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0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9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0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1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9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0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1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2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3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4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5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6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7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8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9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0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1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2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3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4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5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6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.xml" ContentType="application/vnd.openxmlformats-officedocument.drawing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9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0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1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2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3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4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5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3.xml" ContentType="application/vnd.openxmlformats-officedocument.drawing+xml"/>
  <Override PartName="/xl/charts/chart146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7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8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4.xml" ContentType="application/vnd.openxmlformats-officedocument.drawing+xml"/>
  <Override PartName="/xl/charts/chart149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0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1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2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3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4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5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6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7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5.xml" ContentType="application/vnd.openxmlformats-officedocument.drawing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6.xml" ContentType="application/vnd.openxmlformats-officedocument.drawing+xml"/>
  <Override PartName="/xl/charts/chart167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7.xml" ContentType="application/vnd.openxmlformats-officedocument.drawing+xml"/>
  <Override PartName="/xl/charts/chart172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8.xml" ContentType="application/vnd.openxmlformats-officedocument.drawingml.chartshapes+xml"/>
  <Override PartName="/xl/charts/chart173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9.xml" ContentType="application/vnd.openxmlformats-officedocument.drawingml.chartshapes+xml"/>
  <Override PartName="/xl/charts/chart174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0.xml" ContentType="application/vnd.openxmlformats-officedocument.drawingml.chartshapes+xml"/>
  <Override PartName="/xl/charts/chart175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1.xml" ContentType="application/vnd.openxmlformats-officedocument.drawingml.chartshapes+xml"/>
  <Override PartName="/xl/charts/chart176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2.xml" ContentType="application/vnd.openxmlformats-officedocument.drawingml.chartshapes+xml"/>
  <Override PartName="/xl/charts/chart177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3.xml" ContentType="application/vnd.openxmlformats-officedocument.drawingml.chartshapes+xml"/>
  <Override PartName="/xl/charts/chart178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drawings/drawing14.xml" ContentType="application/vnd.openxmlformats-officedocument.drawingml.chartshapes+xml"/>
  <Override PartName="/xl/charts/chart179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80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5.xml" ContentType="application/vnd.openxmlformats-officedocument.drawingml.chartshapes+xml"/>
  <Override PartName="/xl/charts/chart181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2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83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drawings/drawing21.xml" ContentType="application/vnd.openxmlformats-officedocument.drawing+xml"/>
  <Override PartName="/xl/charts/chart184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85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2.xml" ContentType="application/vnd.openxmlformats-officedocument.drawing+xml"/>
  <Override PartName="/xl/charts/chart186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3.xml" ContentType="application/vnd.openxmlformats-officedocument.drawing+xml"/>
  <Override PartName="/xl/charts/chart187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4.xml" ContentType="application/vnd.openxmlformats-officedocument.drawingml.chartshapes+xml"/>
  <Override PartName="/xl/charts/chart188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9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OneDrive - Gobernacion de Antioquia\datos\Estadisticas\Estadisticas 2023\febrero\"/>
    </mc:Choice>
  </mc:AlternateContent>
  <xr:revisionPtr revIDLastSave="0" documentId="8_{A8EEBA2E-BD87-4B65-A152-DC5D205374E7}" xr6:coauthVersionLast="47" xr6:coauthVersionMax="47" xr10:uidLastSave="{00000000-0000-0000-0000-000000000000}"/>
  <bookViews>
    <workbookView xWindow="1380" yWindow="1320" windowWidth="11745" windowHeight="6060" tabRatio="599" firstSheet="1" activeTab="1" xr2:uid="{00000000-000D-0000-FFFF-FFFF00000000}"/>
  </bookViews>
  <sheets>
    <sheet name="DANE" sheetId="220" state="hidden" r:id="rId1"/>
    <sheet name="1. Población_Afiliada_Regimen" sheetId="114" r:id="rId2"/>
    <sheet name="2. Afiliados_Esquema Asociativo" sheetId="242" r:id="rId3"/>
    <sheet name="3. Gráficos_Cobertura_Dpto" sheetId="80" r:id="rId4"/>
    <sheet name="4. Gráficos_%Tendencia_Subreg" sheetId="222" r:id="rId5"/>
    <sheet name="5. Gráficos_Afiliados_Reg_Subre" sheetId="237" r:id="rId6"/>
    <sheet name="6.Gráfico_Afiliados_EPS_Régimen" sheetId="14" r:id="rId7"/>
    <sheet name="7. Gráficos_Tendencia_EPS" sheetId="236" r:id="rId8"/>
    <sheet name="3C. Afiliados_ Suspendidos_RC" sheetId="229" state="hidden" r:id="rId9"/>
    <sheet name="8. Afiliados_ EPS_Mpio_RS" sheetId="228" r:id="rId10"/>
    <sheet name="9. Afiliados_EPS_Mpio_RC " sheetId="186" r:id="rId11"/>
    <sheet name="10. Tendencia_por mes_RS" sheetId="39" r:id="rId12"/>
    <sheet name="11. Tendencia_por mes_ RC" sheetId="234" r:id="rId13"/>
    <sheet name="12. Tendencia_por mes_REX" sheetId="235" r:id="rId14"/>
    <sheet name="12. Tendencia_Valores_Años" sheetId="16" state="hidden" r:id="rId15"/>
    <sheet name="13. Afiliados_Nivel_Sexo_Zona" sheetId="192" r:id="rId16"/>
    <sheet name="14. Afiliados_Grupo_edad_RS " sheetId="249" r:id="rId17"/>
    <sheet name="14A. RS_Curso_Vida" sheetId="239" r:id="rId18"/>
    <sheet name="15. Afiliados_Grupo_edad_RC" sheetId="225" r:id="rId19"/>
    <sheet name="15A. RC_Curso_Vida" sheetId="240" r:id="rId20"/>
    <sheet name="16. REx_Curso_Vida" sheetId="241" r:id="rId21"/>
    <sheet name="17. Tipo_Población_RS " sheetId="247" r:id="rId22"/>
    <sheet name="18. Cobertura_Nacional_Deptos" sheetId="218" r:id="rId23"/>
    <sheet name="A. Codigos_Municipio" sheetId="204" state="hidden" r:id="rId24"/>
    <sheet name="B. NUEVOS CODIGO EPS" sheetId="212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" localSheetId="12">'[1]CUADRO No 4'!#REF!</definedName>
    <definedName name="\" localSheetId="13">'[1]CUADRO No 4'!#REF!</definedName>
    <definedName name="\" localSheetId="17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">'[1]CUADRO No 4'!#REF!</definedName>
    <definedName name="\" localSheetId="8">'[1]CUADRO No 4'!#REF!</definedName>
    <definedName name="\" localSheetId="7">'[1]CUADRO No 4'!#REF!</definedName>
    <definedName name="\" localSheetId="9">'[1]CUADRO No 4'!#REF!</definedName>
    <definedName name="\">'[1]CUADRO No 4'!#REF!</definedName>
    <definedName name="\a" localSheetId="12">'[1]CUADRO No 4'!#REF!</definedName>
    <definedName name="\a" localSheetId="13">'[1]CUADRO No 4'!#REF!</definedName>
    <definedName name="\a" localSheetId="17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">'[1]CUADRO No 4'!#REF!</definedName>
    <definedName name="\a" localSheetId="8">'[1]CUADRO No 4'!#REF!</definedName>
    <definedName name="\a" localSheetId="7">'[1]CUADRO No 4'!#REF!</definedName>
    <definedName name="\a" localSheetId="9">'[1]CUADRO No 4'!#REF!</definedName>
    <definedName name="\a">'[1]CUADRO No 4'!#REF!</definedName>
    <definedName name="\c" localSheetId="12">#REF!</definedName>
    <definedName name="\c" localSheetId="13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">#REF!</definedName>
    <definedName name="\c" localSheetId="8">#REF!</definedName>
    <definedName name="\c" localSheetId="5">#REF!</definedName>
    <definedName name="\c" localSheetId="7">#REF!</definedName>
    <definedName name="\c" localSheetId="9">#REF!</definedName>
    <definedName name="\c">#REF!</definedName>
    <definedName name="\i" localSheetId="12">#REF!</definedName>
    <definedName name="\i" localSheetId="13">#REF!</definedName>
    <definedName name="\i" localSheetId="17">#REF!</definedName>
    <definedName name="\i" localSheetId="18">#REF!</definedName>
    <definedName name="\i" localSheetId="19">#REF!</definedName>
    <definedName name="\i" localSheetId="20">#REF!</definedName>
    <definedName name="\i" localSheetId="2">#REF!</definedName>
    <definedName name="\i" localSheetId="8">#REF!</definedName>
    <definedName name="\i" localSheetId="4">#REF!</definedName>
    <definedName name="\i" localSheetId="5">#REF!</definedName>
    <definedName name="\i" localSheetId="7">#REF!</definedName>
    <definedName name="\i" localSheetId="9">#REF!</definedName>
    <definedName name="\i">#REF!</definedName>
    <definedName name="\r" localSheetId="12">#REF!</definedName>
    <definedName name="\r" localSheetId="13">#REF!</definedName>
    <definedName name="\r" localSheetId="17">#REF!</definedName>
    <definedName name="\r" localSheetId="18">#REF!</definedName>
    <definedName name="\r" localSheetId="19">#REF!</definedName>
    <definedName name="\r" localSheetId="20">#REF!</definedName>
    <definedName name="\r" localSheetId="2">#REF!</definedName>
    <definedName name="\r" localSheetId="8">#REF!</definedName>
    <definedName name="\r" localSheetId="4">#REF!</definedName>
    <definedName name="\r" localSheetId="5">#REF!</definedName>
    <definedName name="\r" localSheetId="7">#REF!</definedName>
    <definedName name="\r" localSheetId="9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 localSheetId="17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">#REF!</definedName>
    <definedName name="__1_13__Reporte_Ministerio___Definitivo_" localSheetId="8">#REF!</definedName>
    <definedName name="__1_13__Reporte_Ministerio___Definitivo_" localSheetId="4">#REF!</definedName>
    <definedName name="__1_13__Reporte_Ministerio___Definitivo_" localSheetId="5">#REF!</definedName>
    <definedName name="__1_13__Reporte_Ministerio___Definitivo_" localSheetId="7">#REF!</definedName>
    <definedName name="__1_13__Reporte_Ministerio___Definitivo_" localSheetId="9">#REF!</definedName>
    <definedName name="__1_13__Reporte_Ministerio___Definitivo_">#REF!</definedName>
    <definedName name="__CAU103" localSheetId="16">[4]Hoja1!$A$1:$C$10607</definedName>
    <definedName name="__CAU103" localSheetId="17">[5]Hoja1!$A$1:$C$10607</definedName>
    <definedName name="__CAU103" localSheetId="18">[4]Hoja1!$A$1:$C$10607</definedName>
    <definedName name="__CAU103" localSheetId="19">[5]Hoja1!$A$1:$C$10607</definedName>
    <definedName name="__CAU103" localSheetId="20">[5]Hoja1!$A$1:$C$10607</definedName>
    <definedName name="__CAU103">[6]Hoja1!$A$1:$C$10607</definedName>
    <definedName name="_1" localSheetId="12">[7]LIS183!#REF!</definedName>
    <definedName name="_1" localSheetId="13">[7]LIS183!#REF!</definedName>
    <definedName name="_1" localSheetId="15">[7]LIS183!#REF!</definedName>
    <definedName name="_1" localSheetId="16">[8]LIS183!#REF!</definedName>
    <definedName name="_1" localSheetId="17">[9]LIS183!#REF!</definedName>
    <definedName name="_1" localSheetId="18">[8]LIS183!#REF!</definedName>
    <definedName name="_1" localSheetId="19">[9]LIS183!#REF!</definedName>
    <definedName name="_1" localSheetId="20">[9]LIS183!#REF!</definedName>
    <definedName name="_1" localSheetId="2">[7]LIS183!#REF!</definedName>
    <definedName name="_1" localSheetId="8">[7]LIS183!#REF!</definedName>
    <definedName name="_1" localSheetId="4">[7]LIS183!#REF!</definedName>
    <definedName name="_1" localSheetId="5">[7]LIS183!#REF!</definedName>
    <definedName name="_1" localSheetId="7">[7]LIS183!#REF!</definedName>
    <definedName name="_1" localSheetId="9">[7]LIS183!#REF!</definedName>
    <definedName name="_1">[7]LIS183!#REF!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 localSheetId="17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">#REF!</definedName>
    <definedName name="_1_13__Reporte_Ministerio___Definitivo_" localSheetId="8">#REF!</definedName>
    <definedName name="_1_13__Reporte_Ministerio___Definitivo_" localSheetId="4">#REF!</definedName>
    <definedName name="_1_13__Reporte_Ministerio___Definitivo_" localSheetId="5">#REF!</definedName>
    <definedName name="_1_13__Reporte_Ministerio___Definitivo_" localSheetId="7">#REF!</definedName>
    <definedName name="_1_13__Reporte_Ministerio___Definitivo_" localSheetId="9">#REF!</definedName>
    <definedName name="_1_13__Reporte_Ministerio___Definitivo_">#REF!</definedName>
    <definedName name="_10" localSheetId="12">[7]LIS183!#REF!</definedName>
    <definedName name="_10" localSheetId="13">[7]LIS183!#REF!</definedName>
    <definedName name="_10" localSheetId="15">[7]LIS183!#REF!</definedName>
    <definedName name="_10" localSheetId="16">[8]LIS183!#REF!</definedName>
    <definedName name="_10" localSheetId="17">[9]LIS183!#REF!</definedName>
    <definedName name="_10" localSheetId="18">[8]LIS183!#REF!</definedName>
    <definedName name="_10" localSheetId="19">[9]LIS183!#REF!</definedName>
    <definedName name="_10" localSheetId="20">[9]LIS183!#REF!</definedName>
    <definedName name="_10" localSheetId="2">[7]LIS183!#REF!</definedName>
    <definedName name="_10" localSheetId="8">[7]LIS183!#REF!</definedName>
    <definedName name="_10" localSheetId="4">[7]LIS183!#REF!</definedName>
    <definedName name="_10" localSheetId="5">[7]LIS183!#REF!</definedName>
    <definedName name="_10" localSheetId="7">[7]LIS183!#REF!</definedName>
    <definedName name="_10" localSheetId="9">[7]LIS183!#REF!</definedName>
    <definedName name="_10">[7]LIS183!#REF!</definedName>
    <definedName name="_100" localSheetId="12">[7]LIS183!#REF!</definedName>
    <definedName name="_100" localSheetId="13">[7]LIS183!#REF!</definedName>
    <definedName name="_100" localSheetId="15">[7]LIS183!#REF!</definedName>
    <definedName name="_100" localSheetId="16">[8]LIS183!#REF!</definedName>
    <definedName name="_100" localSheetId="17">[9]LIS183!#REF!</definedName>
    <definedName name="_100" localSheetId="18">[8]LIS183!#REF!</definedName>
    <definedName name="_100" localSheetId="19">[9]LIS183!#REF!</definedName>
    <definedName name="_100" localSheetId="20">[9]LIS183!#REF!</definedName>
    <definedName name="_100" localSheetId="2">[7]LIS183!#REF!</definedName>
    <definedName name="_100" localSheetId="8">[7]LIS183!#REF!</definedName>
    <definedName name="_100" localSheetId="4">[7]LIS183!#REF!</definedName>
    <definedName name="_100" localSheetId="5">[7]LIS183!#REF!</definedName>
    <definedName name="_100" localSheetId="7">[7]LIS183!#REF!</definedName>
    <definedName name="_100" localSheetId="9">[7]LIS183!#REF!</definedName>
    <definedName name="_100">[7]LIS183!#REF!</definedName>
    <definedName name="_101" localSheetId="12">[7]LIS183!#REF!</definedName>
    <definedName name="_101" localSheetId="13">[7]LIS183!#REF!</definedName>
    <definedName name="_101" localSheetId="15">[7]LIS183!#REF!</definedName>
    <definedName name="_101" localSheetId="16">[8]LIS183!#REF!</definedName>
    <definedName name="_101" localSheetId="17">[9]LIS183!#REF!</definedName>
    <definedName name="_101" localSheetId="18">[8]LIS183!#REF!</definedName>
    <definedName name="_101" localSheetId="19">[9]LIS183!#REF!</definedName>
    <definedName name="_101" localSheetId="20">[9]LIS183!#REF!</definedName>
    <definedName name="_101" localSheetId="2">[7]LIS183!#REF!</definedName>
    <definedName name="_101" localSheetId="8">[7]LIS183!#REF!</definedName>
    <definedName name="_101" localSheetId="4">[7]LIS183!#REF!</definedName>
    <definedName name="_101" localSheetId="5">[7]LIS183!#REF!</definedName>
    <definedName name="_101" localSheetId="7">[7]LIS183!#REF!</definedName>
    <definedName name="_101" localSheetId="9">[7]LIS183!#REF!</definedName>
    <definedName name="_101">[7]LIS183!#REF!</definedName>
    <definedName name="_102" localSheetId="12">[7]LIS183!#REF!</definedName>
    <definedName name="_102" localSheetId="13">[7]LIS183!#REF!</definedName>
    <definedName name="_102" localSheetId="15">[7]LIS183!#REF!</definedName>
    <definedName name="_102" localSheetId="16">[8]LIS183!#REF!</definedName>
    <definedName name="_102" localSheetId="17">[9]LIS183!#REF!</definedName>
    <definedName name="_102" localSheetId="18">[8]LIS183!#REF!</definedName>
    <definedName name="_102" localSheetId="19">[9]LIS183!#REF!</definedName>
    <definedName name="_102" localSheetId="20">[9]LIS183!#REF!</definedName>
    <definedName name="_102" localSheetId="2">[7]LIS183!#REF!</definedName>
    <definedName name="_102" localSheetId="8">[7]LIS183!#REF!</definedName>
    <definedName name="_102" localSheetId="4">[7]LIS183!#REF!</definedName>
    <definedName name="_102" localSheetId="5">[7]LIS183!#REF!</definedName>
    <definedName name="_102" localSheetId="7">[7]LIS183!#REF!</definedName>
    <definedName name="_102" localSheetId="9">[7]LIS183!#REF!</definedName>
    <definedName name="_102">[7]LIS183!#REF!</definedName>
    <definedName name="_103" localSheetId="12">[7]LIS183!#REF!</definedName>
    <definedName name="_103" localSheetId="13">[7]LIS183!#REF!</definedName>
    <definedName name="_103" localSheetId="16">[8]LIS183!#REF!</definedName>
    <definedName name="_103" localSheetId="17">[9]LIS183!#REF!</definedName>
    <definedName name="_103" localSheetId="18">[8]LIS183!#REF!</definedName>
    <definedName name="_103" localSheetId="19">[9]LIS183!#REF!</definedName>
    <definedName name="_103" localSheetId="20">[9]LIS183!#REF!</definedName>
    <definedName name="_103" localSheetId="2">[7]LIS183!#REF!</definedName>
    <definedName name="_103" localSheetId="8">[7]LIS183!#REF!</definedName>
    <definedName name="_103" localSheetId="4">[7]LIS183!#REF!</definedName>
    <definedName name="_103" localSheetId="5">[7]LIS183!#REF!</definedName>
    <definedName name="_103" localSheetId="7">[7]LIS183!#REF!</definedName>
    <definedName name="_103" localSheetId="9">[7]LIS183!#REF!</definedName>
    <definedName name="_103">[7]LIS183!#REF!</definedName>
    <definedName name="_104" localSheetId="12">[7]LIS183!#REF!</definedName>
    <definedName name="_104" localSheetId="13">[7]LIS183!#REF!</definedName>
    <definedName name="_104" localSheetId="16">[8]LIS183!#REF!</definedName>
    <definedName name="_104" localSheetId="17">[9]LIS183!#REF!</definedName>
    <definedName name="_104" localSheetId="18">[8]LIS183!#REF!</definedName>
    <definedName name="_104" localSheetId="19">[9]LIS183!#REF!</definedName>
    <definedName name="_104" localSheetId="20">[9]LIS183!#REF!</definedName>
    <definedName name="_104" localSheetId="2">[7]LIS183!#REF!</definedName>
    <definedName name="_104" localSheetId="8">[7]LIS183!#REF!</definedName>
    <definedName name="_104" localSheetId="7">[7]LIS183!#REF!</definedName>
    <definedName name="_104" localSheetId="9">[7]LIS183!#REF!</definedName>
    <definedName name="_104">[7]LIS183!#REF!</definedName>
    <definedName name="_105" localSheetId="12">[7]LIS183!#REF!</definedName>
    <definedName name="_105" localSheetId="13">[7]LIS183!#REF!</definedName>
    <definedName name="_105" localSheetId="16">[8]LIS183!#REF!</definedName>
    <definedName name="_105" localSheetId="17">[9]LIS183!#REF!</definedName>
    <definedName name="_105" localSheetId="18">[8]LIS183!#REF!</definedName>
    <definedName name="_105" localSheetId="19">[9]LIS183!#REF!</definedName>
    <definedName name="_105" localSheetId="20">[9]LIS183!#REF!</definedName>
    <definedName name="_105" localSheetId="2">[7]LIS183!#REF!</definedName>
    <definedName name="_105" localSheetId="8">[7]LIS183!#REF!</definedName>
    <definedName name="_105" localSheetId="7">[7]LIS183!#REF!</definedName>
    <definedName name="_105" localSheetId="9">[7]LIS183!#REF!</definedName>
    <definedName name="_105">[7]LIS183!#REF!</definedName>
    <definedName name="_106" localSheetId="12">[7]LIS183!#REF!</definedName>
    <definedName name="_106" localSheetId="13">[7]LIS183!#REF!</definedName>
    <definedName name="_106" localSheetId="16">[8]LIS183!#REF!</definedName>
    <definedName name="_106" localSheetId="17">[9]LIS183!#REF!</definedName>
    <definedName name="_106" localSheetId="18">[8]LIS183!#REF!</definedName>
    <definedName name="_106" localSheetId="19">[9]LIS183!#REF!</definedName>
    <definedName name="_106" localSheetId="20">[9]LIS183!#REF!</definedName>
    <definedName name="_106" localSheetId="2">[7]LIS183!#REF!</definedName>
    <definedName name="_106" localSheetId="8">[7]LIS183!#REF!</definedName>
    <definedName name="_106" localSheetId="7">[7]LIS183!#REF!</definedName>
    <definedName name="_106" localSheetId="9">[7]LIS183!#REF!</definedName>
    <definedName name="_106">[7]LIS183!#REF!</definedName>
    <definedName name="_107" localSheetId="12">[7]LIS183!#REF!</definedName>
    <definedName name="_107" localSheetId="13">[7]LIS183!#REF!</definedName>
    <definedName name="_107" localSheetId="16">[8]LIS183!#REF!</definedName>
    <definedName name="_107" localSheetId="17">[9]LIS183!#REF!</definedName>
    <definedName name="_107" localSheetId="18">[8]LIS183!#REF!</definedName>
    <definedName name="_107" localSheetId="19">[9]LIS183!#REF!</definedName>
    <definedName name="_107" localSheetId="20">[9]LIS183!#REF!</definedName>
    <definedName name="_107" localSheetId="2">[7]LIS183!#REF!</definedName>
    <definedName name="_107" localSheetId="8">[7]LIS183!#REF!</definedName>
    <definedName name="_107" localSheetId="7">[7]LIS183!#REF!</definedName>
    <definedName name="_107" localSheetId="9">[7]LIS183!#REF!</definedName>
    <definedName name="_107">[7]LIS183!#REF!</definedName>
    <definedName name="_108" localSheetId="12">[7]LIS183!#REF!</definedName>
    <definedName name="_108" localSheetId="13">[7]LIS183!#REF!</definedName>
    <definedName name="_108" localSheetId="16">[8]LIS183!#REF!</definedName>
    <definedName name="_108" localSheetId="17">[9]LIS183!#REF!</definedName>
    <definedName name="_108" localSheetId="18">[8]LIS183!#REF!</definedName>
    <definedName name="_108" localSheetId="19">[9]LIS183!#REF!</definedName>
    <definedName name="_108" localSheetId="20">[9]LIS183!#REF!</definedName>
    <definedName name="_108" localSheetId="2">[7]LIS183!#REF!</definedName>
    <definedName name="_108" localSheetId="8">[7]LIS183!#REF!</definedName>
    <definedName name="_108" localSheetId="7">[7]LIS183!#REF!</definedName>
    <definedName name="_108" localSheetId="9">[7]LIS183!#REF!</definedName>
    <definedName name="_108">[7]LIS183!#REF!</definedName>
    <definedName name="_109" localSheetId="12">[7]LIS183!#REF!</definedName>
    <definedName name="_109" localSheetId="13">[7]LIS183!#REF!</definedName>
    <definedName name="_109" localSheetId="16">[8]LIS183!#REF!</definedName>
    <definedName name="_109" localSheetId="17">[9]LIS183!#REF!</definedName>
    <definedName name="_109" localSheetId="18">[8]LIS183!#REF!</definedName>
    <definedName name="_109" localSheetId="19">[9]LIS183!#REF!</definedName>
    <definedName name="_109" localSheetId="20">[9]LIS183!#REF!</definedName>
    <definedName name="_109" localSheetId="2">[7]LIS183!#REF!</definedName>
    <definedName name="_109" localSheetId="8">[7]LIS183!#REF!</definedName>
    <definedName name="_109" localSheetId="7">[7]LIS183!#REF!</definedName>
    <definedName name="_109" localSheetId="9">[7]LIS183!#REF!</definedName>
    <definedName name="_109">[7]LIS183!#REF!</definedName>
    <definedName name="_11" localSheetId="12">[7]LIS183!#REF!</definedName>
    <definedName name="_11" localSheetId="13">[7]LIS183!#REF!</definedName>
    <definedName name="_11" localSheetId="16">[8]LIS183!#REF!</definedName>
    <definedName name="_11" localSheetId="17">[9]LIS183!#REF!</definedName>
    <definedName name="_11" localSheetId="18">[8]LIS183!#REF!</definedName>
    <definedName name="_11" localSheetId="19">[9]LIS183!#REF!</definedName>
    <definedName name="_11" localSheetId="20">[9]LIS183!#REF!</definedName>
    <definedName name="_11" localSheetId="2">[7]LIS183!#REF!</definedName>
    <definedName name="_11" localSheetId="8">[7]LIS183!#REF!</definedName>
    <definedName name="_11" localSheetId="7">[7]LIS183!#REF!</definedName>
    <definedName name="_11" localSheetId="9">[7]LIS183!#REF!</definedName>
    <definedName name="_11">[7]LIS183!#REF!</definedName>
    <definedName name="_110" localSheetId="12">[7]LIS183!#REF!</definedName>
    <definedName name="_110" localSheetId="13">[7]LIS183!#REF!</definedName>
    <definedName name="_110" localSheetId="16">[8]LIS183!#REF!</definedName>
    <definedName name="_110" localSheetId="17">[9]LIS183!#REF!</definedName>
    <definedName name="_110" localSheetId="18">[8]LIS183!#REF!</definedName>
    <definedName name="_110" localSheetId="19">[9]LIS183!#REF!</definedName>
    <definedName name="_110" localSheetId="20">[9]LIS183!#REF!</definedName>
    <definedName name="_110" localSheetId="2">[7]LIS183!#REF!</definedName>
    <definedName name="_110" localSheetId="8">[7]LIS183!#REF!</definedName>
    <definedName name="_110" localSheetId="7">[7]LIS183!#REF!</definedName>
    <definedName name="_110" localSheetId="9">[7]LIS183!#REF!</definedName>
    <definedName name="_110">[7]LIS183!#REF!</definedName>
    <definedName name="_111" localSheetId="12">[7]LIS183!#REF!</definedName>
    <definedName name="_111" localSheetId="13">[7]LIS183!#REF!</definedName>
    <definedName name="_111" localSheetId="16">[8]LIS183!#REF!</definedName>
    <definedName name="_111" localSheetId="17">[9]LIS183!#REF!</definedName>
    <definedName name="_111" localSheetId="18">[8]LIS183!#REF!</definedName>
    <definedName name="_111" localSheetId="19">[9]LIS183!#REF!</definedName>
    <definedName name="_111" localSheetId="20">[9]LIS183!#REF!</definedName>
    <definedName name="_111" localSheetId="2">[7]LIS183!#REF!</definedName>
    <definedName name="_111" localSheetId="8">[7]LIS183!#REF!</definedName>
    <definedName name="_111" localSheetId="7">[7]LIS183!#REF!</definedName>
    <definedName name="_111" localSheetId="9">[7]LIS183!#REF!</definedName>
    <definedName name="_111">[7]LIS183!#REF!</definedName>
    <definedName name="_112" localSheetId="12">[7]LIS183!#REF!</definedName>
    <definedName name="_112" localSheetId="13">[7]LIS183!#REF!</definedName>
    <definedName name="_112" localSheetId="16">[8]LIS183!#REF!</definedName>
    <definedName name="_112" localSheetId="17">[9]LIS183!#REF!</definedName>
    <definedName name="_112" localSheetId="18">[8]LIS183!#REF!</definedName>
    <definedName name="_112" localSheetId="19">[9]LIS183!#REF!</definedName>
    <definedName name="_112" localSheetId="20">[9]LIS183!#REF!</definedName>
    <definedName name="_112" localSheetId="2">[7]LIS183!#REF!</definedName>
    <definedName name="_112" localSheetId="8">[7]LIS183!#REF!</definedName>
    <definedName name="_112" localSheetId="7">[7]LIS183!#REF!</definedName>
    <definedName name="_112" localSheetId="9">[7]LIS183!#REF!</definedName>
    <definedName name="_112">[7]LIS183!#REF!</definedName>
    <definedName name="_113" localSheetId="12">[7]LIS183!#REF!</definedName>
    <definedName name="_113" localSheetId="13">[7]LIS183!#REF!</definedName>
    <definedName name="_113" localSheetId="16">[8]LIS183!#REF!</definedName>
    <definedName name="_113" localSheetId="17">[9]LIS183!#REF!</definedName>
    <definedName name="_113" localSheetId="18">[8]LIS183!#REF!</definedName>
    <definedName name="_113" localSheetId="19">[9]LIS183!#REF!</definedName>
    <definedName name="_113" localSheetId="20">[9]LIS183!#REF!</definedName>
    <definedName name="_113" localSheetId="2">[7]LIS183!#REF!</definedName>
    <definedName name="_113" localSheetId="8">[7]LIS183!#REF!</definedName>
    <definedName name="_113" localSheetId="7">[7]LIS183!#REF!</definedName>
    <definedName name="_113" localSheetId="9">[7]LIS183!#REF!</definedName>
    <definedName name="_113">[7]LIS183!#REF!</definedName>
    <definedName name="_114" localSheetId="12">[7]LIS183!#REF!</definedName>
    <definedName name="_114" localSheetId="13">[7]LIS183!#REF!</definedName>
    <definedName name="_114" localSheetId="16">[8]LIS183!#REF!</definedName>
    <definedName name="_114" localSheetId="17">[9]LIS183!#REF!</definedName>
    <definedName name="_114" localSheetId="18">[8]LIS183!#REF!</definedName>
    <definedName name="_114" localSheetId="19">[9]LIS183!#REF!</definedName>
    <definedName name="_114" localSheetId="20">[9]LIS183!#REF!</definedName>
    <definedName name="_114" localSheetId="2">[7]LIS183!#REF!</definedName>
    <definedName name="_114" localSheetId="8">[7]LIS183!#REF!</definedName>
    <definedName name="_114" localSheetId="7">[7]LIS183!#REF!</definedName>
    <definedName name="_114" localSheetId="9">[7]LIS183!#REF!</definedName>
    <definedName name="_114">[7]LIS183!#REF!</definedName>
    <definedName name="_115" localSheetId="12">[7]LIS183!#REF!</definedName>
    <definedName name="_115" localSheetId="13">[7]LIS183!#REF!</definedName>
    <definedName name="_115" localSheetId="16">[8]LIS183!#REF!</definedName>
    <definedName name="_115" localSheetId="17">[9]LIS183!#REF!</definedName>
    <definedName name="_115" localSheetId="18">[8]LIS183!#REF!</definedName>
    <definedName name="_115" localSheetId="19">[9]LIS183!#REF!</definedName>
    <definedName name="_115" localSheetId="20">[9]LIS183!#REF!</definedName>
    <definedName name="_115" localSheetId="2">[7]LIS183!#REF!</definedName>
    <definedName name="_115" localSheetId="8">[7]LIS183!#REF!</definedName>
    <definedName name="_115" localSheetId="7">[7]LIS183!#REF!</definedName>
    <definedName name="_115" localSheetId="9">[7]LIS183!#REF!</definedName>
    <definedName name="_115">[7]LIS183!#REF!</definedName>
    <definedName name="_1154" localSheetId="12">[7]LIS183!#REF!</definedName>
    <definedName name="_1154" localSheetId="13">[7]LIS183!#REF!</definedName>
    <definedName name="_1154" localSheetId="16">[8]LIS183!#REF!</definedName>
    <definedName name="_1154" localSheetId="17">[9]LIS183!#REF!</definedName>
    <definedName name="_1154" localSheetId="18">[8]LIS183!#REF!</definedName>
    <definedName name="_1154" localSheetId="19">[9]LIS183!#REF!</definedName>
    <definedName name="_1154" localSheetId="20">[9]LIS183!#REF!</definedName>
    <definedName name="_1154" localSheetId="2">[7]LIS183!#REF!</definedName>
    <definedName name="_1154" localSheetId="8">[7]LIS183!#REF!</definedName>
    <definedName name="_1154" localSheetId="7">[7]LIS183!#REF!</definedName>
    <definedName name="_1154" localSheetId="9">[7]LIS183!#REF!</definedName>
    <definedName name="_1154">[7]LIS183!#REF!</definedName>
    <definedName name="_116" localSheetId="12">[7]LIS183!#REF!</definedName>
    <definedName name="_116" localSheetId="13">[7]LIS183!#REF!</definedName>
    <definedName name="_116" localSheetId="16">[8]LIS183!#REF!</definedName>
    <definedName name="_116" localSheetId="17">[9]LIS183!#REF!</definedName>
    <definedName name="_116" localSheetId="18">[8]LIS183!#REF!</definedName>
    <definedName name="_116" localSheetId="19">[9]LIS183!#REF!</definedName>
    <definedName name="_116" localSheetId="20">[9]LIS183!#REF!</definedName>
    <definedName name="_116" localSheetId="2">[7]LIS183!#REF!</definedName>
    <definedName name="_116" localSheetId="8">[7]LIS183!#REF!</definedName>
    <definedName name="_116" localSheetId="7">[7]LIS183!#REF!</definedName>
    <definedName name="_116" localSheetId="9">[7]LIS183!#REF!</definedName>
    <definedName name="_116">[7]LIS183!#REF!</definedName>
    <definedName name="_117" localSheetId="12">[7]LIS183!#REF!</definedName>
    <definedName name="_117" localSheetId="13">[7]LIS183!#REF!</definedName>
    <definedName name="_117" localSheetId="16">[8]LIS183!#REF!</definedName>
    <definedName name="_117" localSheetId="17">[9]LIS183!#REF!</definedName>
    <definedName name="_117" localSheetId="18">[8]LIS183!#REF!</definedName>
    <definedName name="_117" localSheetId="19">[9]LIS183!#REF!</definedName>
    <definedName name="_117" localSheetId="20">[9]LIS183!#REF!</definedName>
    <definedName name="_117" localSheetId="2">[7]LIS183!#REF!</definedName>
    <definedName name="_117" localSheetId="8">[7]LIS183!#REF!</definedName>
    <definedName name="_117" localSheetId="7">[7]LIS183!#REF!</definedName>
    <definedName name="_117" localSheetId="9">[7]LIS183!#REF!</definedName>
    <definedName name="_117">[7]LIS183!#REF!</definedName>
    <definedName name="_118" localSheetId="12">[7]LIS183!#REF!</definedName>
    <definedName name="_118" localSheetId="13">[7]LIS183!#REF!</definedName>
    <definedName name="_118" localSheetId="16">[8]LIS183!#REF!</definedName>
    <definedName name="_118" localSheetId="17">[9]LIS183!#REF!</definedName>
    <definedName name="_118" localSheetId="18">[8]LIS183!#REF!</definedName>
    <definedName name="_118" localSheetId="19">[9]LIS183!#REF!</definedName>
    <definedName name="_118" localSheetId="20">[9]LIS183!#REF!</definedName>
    <definedName name="_118" localSheetId="2">[7]LIS183!#REF!</definedName>
    <definedName name="_118" localSheetId="8">[7]LIS183!#REF!</definedName>
    <definedName name="_118" localSheetId="7">[7]LIS183!#REF!</definedName>
    <definedName name="_118" localSheetId="9">[7]LIS183!#REF!</definedName>
    <definedName name="_118">[7]LIS183!#REF!</definedName>
    <definedName name="_119" localSheetId="12">[7]LIS183!#REF!</definedName>
    <definedName name="_119" localSheetId="13">[7]LIS183!#REF!</definedName>
    <definedName name="_119" localSheetId="16">[8]LIS183!#REF!</definedName>
    <definedName name="_119" localSheetId="17">[9]LIS183!#REF!</definedName>
    <definedName name="_119" localSheetId="18">[8]LIS183!#REF!</definedName>
    <definedName name="_119" localSheetId="19">[9]LIS183!#REF!</definedName>
    <definedName name="_119" localSheetId="20">[9]LIS183!#REF!</definedName>
    <definedName name="_119" localSheetId="2">[7]LIS183!#REF!</definedName>
    <definedName name="_119" localSheetId="8">[7]LIS183!#REF!</definedName>
    <definedName name="_119" localSheetId="7">[7]LIS183!#REF!</definedName>
    <definedName name="_119" localSheetId="9">[7]LIS183!#REF!</definedName>
    <definedName name="_119">[7]LIS183!#REF!</definedName>
    <definedName name="_12" localSheetId="12">[7]LIS183!#REF!</definedName>
    <definedName name="_12" localSheetId="13">[7]LIS183!#REF!</definedName>
    <definedName name="_12" localSheetId="16">[8]LIS183!#REF!</definedName>
    <definedName name="_12" localSheetId="17">[9]LIS183!#REF!</definedName>
    <definedName name="_12" localSheetId="18">[8]LIS183!#REF!</definedName>
    <definedName name="_12" localSheetId="19">[9]LIS183!#REF!</definedName>
    <definedName name="_12" localSheetId="20">[9]LIS183!#REF!</definedName>
    <definedName name="_12" localSheetId="2">[7]LIS183!#REF!</definedName>
    <definedName name="_12" localSheetId="8">[7]LIS183!#REF!</definedName>
    <definedName name="_12" localSheetId="7">[7]LIS183!#REF!</definedName>
    <definedName name="_12" localSheetId="9">[7]LIS183!#REF!</definedName>
    <definedName name="_12">[7]LIS183!#REF!</definedName>
    <definedName name="_120" localSheetId="12">[7]LIS183!#REF!</definedName>
    <definedName name="_120" localSheetId="13">[7]LIS183!#REF!</definedName>
    <definedName name="_120" localSheetId="16">[8]LIS183!#REF!</definedName>
    <definedName name="_120" localSheetId="17">[9]LIS183!#REF!</definedName>
    <definedName name="_120" localSheetId="18">[8]LIS183!#REF!</definedName>
    <definedName name="_120" localSheetId="19">[9]LIS183!#REF!</definedName>
    <definedName name="_120" localSheetId="20">[9]LIS183!#REF!</definedName>
    <definedName name="_120" localSheetId="2">[7]LIS183!#REF!</definedName>
    <definedName name="_120" localSheetId="8">[7]LIS183!#REF!</definedName>
    <definedName name="_120" localSheetId="7">[7]LIS183!#REF!</definedName>
    <definedName name="_120" localSheetId="9">[7]LIS183!#REF!</definedName>
    <definedName name="_120">[7]LIS183!#REF!</definedName>
    <definedName name="_121" localSheetId="12">[7]LIS183!#REF!</definedName>
    <definedName name="_121" localSheetId="13">[7]LIS183!#REF!</definedName>
    <definedName name="_121" localSheetId="16">[8]LIS183!#REF!</definedName>
    <definedName name="_121" localSheetId="17">[9]LIS183!#REF!</definedName>
    <definedName name="_121" localSheetId="18">[8]LIS183!#REF!</definedName>
    <definedName name="_121" localSheetId="19">[9]LIS183!#REF!</definedName>
    <definedName name="_121" localSheetId="20">[9]LIS183!#REF!</definedName>
    <definedName name="_121" localSheetId="2">[7]LIS183!#REF!</definedName>
    <definedName name="_121" localSheetId="8">[7]LIS183!#REF!</definedName>
    <definedName name="_121" localSheetId="7">[7]LIS183!#REF!</definedName>
    <definedName name="_121" localSheetId="9">[7]LIS183!#REF!</definedName>
    <definedName name="_121">[7]LIS183!#REF!</definedName>
    <definedName name="_122" localSheetId="12">[7]LIS183!#REF!</definedName>
    <definedName name="_122" localSheetId="13">[7]LIS183!#REF!</definedName>
    <definedName name="_122" localSheetId="16">[8]LIS183!#REF!</definedName>
    <definedName name="_122" localSheetId="17">[9]LIS183!#REF!</definedName>
    <definedName name="_122" localSheetId="18">[8]LIS183!#REF!</definedName>
    <definedName name="_122" localSheetId="19">[9]LIS183!#REF!</definedName>
    <definedName name="_122" localSheetId="20">[9]LIS183!#REF!</definedName>
    <definedName name="_122" localSheetId="2">[7]LIS183!#REF!</definedName>
    <definedName name="_122" localSheetId="8">[7]LIS183!#REF!</definedName>
    <definedName name="_122" localSheetId="7">[7]LIS183!#REF!</definedName>
    <definedName name="_122" localSheetId="9">[7]LIS183!#REF!</definedName>
    <definedName name="_122">[7]LIS183!#REF!</definedName>
    <definedName name="_123" localSheetId="12">[7]LIS183!#REF!</definedName>
    <definedName name="_123" localSheetId="13">[7]LIS183!#REF!</definedName>
    <definedName name="_123" localSheetId="16">[8]LIS183!#REF!</definedName>
    <definedName name="_123" localSheetId="17">[9]LIS183!#REF!</definedName>
    <definedName name="_123" localSheetId="18">[8]LIS183!#REF!</definedName>
    <definedName name="_123" localSheetId="19">[9]LIS183!#REF!</definedName>
    <definedName name="_123" localSheetId="20">[9]LIS183!#REF!</definedName>
    <definedName name="_123" localSheetId="2">[7]LIS183!#REF!</definedName>
    <definedName name="_123" localSheetId="8">[7]LIS183!#REF!</definedName>
    <definedName name="_123" localSheetId="7">[7]LIS183!#REF!</definedName>
    <definedName name="_123" localSheetId="9">[7]LIS183!#REF!</definedName>
    <definedName name="_123">[7]LIS183!#REF!</definedName>
    <definedName name="_124" localSheetId="12">[7]LIS183!#REF!</definedName>
    <definedName name="_124" localSheetId="13">[7]LIS183!#REF!</definedName>
    <definedName name="_124" localSheetId="16">[8]LIS183!#REF!</definedName>
    <definedName name="_124" localSheetId="17">[9]LIS183!#REF!</definedName>
    <definedName name="_124" localSheetId="18">[8]LIS183!#REF!</definedName>
    <definedName name="_124" localSheetId="19">[9]LIS183!#REF!</definedName>
    <definedName name="_124" localSheetId="20">[9]LIS183!#REF!</definedName>
    <definedName name="_124" localSheetId="2">[7]LIS183!#REF!</definedName>
    <definedName name="_124" localSheetId="8">[7]LIS183!#REF!</definedName>
    <definedName name="_124" localSheetId="7">[7]LIS183!#REF!</definedName>
    <definedName name="_124" localSheetId="9">[7]LIS183!#REF!</definedName>
    <definedName name="_124">[7]LIS183!#REF!</definedName>
    <definedName name="_125" localSheetId="12">[7]LIS183!#REF!</definedName>
    <definedName name="_125" localSheetId="13">[7]LIS183!#REF!</definedName>
    <definedName name="_125" localSheetId="16">[8]LIS183!#REF!</definedName>
    <definedName name="_125" localSheetId="17">[9]LIS183!#REF!</definedName>
    <definedName name="_125" localSheetId="18">[8]LIS183!#REF!</definedName>
    <definedName name="_125" localSheetId="19">[9]LIS183!#REF!</definedName>
    <definedName name="_125" localSheetId="20">[9]LIS183!#REF!</definedName>
    <definedName name="_125" localSheetId="2">[7]LIS183!#REF!</definedName>
    <definedName name="_125" localSheetId="8">[7]LIS183!#REF!</definedName>
    <definedName name="_125" localSheetId="7">[7]LIS183!#REF!</definedName>
    <definedName name="_125" localSheetId="9">[7]LIS183!#REF!</definedName>
    <definedName name="_125">[7]LIS183!#REF!</definedName>
    <definedName name="_126" localSheetId="12">[7]LIS183!#REF!</definedName>
    <definedName name="_126" localSheetId="13">[7]LIS183!#REF!</definedName>
    <definedName name="_126" localSheetId="16">[8]LIS183!#REF!</definedName>
    <definedName name="_126" localSheetId="17">[9]LIS183!#REF!</definedName>
    <definedName name="_126" localSheetId="18">[8]LIS183!#REF!</definedName>
    <definedName name="_126" localSheetId="19">[9]LIS183!#REF!</definedName>
    <definedName name="_126" localSheetId="20">[9]LIS183!#REF!</definedName>
    <definedName name="_126" localSheetId="2">[7]LIS183!#REF!</definedName>
    <definedName name="_126" localSheetId="8">[7]LIS183!#REF!</definedName>
    <definedName name="_126" localSheetId="7">[7]LIS183!#REF!</definedName>
    <definedName name="_126" localSheetId="9">[7]LIS183!#REF!</definedName>
    <definedName name="_126">[7]LIS183!#REF!</definedName>
    <definedName name="_127" localSheetId="12">[7]LIS183!#REF!</definedName>
    <definedName name="_127" localSheetId="13">[7]LIS183!#REF!</definedName>
    <definedName name="_127" localSheetId="16">[8]LIS183!#REF!</definedName>
    <definedName name="_127" localSheetId="17">[9]LIS183!#REF!</definedName>
    <definedName name="_127" localSheetId="18">[8]LIS183!#REF!</definedName>
    <definedName name="_127" localSheetId="19">[9]LIS183!#REF!</definedName>
    <definedName name="_127" localSheetId="20">[9]LIS183!#REF!</definedName>
    <definedName name="_127" localSheetId="2">[7]LIS183!#REF!</definedName>
    <definedName name="_127" localSheetId="8">[7]LIS183!#REF!</definedName>
    <definedName name="_127" localSheetId="7">[7]LIS183!#REF!</definedName>
    <definedName name="_127" localSheetId="9">[7]LIS183!#REF!</definedName>
    <definedName name="_127">[7]LIS183!#REF!</definedName>
    <definedName name="_128" localSheetId="12">[7]LIS183!#REF!</definedName>
    <definedName name="_128" localSheetId="13">[7]LIS183!#REF!</definedName>
    <definedName name="_128" localSheetId="16">[8]LIS183!#REF!</definedName>
    <definedName name="_128" localSheetId="17">[9]LIS183!#REF!</definedName>
    <definedName name="_128" localSheetId="18">[8]LIS183!#REF!</definedName>
    <definedName name="_128" localSheetId="19">[9]LIS183!#REF!</definedName>
    <definedName name="_128" localSheetId="20">[9]LIS183!#REF!</definedName>
    <definedName name="_128" localSheetId="2">[7]LIS183!#REF!</definedName>
    <definedName name="_128" localSheetId="8">[7]LIS183!#REF!</definedName>
    <definedName name="_128" localSheetId="7">[7]LIS183!#REF!</definedName>
    <definedName name="_128" localSheetId="9">[7]LIS183!#REF!</definedName>
    <definedName name="_128">[7]LIS183!#REF!</definedName>
    <definedName name="_129" localSheetId="12">[7]LIS183!#REF!</definedName>
    <definedName name="_129" localSheetId="13">[7]LIS183!#REF!</definedName>
    <definedName name="_129" localSheetId="16">[8]LIS183!#REF!</definedName>
    <definedName name="_129" localSheetId="17">[9]LIS183!#REF!</definedName>
    <definedName name="_129" localSheetId="18">[8]LIS183!#REF!</definedName>
    <definedName name="_129" localSheetId="19">[9]LIS183!#REF!</definedName>
    <definedName name="_129" localSheetId="20">[9]LIS183!#REF!</definedName>
    <definedName name="_129" localSheetId="2">[7]LIS183!#REF!</definedName>
    <definedName name="_129" localSheetId="8">[7]LIS183!#REF!</definedName>
    <definedName name="_129" localSheetId="7">[7]LIS183!#REF!</definedName>
    <definedName name="_129" localSheetId="9">[7]LIS183!#REF!</definedName>
    <definedName name="_129">[7]LIS183!#REF!</definedName>
    <definedName name="_13" localSheetId="12">[7]LIS183!#REF!</definedName>
    <definedName name="_13" localSheetId="13">[7]LIS183!#REF!</definedName>
    <definedName name="_13" localSheetId="16">[8]LIS183!#REF!</definedName>
    <definedName name="_13" localSheetId="17">[9]LIS183!#REF!</definedName>
    <definedName name="_13" localSheetId="18">[8]LIS183!#REF!</definedName>
    <definedName name="_13" localSheetId="19">[9]LIS183!#REF!</definedName>
    <definedName name="_13" localSheetId="20">[9]LIS183!#REF!</definedName>
    <definedName name="_13" localSheetId="2">[7]LIS183!#REF!</definedName>
    <definedName name="_13" localSheetId="8">[7]LIS183!#REF!</definedName>
    <definedName name="_13" localSheetId="7">[7]LIS183!#REF!</definedName>
    <definedName name="_13" localSheetId="9">[7]LIS183!#REF!</definedName>
    <definedName name="_13">[7]LIS183!#REF!</definedName>
    <definedName name="_130" localSheetId="12">[7]LIS183!#REF!</definedName>
    <definedName name="_130" localSheetId="13">[7]LIS183!#REF!</definedName>
    <definedName name="_130" localSheetId="16">[8]LIS183!#REF!</definedName>
    <definedName name="_130" localSheetId="17">[9]LIS183!#REF!</definedName>
    <definedName name="_130" localSheetId="18">[8]LIS183!#REF!</definedName>
    <definedName name="_130" localSheetId="19">[9]LIS183!#REF!</definedName>
    <definedName name="_130" localSheetId="20">[9]LIS183!#REF!</definedName>
    <definedName name="_130" localSheetId="2">[7]LIS183!#REF!</definedName>
    <definedName name="_130" localSheetId="8">[7]LIS183!#REF!</definedName>
    <definedName name="_130" localSheetId="7">[7]LIS183!#REF!</definedName>
    <definedName name="_130" localSheetId="9">[7]LIS183!#REF!</definedName>
    <definedName name="_130">[7]LIS183!#REF!</definedName>
    <definedName name="_131" localSheetId="12">[7]LIS183!#REF!</definedName>
    <definedName name="_131" localSheetId="13">[7]LIS183!#REF!</definedName>
    <definedName name="_131" localSheetId="16">[8]LIS183!#REF!</definedName>
    <definedName name="_131" localSheetId="17">[9]LIS183!#REF!</definedName>
    <definedName name="_131" localSheetId="18">[8]LIS183!#REF!</definedName>
    <definedName name="_131" localSheetId="19">[9]LIS183!#REF!</definedName>
    <definedName name="_131" localSheetId="20">[9]LIS183!#REF!</definedName>
    <definedName name="_131" localSheetId="2">[7]LIS183!#REF!</definedName>
    <definedName name="_131" localSheetId="8">[7]LIS183!#REF!</definedName>
    <definedName name="_131" localSheetId="7">[7]LIS183!#REF!</definedName>
    <definedName name="_131" localSheetId="9">[7]LIS183!#REF!</definedName>
    <definedName name="_131">[7]LIS183!#REF!</definedName>
    <definedName name="_132" localSheetId="12">[7]LIS183!#REF!</definedName>
    <definedName name="_132" localSheetId="13">[7]LIS183!#REF!</definedName>
    <definedName name="_132" localSheetId="16">[8]LIS183!#REF!</definedName>
    <definedName name="_132" localSheetId="17">[9]LIS183!#REF!</definedName>
    <definedName name="_132" localSheetId="18">[8]LIS183!#REF!</definedName>
    <definedName name="_132" localSheetId="19">[9]LIS183!#REF!</definedName>
    <definedName name="_132" localSheetId="20">[9]LIS183!#REF!</definedName>
    <definedName name="_132" localSheetId="2">[7]LIS183!#REF!</definedName>
    <definedName name="_132" localSheetId="8">[7]LIS183!#REF!</definedName>
    <definedName name="_132" localSheetId="7">[7]LIS183!#REF!</definedName>
    <definedName name="_132" localSheetId="9">[7]LIS183!#REF!</definedName>
    <definedName name="_132">[7]LIS183!#REF!</definedName>
    <definedName name="_133" localSheetId="12">[7]LIS183!#REF!</definedName>
    <definedName name="_133" localSheetId="13">[7]LIS183!#REF!</definedName>
    <definedName name="_133" localSheetId="16">[8]LIS183!#REF!</definedName>
    <definedName name="_133" localSheetId="17">[9]LIS183!#REF!</definedName>
    <definedName name="_133" localSheetId="18">[8]LIS183!#REF!</definedName>
    <definedName name="_133" localSheetId="19">[9]LIS183!#REF!</definedName>
    <definedName name="_133" localSheetId="20">[9]LIS183!#REF!</definedName>
    <definedName name="_133" localSheetId="2">[7]LIS183!#REF!</definedName>
    <definedName name="_133" localSheetId="8">[7]LIS183!#REF!</definedName>
    <definedName name="_133" localSheetId="7">[7]LIS183!#REF!</definedName>
    <definedName name="_133" localSheetId="9">[7]LIS183!#REF!</definedName>
    <definedName name="_133">[7]LIS183!#REF!</definedName>
    <definedName name="_134" localSheetId="12">[7]LIS183!#REF!</definedName>
    <definedName name="_134" localSheetId="13">[7]LIS183!#REF!</definedName>
    <definedName name="_134" localSheetId="16">[8]LIS183!#REF!</definedName>
    <definedName name="_134" localSheetId="17">[9]LIS183!#REF!</definedName>
    <definedName name="_134" localSheetId="18">[8]LIS183!#REF!</definedName>
    <definedName name="_134" localSheetId="19">[9]LIS183!#REF!</definedName>
    <definedName name="_134" localSheetId="20">[9]LIS183!#REF!</definedName>
    <definedName name="_134" localSheetId="2">[7]LIS183!#REF!</definedName>
    <definedName name="_134" localSheetId="8">[7]LIS183!#REF!</definedName>
    <definedName name="_134" localSheetId="7">[7]LIS183!#REF!</definedName>
    <definedName name="_134" localSheetId="9">[7]LIS183!#REF!</definedName>
    <definedName name="_134">[7]LIS183!#REF!</definedName>
    <definedName name="_135" localSheetId="12">[7]LIS183!#REF!</definedName>
    <definedName name="_135" localSheetId="13">[7]LIS183!#REF!</definedName>
    <definedName name="_135" localSheetId="16">[8]LIS183!#REF!</definedName>
    <definedName name="_135" localSheetId="17">[9]LIS183!#REF!</definedName>
    <definedName name="_135" localSheetId="18">[8]LIS183!#REF!</definedName>
    <definedName name="_135" localSheetId="19">[9]LIS183!#REF!</definedName>
    <definedName name="_135" localSheetId="20">[9]LIS183!#REF!</definedName>
    <definedName name="_135" localSheetId="2">[7]LIS183!#REF!</definedName>
    <definedName name="_135" localSheetId="8">[7]LIS183!#REF!</definedName>
    <definedName name="_135" localSheetId="7">[7]LIS183!#REF!</definedName>
    <definedName name="_135" localSheetId="9">[7]LIS183!#REF!</definedName>
    <definedName name="_135">[7]LIS183!#REF!</definedName>
    <definedName name="_136" localSheetId="12">[7]LIS183!#REF!</definedName>
    <definedName name="_136" localSheetId="13">[7]LIS183!#REF!</definedName>
    <definedName name="_136" localSheetId="16">[8]LIS183!#REF!</definedName>
    <definedName name="_136" localSheetId="17">[9]LIS183!#REF!</definedName>
    <definedName name="_136" localSheetId="18">[8]LIS183!#REF!</definedName>
    <definedName name="_136" localSheetId="19">[9]LIS183!#REF!</definedName>
    <definedName name="_136" localSheetId="20">[9]LIS183!#REF!</definedName>
    <definedName name="_136" localSheetId="2">[7]LIS183!#REF!</definedName>
    <definedName name="_136" localSheetId="8">[7]LIS183!#REF!</definedName>
    <definedName name="_136" localSheetId="7">[7]LIS183!#REF!</definedName>
    <definedName name="_136" localSheetId="9">[7]LIS183!#REF!</definedName>
    <definedName name="_136">[7]LIS183!#REF!</definedName>
    <definedName name="_137" localSheetId="12">[7]LIS183!#REF!</definedName>
    <definedName name="_137" localSheetId="13">[7]LIS183!#REF!</definedName>
    <definedName name="_137" localSheetId="16">[8]LIS183!#REF!</definedName>
    <definedName name="_137" localSheetId="17">[9]LIS183!#REF!</definedName>
    <definedName name="_137" localSheetId="18">[8]LIS183!#REF!</definedName>
    <definedName name="_137" localSheetId="19">[9]LIS183!#REF!</definedName>
    <definedName name="_137" localSheetId="20">[9]LIS183!#REF!</definedName>
    <definedName name="_137" localSheetId="2">[7]LIS183!#REF!</definedName>
    <definedName name="_137" localSheetId="8">[7]LIS183!#REF!</definedName>
    <definedName name="_137" localSheetId="7">[7]LIS183!#REF!</definedName>
    <definedName name="_137" localSheetId="9">[7]LIS183!#REF!</definedName>
    <definedName name="_137">[7]LIS183!#REF!</definedName>
    <definedName name="_138" localSheetId="12">[7]LIS183!#REF!</definedName>
    <definedName name="_138" localSheetId="13">[7]LIS183!#REF!</definedName>
    <definedName name="_138" localSheetId="16">[8]LIS183!#REF!</definedName>
    <definedName name="_138" localSheetId="17">[9]LIS183!#REF!</definedName>
    <definedName name="_138" localSheetId="18">[8]LIS183!#REF!</definedName>
    <definedName name="_138" localSheetId="19">[9]LIS183!#REF!</definedName>
    <definedName name="_138" localSheetId="20">[9]LIS183!#REF!</definedName>
    <definedName name="_138" localSheetId="2">[7]LIS183!#REF!</definedName>
    <definedName name="_138" localSheetId="8">[7]LIS183!#REF!</definedName>
    <definedName name="_138" localSheetId="7">[7]LIS183!#REF!</definedName>
    <definedName name="_138" localSheetId="9">[7]LIS183!#REF!</definedName>
    <definedName name="_138">[7]LIS183!#REF!</definedName>
    <definedName name="_139" localSheetId="12">[7]LIS183!#REF!</definedName>
    <definedName name="_139" localSheetId="13">[7]LIS183!#REF!</definedName>
    <definedName name="_139" localSheetId="16">[8]LIS183!#REF!</definedName>
    <definedName name="_139" localSheetId="17">[9]LIS183!#REF!</definedName>
    <definedName name="_139" localSheetId="18">[8]LIS183!#REF!</definedName>
    <definedName name="_139" localSheetId="19">[9]LIS183!#REF!</definedName>
    <definedName name="_139" localSheetId="20">[9]LIS183!#REF!</definedName>
    <definedName name="_139" localSheetId="2">[7]LIS183!#REF!</definedName>
    <definedName name="_139" localSheetId="8">[7]LIS183!#REF!</definedName>
    <definedName name="_139" localSheetId="7">[7]LIS183!#REF!</definedName>
    <definedName name="_139" localSheetId="9">[7]LIS183!#REF!</definedName>
    <definedName name="_139">[7]LIS183!#REF!</definedName>
    <definedName name="_14" localSheetId="12">[7]LIS183!#REF!</definedName>
    <definedName name="_14" localSheetId="13">[7]LIS183!#REF!</definedName>
    <definedName name="_14" localSheetId="16">[8]LIS183!#REF!</definedName>
    <definedName name="_14" localSheetId="17">[9]LIS183!#REF!</definedName>
    <definedName name="_14" localSheetId="18">[8]LIS183!#REF!</definedName>
    <definedName name="_14" localSheetId="19">[9]LIS183!#REF!</definedName>
    <definedName name="_14" localSheetId="20">[9]LIS183!#REF!</definedName>
    <definedName name="_14" localSheetId="2">[7]LIS183!#REF!</definedName>
    <definedName name="_14" localSheetId="8">[7]LIS183!#REF!</definedName>
    <definedName name="_14" localSheetId="7">[7]LIS183!#REF!</definedName>
    <definedName name="_14" localSheetId="9">[7]LIS183!#REF!</definedName>
    <definedName name="_14">[7]LIS183!#REF!</definedName>
    <definedName name="_140" localSheetId="12">[7]LIS183!#REF!</definedName>
    <definedName name="_140" localSheetId="13">[7]LIS183!#REF!</definedName>
    <definedName name="_140" localSheetId="16">[8]LIS183!#REF!</definedName>
    <definedName name="_140" localSheetId="17">[9]LIS183!#REF!</definedName>
    <definedName name="_140" localSheetId="18">[8]LIS183!#REF!</definedName>
    <definedName name="_140" localSheetId="19">[9]LIS183!#REF!</definedName>
    <definedName name="_140" localSheetId="20">[9]LIS183!#REF!</definedName>
    <definedName name="_140" localSheetId="2">[7]LIS183!#REF!</definedName>
    <definedName name="_140" localSheetId="8">[7]LIS183!#REF!</definedName>
    <definedName name="_140" localSheetId="7">[7]LIS183!#REF!</definedName>
    <definedName name="_140" localSheetId="9">[7]LIS183!#REF!</definedName>
    <definedName name="_140">[7]LIS183!#REF!</definedName>
    <definedName name="_141" localSheetId="12">[7]LIS183!#REF!</definedName>
    <definedName name="_141" localSheetId="13">[7]LIS183!#REF!</definedName>
    <definedName name="_141" localSheetId="16">[8]LIS183!#REF!</definedName>
    <definedName name="_141" localSheetId="17">[9]LIS183!#REF!</definedName>
    <definedName name="_141" localSheetId="18">[8]LIS183!#REF!</definedName>
    <definedName name="_141" localSheetId="19">[9]LIS183!#REF!</definedName>
    <definedName name="_141" localSheetId="20">[9]LIS183!#REF!</definedName>
    <definedName name="_141" localSheetId="2">[7]LIS183!#REF!</definedName>
    <definedName name="_141" localSheetId="8">[7]LIS183!#REF!</definedName>
    <definedName name="_141" localSheetId="7">[7]LIS183!#REF!</definedName>
    <definedName name="_141" localSheetId="9">[7]LIS183!#REF!</definedName>
    <definedName name="_141">[7]LIS183!#REF!</definedName>
    <definedName name="_142" localSheetId="12">[7]LIS183!#REF!</definedName>
    <definedName name="_142" localSheetId="13">[7]LIS183!#REF!</definedName>
    <definedName name="_142" localSheetId="16">[8]LIS183!#REF!</definedName>
    <definedName name="_142" localSheetId="17">[9]LIS183!#REF!</definedName>
    <definedName name="_142" localSheetId="18">[8]LIS183!#REF!</definedName>
    <definedName name="_142" localSheetId="19">[9]LIS183!#REF!</definedName>
    <definedName name="_142" localSheetId="20">[9]LIS183!#REF!</definedName>
    <definedName name="_142" localSheetId="2">[7]LIS183!#REF!</definedName>
    <definedName name="_142" localSheetId="8">[7]LIS183!#REF!</definedName>
    <definedName name="_142" localSheetId="7">[7]LIS183!#REF!</definedName>
    <definedName name="_142" localSheetId="9">[7]LIS183!#REF!</definedName>
    <definedName name="_142">[7]LIS183!#REF!</definedName>
    <definedName name="_143" localSheetId="12">[7]LIS183!#REF!</definedName>
    <definedName name="_143" localSheetId="13">[7]LIS183!#REF!</definedName>
    <definedName name="_143" localSheetId="16">[8]LIS183!#REF!</definedName>
    <definedName name="_143" localSheetId="17">[9]LIS183!#REF!</definedName>
    <definedName name="_143" localSheetId="18">[8]LIS183!#REF!</definedName>
    <definedName name="_143" localSheetId="19">[9]LIS183!#REF!</definedName>
    <definedName name="_143" localSheetId="20">[9]LIS183!#REF!</definedName>
    <definedName name="_143" localSheetId="2">[7]LIS183!#REF!</definedName>
    <definedName name="_143" localSheetId="8">[7]LIS183!#REF!</definedName>
    <definedName name="_143" localSheetId="7">[7]LIS183!#REF!</definedName>
    <definedName name="_143" localSheetId="9">[7]LIS183!#REF!</definedName>
    <definedName name="_143">[7]LIS183!#REF!</definedName>
    <definedName name="_144" localSheetId="12">[7]LIS183!#REF!</definedName>
    <definedName name="_144" localSheetId="13">[7]LIS183!#REF!</definedName>
    <definedName name="_144" localSheetId="16">[8]LIS183!#REF!</definedName>
    <definedName name="_144" localSheetId="17">[9]LIS183!#REF!</definedName>
    <definedName name="_144" localSheetId="18">[8]LIS183!#REF!</definedName>
    <definedName name="_144" localSheetId="19">[9]LIS183!#REF!</definedName>
    <definedName name="_144" localSheetId="20">[9]LIS183!#REF!</definedName>
    <definedName name="_144" localSheetId="2">[7]LIS183!#REF!</definedName>
    <definedName name="_144" localSheetId="8">[7]LIS183!#REF!</definedName>
    <definedName name="_144" localSheetId="7">[7]LIS183!#REF!</definedName>
    <definedName name="_144" localSheetId="9">[7]LIS183!#REF!</definedName>
    <definedName name="_144">[7]LIS183!#REF!</definedName>
    <definedName name="_145" localSheetId="12">[7]LIS183!#REF!</definedName>
    <definedName name="_145" localSheetId="13">[7]LIS183!#REF!</definedName>
    <definedName name="_145" localSheetId="16">[8]LIS183!#REF!</definedName>
    <definedName name="_145" localSheetId="17">[9]LIS183!#REF!</definedName>
    <definedName name="_145" localSheetId="18">[8]LIS183!#REF!</definedName>
    <definedName name="_145" localSheetId="19">[9]LIS183!#REF!</definedName>
    <definedName name="_145" localSheetId="20">[9]LIS183!#REF!</definedName>
    <definedName name="_145" localSheetId="2">[7]LIS183!#REF!</definedName>
    <definedName name="_145" localSheetId="8">[7]LIS183!#REF!</definedName>
    <definedName name="_145" localSheetId="7">[7]LIS183!#REF!</definedName>
    <definedName name="_145" localSheetId="9">[7]LIS183!#REF!</definedName>
    <definedName name="_145">[7]LIS183!#REF!</definedName>
    <definedName name="_146" localSheetId="12">[7]LIS183!#REF!</definedName>
    <definedName name="_146" localSheetId="13">[7]LIS183!#REF!</definedName>
    <definedName name="_146" localSheetId="16">[8]LIS183!#REF!</definedName>
    <definedName name="_146" localSheetId="17">[9]LIS183!#REF!</definedName>
    <definedName name="_146" localSheetId="18">[8]LIS183!#REF!</definedName>
    <definedName name="_146" localSheetId="19">[9]LIS183!#REF!</definedName>
    <definedName name="_146" localSheetId="20">[9]LIS183!#REF!</definedName>
    <definedName name="_146" localSheetId="2">[7]LIS183!#REF!</definedName>
    <definedName name="_146" localSheetId="8">[7]LIS183!#REF!</definedName>
    <definedName name="_146" localSheetId="7">[7]LIS183!#REF!</definedName>
    <definedName name="_146" localSheetId="9">[7]LIS183!#REF!</definedName>
    <definedName name="_146">[7]LIS183!#REF!</definedName>
    <definedName name="_147" localSheetId="12">[7]LIS183!#REF!</definedName>
    <definedName name="_147" localSheetId="13">[7]LIS183!#REF!</definedName>
    <definedName name="_147" localSheetId="16">[8]LIS183!#REF!</definedName>
    <definedName name="_147" localSheetId="17">[9]LIS183!#REF!</definedName>
    <definedName name="_147" localSheetId="18">[8]LIS183!#REF!</definedName>
    <definedName name="_147" localSheetId="19">[9]LIS183!#REF!</definedName>
    <definedName name="_147" localSheetId="20">[9]LIS183!#REF!</definedName>
    <definedName name="_147" localSheetId="2">[7]LIS183!#REF!</definedName>
    <definedName name="_147" localSheetId="8">[7]LIS183!#REF!</definedName>
    <definedName name="_147" localSheetId="7">[7]LIS183!#REF!</definedName>
    <definedName name="_147" localSheetId="9">[7]LIS183!#REF!</definedName>
    <definedName name="_147">[7]LIS183!#REF!</definedName>
    <definedName name="_148" localSheetId="12">[7]LIS183!#REF!</definedName>
    <definedName name="_148" localSheetId="13">[7]LIS183!#REF!</definedName>
    <definedName name="_148" localSheetId="16">[8]LIS183!#REF!</definedName>
    <definedName name="_148" localSheetId="17">[9]LIS183!#REF!</definedName>
    <definedName name="_148" localSheetId="18">[8]LIS183!#REF!</definedName>
    <definedName name="_148" localSheetId="19">[9]LIS183!#REF!</definedName>
    <definedName name="_148" localSheetId="20">[9]LIS183!#REF!</definedName>
    <definedName name="_148" localSheetId="2">[7]LIS183!#REF!</definedName>
    <definedName name="_148" localSheetId="8">[7]LIS183!#REF!</definedName>
    <definedName name="_148" localSheetId="7">[7]LIS183!#REF!</definedName>
    <definedName name="_148" localSheetId="9">[7]LIS183!#REF!</definedName>
    <definedName name="_148">[7]LIS183!#REF!</definedName>
    <definedName name="_149" localSheetId="12">[7]LIS183!#REF!</definedName>
    <definedName name="_149" localSheetId="13">[7]LIS183!#REF!</definedName>
    <definedName name="_149" localSheetId="16">[8]LIS183!#REF!</definedName>
    <definedName name="_149" localSheetId="17">[9]LIS183!#REF!</definedName>
    <definedName name="_149" localSheetId="18">[8]LIS183!#REF!</definedName>
    <definedName name="_149" localSheetId="19">[9]LIS183!#REF!</definedName>
    <definedName name="_149" localSheetId="20">[9]LIS183!#REF!</definedName>
    <definedName name="_149" localSheetId="2">[7]LIS183!#REF!</definedName>
    <definedName name="_149" localSheetId="8">[7]LIS183!#REF!</definedName>
    <definedName name="_149" localSheetId="7">[7]LIS183!#REF!</definedName>
    <definedName name="_149" localSheetId="9">[7]LIS183!#REF!</definedName>
    <definedName name="_149">[7]LIS183!#REF!</definedName>
    <definedName name="_15" localSheetId="12">[7]LIS183!#REF!</definedName>
    <definedName name="_15" localSheetId="13">[7]LIS183!#REF!</definedName>
    <definedName name="_15" localSheetId="16">[8]LIS183!#REF!</definedName>
    <definedName name="_15" localSheetId="17">[9]LIS183!#REF!</definedName>
    <definedName name="_15" localSheetId="18">[8]LIS183!#REF!</definedName>
    <definedName name="_15" localSheetId="19">[9]LIS183!#REF!</definedName>
    <definedName name="_15" localSheetId="20">[9]LIS183!#REF!</definedName>
    <definedName name="_15" localSheetId="2">[7]LIS183!#REF!</definedName>
    <definedName name="_15" localSheetId="8">[7]LIS183!#REF!</definedName>
    <definedName name="_15" localSheetId="7">[7]LIS183!#REF!</definedName>
    <definedName name="_15" localSheetId="9">[7]LIS183!#REF!</definedName>
    <definedName name="_15">[7]LIS183!#REF!</definedName>
    <definedName name="_150" localSheetId="12">[7]LIS183!#REF!</definedName>
    <definedName name="_150" localSheetId="13">[7]LIS183!#REF!</definedName>
    <definedName name="_150" localSheetId="16">[8]LIS183!#REF!</definedName>
    <definedName name="_150" localSheetId="17">[9]LIS183!#REF!</definedName>
    <definedName name="_150" localSheetId="18">[8]LIS183!#REF!</definedName>
    <definedName name="_150" localSheetId="19">[9]LIS183!#REF!</definedName>
    <definedName name="_150" localSheetId="20">[9]LIS183!#REF!</definedName>
    <definedName name="_150" localSheetId="2">[7]LIS183!#REF!</definedName>
    <definedName name="_150" localSheetId="8">[7]LIS183!#REF!</definedName>
    <definedName name="_150" localSheetId="7">[7]LIS183!#REF!</definedName>
    <definedName name="_150" localSheetId="9">[7]LIS183!#REF!</definedName>
    <definedName name="_150">[7]LIS183!#REF!</definedName>
    <definedName name="_151" localSheetId="12">[7]LIS183!#REF!</definedName>
    <definedName name="_151" localSheetId="13">[7]LIS183!#REF!</definedName>
    <definedName name="_151" localSheetId="16">[8]LIS183!#REF!</definedName>
    <definedName name="_151" localSheetId="17">[9]LIS183!#REF!</definedName>
    <definedName name="_151" localSheetId="18">[8]LIS183!#REF!</definedName>
    <definedName name="_151" localSheetId="19">[9]LIS183!#REF!</definedName>
    <definedName name="_151" localSheetId="20">[9]LIS183!#REF!</definedName>
    <definedName name="_151" localSheetId="2">[7]LIS183!#REF!</definedName>
    <definedName name="_151" localSheetId="8">[7]LIS183!#REF!</definedName>
    <definedName name="_151" localSheetId="7">[7]LIS183!#REF!</definedName>
    <definedName name="_151" localSheetId="9">[7]LIS183!#REF!</definedName>
    <definedName name="_151">[7]LIS183!#REF!</definedName>
    <definedName name="_152" localSheetId="12">[7]LIS183!#REF!</definedName>
    <definedName name="_152" localSheetId="13">[7]LIS183!#REF!</definedName>
    <definedName name="_152" localSheetId="16">[8]LIS183!#REF!</definedName>
    <definedName name="_152" localSheetId="17">[9]LIS183!#REF!</definedName>
    <definedName name="_152" localSheetId="18">[8]LIS183!#REF!</definedName>
    <definedName name="_152" localSheetId="19">[9]LIS183!#REF!</definedName>
    <definedName name="_152" localSheetId="20">[9]LIS183!#REF!</definedName>
    <definedName name="_152" localSheetId="2">[7]LIS183!#REF!</definedName>
    <definedName name="_152" localSheetId="8">[7]LIS183!#REF!</definedName>
    <definedName name="_152" localSheetId="7">[7]LIS183!#REF!</definedName>
    <definedName name="_152" localSheetId="9">[7]LIS183!#REF!</definedName>
    <definedName name="_152">[7]LIS183!#REF!</definedName>
    <definedName name="_153" localSheetId="12">[7]LIS183!#REF!</definedName>
    <definedName name="_153" localSheetId="13">[7]LIS183!#REF!</definedName>
    <definedName name="_153" localSheetId="16">[8]LIS183!#REF!</definedName>
    <definedName name="_153" localSheetId="17">[9]LIS183!#REF!</definedName>
    <definedName name="_153" localSheetId="18">[8]LIS183!#REF!</definedName>
    <definedName name="_153" localSheetId="19">[9]LIS183!#REF!</definedName>
    <definedName name="_153" localSheetId="20">[9]LIS183!#REF!</definedName>
    <definedName name="_153" localSheetId="2">[7]LIS183!#REF!</definedName>
    <definedName name="_153" localSheetId="8">[7]LIS183!#REF!</definedName>
    <definedName name="_153" localSheetId="7">[7]LIS183!#REF!</definedName>
    <definedName name="_153" localSheetId="9">[7]LIS183!#REF!</definedName>
    <definedName name="_153">[7]LIS183!#REF!</definedName>
    <definedName name="_154" localSheetId="12">[7]LIS183!#REF!</definedName>
    <definedName name="_154" localSheetId="13">[7]LIS183!#REF!</definedName>
    <definedName name="_154" localSheetId="16">[8]LIS183!#REF!</definedName>
    <definedName name="_154" localSheetId="17">[9]LIS183!#REF!</definedName>
    <definedName name="_154" localSheetId="18">[8]LIS183!#REF!</definedName>
    <definedName name="_154" localSheetId="19">[9]LIS183!#REF!</definedName>
    <definedName name="_154" localSheetId="20">[9]LIS183!#REF!</definedName>
    <definedName name="_154" localSheetId="2">[7]LIS183!#REF!</definedName>
    <definedName name="_154" localSheetId="8">[7]LIS183!#REF!</definedName>
    <definedName name="_154" localSheetId="7">[7]LIS183!#REF!</definedName>
    <definedName name="_154" localSheetId="9">[7]LIS183!#REF!</definedName>
    <definedName name="_154">[7]LIS183!#REF!</definedName>
    <definedName name="_155" localSheetId="12">[7]LIS183!#REF!</definedName>
    <definedName name="_155" localSheetId="13">[7]LIS183!#REF!</definedName>
    <definedName name="_155" localSheetId="16">[8]LIS183!#REF!</definedName>
    <definedName name="_155" localSheetId="17">[9]LIS183!#REF!</definedName>
    <definedName name="_155" localSheetId="18">[8]LIS183!#REF!</definedName>
    <definedName name="_155" localSheetId="19">[9]LIS183!#REF!</definedName>
    <definedName name="_155" localSheetId="20">[9]LIS183!#REF!</definedName>
    <definedName name="_155" localSheetId="2">[7]LIS183!#REF!</definedName>
    <definedName name="_155" localSheetId="8">[7]LIS183!#REF!</definedName>
    <definedName name="_155" localSheetId="7">[7]LIS183!#REF!</definedName>
    <definedName name="_155" localSheetId="9">[7]LIS183!#REF!</definedName>
    <definedName name="_155">[7]LIS183!#REF!</definedName>
    <definedName name="_156" localSheetId="12">[7]LIS183!#REF!</definedName>
    <definedName name="_156" localSheetId="13">[7]LIS183!#REF!</definedName>
    <definedName name="_156" localSheetId="16">[8]LIS183!#REF!</definedName>
    <definedName name="_156" localSheetId="17">[9]LIS183!#REF!</definedName>
    <definedName name="_156" localSheetId="18">[8]LIS183!#REF!</definedName>
    <definedName name="_156" localSheetId="19">[9]LIS183!#REF!</definedName>
    <definedName name="_156" localSheetId="20">[9]LIS183!#REF!</definedName>
    <definedName name="_156" localSheetId="2">[7]LIS183!#REF!</definedName>
    <definedName name="_156" localSheetId="8">[7]LIS183!#REF!</definedName>
    <definedName name="_156" localSheetId="7">[7]LIS183!#REF!</definedName>
    <definedName name="_156" localSheetId="9">[7]LIS183!#REF!</definedName>
    <definedName name="_156">[7]LIS183!#REF!</definedName>
    <definedName name="_157" localSheetId="12">[7]LIS183!#REF!</definedName>
    <definedName name="_157" localSheetId="13">[7]LIS183!#REF!</definedName>
    <definedName name="_157" localSheetId="16">[8]LIS183!#REF!</definedName>
    <definedName name="_157" localSheetId="17">[9]LIS183!#REF!</definedName>
    <definedName name="_157" localSheetId="18">[8]LIS183!#REF!</definedName>
    <definedName name="_157" localSheetId="19">[9]LIS183!#REF!</definedName>
    <definedName name="_157" localSheetId="20">[9]LIS183!#REF!</definedName>
    <definedName name="_157" localSheetId="2">[7]LIS183!#REF!</definedName>
    <definedName name="_157" localSheetId="8">[7]LIS183!#REF!</definedName>
    <definedName name="_157" localSheetId="7">[7]LIS183!#REF!</definedName>
    <definedName name="_157" localSheetId="9">[7]LIS183!#REF!</definedName>
    <definedName name="_157">[7]LIS183!#REF!</definedName>
    <definedName name="_158" localSheetId="12">[7]LIS183!#REF!</definedName>
    <definedName name="_158" localSheetId="13">[7]LIS183!#REF!</definedName>
    <definedName name="_158" localSheetId="16">[8]LIS183!#REF!</definedName>
    <definedName name="_158" localSheetId="17">[9]LIS183!#REF!</definedName>
    <definedName name="_158" localSheetId="18">[8]LIS183!#REF!</definedName>
    <definedName name="_158" localSheetId="19">[9]LIS183!#REF!</definedName>
    <definedName name="_158" localSheetId="20">[9]LIS183!#REF!</definedName>
    <definedName name="_158" localSheetId="2">[7]LIS183!#REF!</definedName>
    <definedName name="_158" localSheetId="8">[7]LIS183!#REF!</definedName>
    <definedName name="_158" localSheetId="7">[7]LIS183!#REF!</definedName>
    <definedName name="_158" localSheetId="9">[7]LIS183!#REF!</definedName>
    <definedName name="_158">[7]LIS183!#REF!</definedName>
    <definedName name="_159" localSheetId="12">[7]LIS183!#REF!</definedName>
    <definedName name="_159" localSheetId="13">[7]LIS183!#REF!</definedName>
    <definedName name="_159" localSheetId="16">[8]LIS183!#REF!</definedName>
    <definedName name="_159" localSheetId="17">[9]LIS183!#REF!</definedName>
    <definedName name="_159" localSheetId="18">[8]LIS183!#REF!</definedName>
    <definedName name="_159" localSheetId="19">[9]LIS183!#REF!</definedName>
    <definedName name="_159" localSheetId="20">[9]LIS183!#REF!</definedName>
    <definedName name="_159" localSheetId="2">[7]LIS183!#REF!</definedName>
    <definedName name="_159" localSheetId="8">[7]LIS183!#REF!</definedName>
    <definedName name="_159" localSheetId="7">[7]LIS183!#REF!</definedName>
    <definedName name="_159" localSheetId="9">[7]LIS183!#REF!</definedName>
    <definedName name="_159">[7]LIS183!#REF!</definedName>
    <definedName name="_16" localSheetId="12">[7]LIS183!#REF!</definedName>
    <definedName name="_16" localSheetId="13">[7]LIS183!#REF!</definedName>
    <definedName name="_16" localSheetId="16">[8]LIS183!#REF!</definedName>
    <definedName name="_16" localSheetId="17">[9]LIS183!#REF!</definedName>
    <definedName name="_16" localSheetId="18">[8]LIS183!#REF!</definedName>
    <definedName name="_16" localSheetId="19">[9]LIS183!#REF!</definedName>
    <definedName name="_16" localSheetId="20">[9]LIS183!#REF!</definedName>
    <definedName name="_16" localSheetId="2">[7]LIS183!#REF!</definedName>
    <definedName name="_16" localSheetId="8">[7]LIS183!#REF!</definedName>
    <definedName name="_16" localSheetId="7">[7]LIS183!#REF!</definedName>
    <definedName name="_16" localSheetId="9">[7]LIS183!#REF!</definedName>
    <definedName name="_16">[7]LIS183!#REF!</definedName>
    <definedName name="_160" localSheetId="12">[7]LIS183!#REF!</definedName>
    <definedName name="_160" localSheetId="13">[7]LIS183!#REF!</definedName>
    <definedName name="_160" localSheetId="16">[8]LIS183!#REF!</definedName>
    <definedName name="_160" localSheetId="17">[9]LIS183!#REF!</definedName>
    <definedName name="_160" localSheetId="18">[8]LIS183!#REF!</definedName>
    <definedName name="_160" localSheetId="19">[9]LIS183!#REF!</definedName>
    <definedName name="_160" localSheetId="20">[9]LIS183!#REF!</definedName>
    <definedName name="_160" localSheetId="2">[7]LIS183!#REF!</definedName>
    <definedName name="_160" localSheetId="8">[7]LIS183!#REF!</definedName>
    <definedName name="_160" localSheetId="7">[7]LIS183!#REF!</definedName>
    <definedName name="_160" localSheetId="9">[7]LIS183!#REF!</definedName>
    <definedName name="_160">[7]LIS183!#REF!</definedName>
    <definedName name="_161" localSheetId="12">[7]LIS183!#REF!</definedName>
    <definedName name="_161" localSheetId="13">[7]LIS183!#REF!</definedName>
    <definedName name="_161" localSheetId="16">[8]LIS183!#REF!</definedName>
    <definedName name="_161" localSheetId="17">[9]LIS183!#REF!</definedName>
    <definedName name="_161" localSheetId="18">[8]LIS183!#REF!</definedName>
    <definedName name="_161" localSheetId="19">[9]LIS183!#REF!</definedName>
    <definedName name="_161" localSheetId="20">[9]LIS183!#REF!</definedName>
    <definedName name="_161" localSheetId="2">[7]LIS183!#REF!</definedName>
    <definedName name="_161" localSheetId="8">[7]LIS183!#REF!</definedName>
    <definedName name="_161" localSheetId="7">[7]LIS183!#REF!</definedName>
    <definedName name="_161" localSheetId="9">[7]LIS183!#REF!</definedName>
    <definedName name="_161">[7]LIS183!#REF!</definedName>
    <definedName name="_162" localSheetId="12">[7]LIS183!#REF!</definedName>
    <definedName name="_162" localSheetId="13">[7]LIS183!#REF!</definedName>
    <definedName name="_162" localSheetId="16">[8]LIS183!#REF!</definedName>
    <definedName name="_162" localSheetId="17">[9]LIS183!#REF!</definedName>
    <definedName name="_162" localSheetId="18">[8]LIS183!#REF!</definedName>
    <definedName name="_162" localSheetId="19">[9]LIS183!#REF!</definedName>
    <definedName name="_162" localSheetId="20">[9]LIS183!#REF!</definedName>
    <definedName name="_162" localSheetId="2">[7]LIS183!#REF!</definedName>
    <definedName name="_162" localSheetId="8">[7]LIS183!#REF!</definedName>
    <definedName name="_162" localSheetId="7">[7]LIS183!#REF!</definedName>
    <definedName name="_162" localSheetId="9">[7]LIS183!#REF!</definedName>
    <definedName name="_162">[7]LIS183!#REF!</definedName>
    <definedName name="_163" localSheetId="12">[7]LIS183!#REF!</definedName>
    <definedName name="_163" localSheetId="13">[7]LIS183!#REF!</definedName>
    <definedName name="_163" localSheetId="16">[8]LIS183!#REF!</definedName>
    <definedName name="_163" localSheetId="17">[9]LIS183!#REF!</definedName>
    <definedName name="_163" localSheetId="18">[8]LIS183!#REF!</definedName>
    <definedName name="_163" localSheetId="19">[9]LIS183!#REF!</definedName>
    <definedName name="_163" localSheetId="20">[9]LIS183!#REF!</definedName>
    <definedName name="_163" localSheetId="2">[7]LIS183!#REF!</definedName>
    <definedName name="_163" localSheetId="8">[7]LIS183!#REF!</definedName>
    <definedName name="_163" localSheetId="7">[7]LIS183!#REF!</definedName>
    <definedName name="_163" localSheetId="9">[7]LIS183!#REF!</definedName>
    <definedName name="_163">[7]LIS183!#REF!</definedName>
    <definedName name="_164" localSheetId="12">[7]LIS183!#REF!</definedName>
    <definedName name="_164" localSheetId="13">[7]LIS183!#REF!</definedName>
    <definedName name="_164" localSheetId="16">[8]LIS183!#REF!</definedName>
    <definedName name="_164" localSheetId="17">[9]LIS183!#REF!</definedName>
    <definedName name="_164" localSheetId="18">[8]LIS183!#REF!</definedName>
    <definedName name="_164" localSheetId="19">[9]LIS183!#REF!</definedName>
    <definedName name="_164" localSheetId="20">[9]LIS183!#REF!</definedName>
    <definedName name="_164" localSheetId="2">[7]LIS183!#REF!</definedName>
    <definedName name="_164" localSheetId="8">[7]LIS183!#REF!</definedName>
    <definedName name="_164" localSheetId="7">[7]LIS183!#REF!</definedName>
    <definedName name="_164" localSheetId="9">[7]LIS183!#REF!</definedName>
    <definedName name="_164">[7]LIS183!#REF!</definedName>
    <definedName name="_165" localSheetId="12">[7]LIS183!#REF!</definedName>
    <definedName name="_165" localSheetId="13">[7]LIS183!#REF!</definedName>
    <definedName name="_165" localSheetId="16">[8]LIS183!#REF!</definedName>
    <definedName name="_165" localSheetId="17">[9]LIS183!#REF!</definedName>
    <definedName name="_165" localSheetId="18">[8]LIS183!#REF!</definedName>
    <definedName name="_165" localSheetId="19">[9]LIS183!#REF!</definedName>
    <definedName name="_165" localSheetId="20">[9]LIS183!#REF!</definedName>
    <definedName name="_165" localSheetId="2">[7]LIS183!#REF!</definedName>
    <definedName name="_165" localSheetId="8">[7]LIS183!#REF!</definedName>
    <definedName name="_165" localSheetId="7">[7]LIS183!#REF!</definedName>
    <definedName name="_165" localSheetId="9">[7]LIS183!#REF!</definedName>
    <definedName name="_165">[7]LIS183!#REF!</definedName>
    <definedName name="_166" localSheetId="12">[7]LIS183!#REF!</definedName>
    <definedName name="_166" localSheetId="13">[7]LIS183!#REF!</definedName>
    <definedName name="_166" localSheetId="16">[8]LIS183!#REF!</definedName>
    <definedName name="_166" localSheetId="17">[9]LIS183!#REF!</definedName>
    <definedName name="_166" localSheetId="18">[8]LIS183!#REF!</definedName>
    <definedName name="_166" localSheetId="19">[9]LIS183!#REF!</definedName>
    <definedName name="_166" localSheetId="20">[9]LIS183!#REF!</definedName>
    <definedName name="_166" localSheetId="2">[7]LIS183!#REF!</definedName>
    <definedName name="_166" localSheetId="8">[7]LIS183!#REF!</definedName>
    <definedName name="_166" localSheetId="7">[7]LIS183!#REF!</definedName>
    <definedName name="_166" localSheetId="9">[7]LIS183!#REF!</definedName>
    <definedName name="_166">[7]LIS183!#REF!</definedName>
    <definedName name="_167" localSheetId="12">[7]LIS183!#REF!</definedName>
    <definedName name="_167" localSheetId="13">[7]LIS183!#REF!</definedName>
    <definedName name="_167" localSheetId="16">[8]LIS183!#REF!</definedName>
    <definedName name="_167" localSheetId="17">[9]LIS183!#REF!</definedName>
    <definedName name="_167" localSheetId="18">[8]LIS183!#REF!</definedName>
    <definedName name="_167" localSheetId="19">[9]LIS183!#REF!</definedName>
    <definedName name="_167" localSheetId="20">[9]LIS183!#REF!</definedName>
    <definedName name="_167" localSheetId="2">[7]LIS183!#REF!</definedName>
    <definedName name="_167" localSheetId="8">[7]LIS183!#REF!</definedName>
    <definedName name="_167" localSheetId="7">[7]LIS183!#REF!</definedName>
    <definedName name="_167" localSheetId="9">[7]LIS183!#REF!</definedName>
    <definedName name="_167">[7]LIS183!#REF!</definedName>
    <definedName name="_168" localSheetId="12">[7]LIS183!#REF!</definedName>
    <definedName name="_168" localSheetId="13">[7]LIS183!#REF!</definedName>
    <definedName name="_168" localSheetId="16">[8]LIS183!#REF!</definedName>
    <definedName name="_168" localSheetId="17">[9]LIS183!#REF!</definedName>
    <definedName name="_168" localSheetId="18">[8]LIS183!#REF!</definedName>
    <definedName name="_168" localSheetId="19">[9]LIS183!#REF!</definedName>
    <definedName name="_168" localSheetId="20">[9]LIS183!#REF!</definedName>
    <definedName name="_168" localSheetId="2">[7]LIS183!#REF!</definedName>
    <definedName name="_168" localSheetId="8">[7]LIS183!#REF!</definedName>
    <definedName name="_168" localSheetId="7">[7]LIS183!#REF!</definedName>
    <definedName name="_168" localSheetId="9">[7]LIS183!#REF!</definedName>
    <definedName name="_168">[7]LIS183!#REF!</definedName>
    <definedName name="_169" localSheetId="12">[7]LIS183!#REF!</definedName>
    <definedName name="_169" localSheetId="13">[7]LIS183!#REF!</definedName>
    <definedName name="_169" localSheetId="16">[8]LIS183!#REF!</definedName>
    <definedName name="_169" localSheetId="17">[9]LIS183!#REF!</definedName>
    <definedName name="_169" localSheetId="18">[8]LIS183!#REF!</definedName>
    <definedName name="_169" localSheetId="19">[9]LIS183!#REF!</definedName>
    <definedName name="_169" localSheetId="20">[9]LIS183!#REF!</definedName>
    <definedName name="_169" localSheetId="2">[7]LIS183!#REF!</definedName>
    <definedName name="_169" localSheetId="8">[7]LIS183!#REF!</definedName>
    <definedName name="_169" localSheetId="7">[7]LIS183!#REF!</definedName>
    <definedName name="_169" localSheetId="9">[7]LIS183!#REF!</definedName>
    <definedName name="_169">[7]LIS183!#REF!</definedName>
    <definedName name="_17" localSheetId="12">[7]LIS183!#REF!</definedName>
    <definedName name="_17" localSheetId="13">[7]LIS183!#REF!</definedName>
    <definedName name="_17" localSheetId="16">[8]LIS183!#REF!</definedName>
    <definedName name="_17" localSheetId="17">[9]LIS183!#REF!</definedName>
    <definedName name="_17" localSheetId="18">[8]LIS183!#REF!</definedName>
    <definedName name="_17" localSheetId="19">[9]LIS183!#REF!</definedName>
    <definedName name="_17" localSheetId="20">[9]LIS183!#REF!</definedName>
    <definedName name="_17" localSheetId="2">[7]LIS183!#REF!</definedName>
    <definedName name="_17" localSheetId="8">[7]LIS183!#REF!</definedName>
    <definedName name="_17" localSheetId="7">[7]LIS183!#REF!</definedName>
    <definedName name="_17" localSheetId="9">[7]LIS183!#REF!</definedName>
    <definedName name="_17">[7]LIS183!#REF!</definedName>
    <definedName name="_170" localSheetId="12">[7]LIS183!#REF!</definedName>
    <definedName name="_170" localSheetId="13">[7]LIS183!#REF!</definedName>
    <definedName name="_170" localSheetId="16">[8]LIS183!#REF!</definedName>
    <definedName name="_170" localSheetId="17">[9]LIS183!#REF!</definedName>
    <definedName name="_170" localSheetId="18">[8]LIS183!#REF!</definedName>
    <definedName name="_170" localSheetId="19">[9]LIS183!#REF!</definedName>
    <definedName name="_170" localSheetId="20">[9]LIS183!#REF!</definedName>
    <definedName name="_170" localSheetId="2">[7]LIS183!#REF!</definedName>
    <definedName name="_170" localSheetId="8">[7]LIS183!#REF!</definedName>
    <definedName name="_170" localSheetId="7">[7]LIS183!#REF!</definedName>
    <definedName name="_170" localSheetId="9">[7]LIS183!#REF!</definedName>
    <definedName name="_170">[7]LIS183!#REF!</definedName>
    <definedName name="_171" localSheetId="12">[7]LIS183!#REF!</definedName>
    <definedName name="_171" localSheetId="13">[7]LIS183!#REF!</definedName>
    <definedName name="_171" localSheetId="16">[8]LIS183!#REF!</definedName>
    <definedName name="_171" localSheetId="17">[9]LIS183!#REF!</definedName>
    <definedName name="_171" localSheetId="18">[8]LIS183!#REF!</definedName>
    <definedName name="_171" localSheetId="19">[9]LIS183!#REF!</definedName>
    <definedName name="_171" localSheetId="20">[9]LIS183!#REF!</definedName>
    <definedName name="_171" localSheetId="2">[7]LIS183!#REF!</definedName>
    <definedName name="_171" localSheetId="8">[7]LIS183!#REF!</definedName>
    <definedName name="_171" localSheetId="7">[7]LIS183!#REF!</definedName>
    <definedName name="_171" localSheetId="9">[7]LIS183!#REF!</definedName>
    <definedName name="_171">[7]LIS183!#REF!</definedName>
    <definedName name="_172" localSheetId="12">[7]LIS183!#REF!</definedName>
    <definedName name="_172" localSheetId="13">[7]LIS183!#REF!</definedName>
    <definedName name="_172" localSheetId="16">[8]LIS183!#REF!</definedName>
    <definedName name="_172" localSheetId="17">[9]LIS183!#REF!</definedName>
    <definedName name="_172" localSheetId="18">[8]LIS183!#REF!</definedName>
    <definedName name="_172" localSheetId="19">[9]LIS183!#REF!</definedName>
    <definedName name="_172" localSheetId="20">[9]LIS183!#REF!</definedName>
    <definedName name="_172" localSheetId="2">[7]LIS183!#REF!</definedName>
    <definedName name="_172" localSheetId="8">[7]LIS183!#REF!</definedName>
    <definedName name="_172" localSheetId="7">[7]LIS183!#REF!</definedName>
    <definedName name="_172" localSheetId="9">[7]LIS183!#REF!</definedName>
    <definedName name="_172">[7]LIS183!#REF!</definedName>
    <definedName name="_173" localSheetId="12">[7]LIS183!#REF!</definedName>
    <definedName name="_173" localSheetId="13">[7]LIS183!#REF!</definedName>
    <definedName name="_173" localSheetId="16">[8]LIS183!#REF!</definedName>
    <definedName name="_173" localSheetId="17">[9]LIS183!#REF!</definedName>
    <definedName name="_173" localSheetId="18">[8]LIS183!#REF!</definedName>
    <definedName name="_173" localSheetId="19">[9]LIS183!#REF!</definedName>
    <definedName name="_173" localSheetId="20">[9]LIS183!#REF!</definedName>
    <definedName name="_173" localSheetId="2">[7]LIS183!#REF!</definedName>
    <definedName name="_173" localSheetId="8">[7]LIS183!#REF!</definedName>
    <definedName name="_173" localSheetId="7">[7]LIS183!#REF!</definedName>
    <definedName name="_173" localSheetId="9">[7]LIS183!#REF!</definedName>
    <definedName name="_173">[7]LIS183!#REF!</definedName>
    <definedName name="_174" localSheetId="12">[7]LIS183!#REF!</definedName>
    <definedName name="_174" localSheetId="13">[7]LIS183!#REF!</definedName>
    <definedName name="_174" localSheetId="16">[8]LIS183!#REF!</definedName>
    <definedName name="_174" localSheetId="17">[9]LIS183!#REF!</definedName>
    <definedName name="_174" localSheetId="18">[8]LIS183!#REF!</definedName>
    <definedName name="_174" localSheetId="19">[9]LIS183!#REF!</definedName>
    <definedName name="_174" localSheetId="20">[9]LIS183!#REF!</definedName>
    <definedName name="_174" localSheetId="2">[7]LIS183!#REF!</definedName>
    <definedName name="_174" localSheetId="8">[7]LIS183!#REF!</definedName>
    <definedName name="_174" localSheetId="7">[7]LIS183!#REF!</definedName>
    <definedName name="_174" localSheetId="9">[7]LIS183!#REF!</definedName>
    <definedName name="_174">[7]LIS183!#REF!</definedName>
    <definedName name="_175" localSheetId="12">[7]LIS183!#REF!</definedName>
    <definedName name="_175" localSheetId="13">[7]LIS183!#REF!</definedName>
    <definedName name="_175" localSheetId="16">[8]LIS183!#REF!</definedName>
    <definedName name="_175" localSheetId="17">[9]LIS183!#REF!</definedName>
    <definedName name="_175" localSheetId="18">[8]LIS183!#REF!</definedName>
    <definedName name="_175" localSheetId="19">[9]LIS183!#REF!</definedName>
    <definedName name="_175" localSheetId="20">[9]LIS183!#REF!</definedName>
    <definedName name="_175" localSheetId="2">[7]LIS183!#REF!</definedName>
    <definedName name="_175" localSheetId="8">[7]LIS183!#REF!</definedName>
    <definedName name="_175" localSheetId="7">[7]LIS183!#REF!</definedName>
    <definedName name="_175" localSheetId="9">[7]LIS183!#REF!</definedName>
    <definedName name="_175">[7]LIS183!#REF!</definedName>
    <definedName name="_176" localSheetId="12">[7]LIS183!#REF!</definedName>
    <definedName name="_176" localSheetId="13">[7]LIS183!#REF!</definedName>
    <definedName name="_176" localSheetId="16">[8]LIS183!#REF!</definedName>
    <definedName name="_176" localSheetId="17">[9]LIS183!#REF!</definedName>
    <definedName name="_176" localSheetId="18">[8]LIS183!#REF!</definedName>
    <definedName name="_176" localSheetId="19">[9]LIS183!#REF!</definedName>
    <definedName name="_176" localSheetId="20">[9]LIS183!#REF!</definedName>
    <definedName name="_176" localSheetId="2">[7]LIS183!#REF!</definedName>
    <definedName name="_176" localSheetId="8">[7]LIS183!#REF!</definedName>
    <definedName name="_176" localSheetId="7">[7]LIS183!#REF!</definedName>
    <definedName name="_176" localSheetId="9">[7]LIS183!#REF!</definedName>
    <definedName name="_176">[7]LIS183!#REF!</definedName>
    <definedName name="_177" localSheetId="12">[7]LIS183!#REF!</definedName>
    <definedName name="_177" localSheetId="13">[7]LIS183!#REF!</definedName>
    <definedName name="_177" localSheetId="16">[8]LIS183!#REF!</definedName>
    <definedName name="_177" localSheetId="17">[9]LIS183!#REF!</definedName>
    <definedName name="_177" localSheetId="18">[8]LIS183!#REF!</definedName>
    <definedName name="_177" localSheetId="19">[9]LIS183!#REF!</definedName>
    <definedName name="_177" localSheetId="20">[9]LIS183!#REF!</definedName>
    <definedName name="_177" localSheetId="2">[7]LIS183!#REF!</definedName>
    <definedName name="_177" localSheetId="8">[7]LIS183!#REF!</definedName>
    <definedName name="_177" localSheetId="7">[7]LIS183!#REF!</definedName>
    <definedName name="_177" localSheetId="9">[7]LIS183!#REF!</definedName>
    <definedName name="_177">[7]LIS183!#REF!</definedName>
    <definedName name="_178" localSheetId="12">[7]LIS183!#REF!</definedName>
    <definedName name="_178" localSheetId="13">[7]LIS183!#REF!</definedName>
    <definedName name="_178" localSheetId="16">[8]LIS183!#REF!</definedName>
    <definedName name="_178" localSheetId="17">[9]LIS183!#REF!</definedName>
    <definedName name="_178" localSheetId="18">[8]LIS183!#REF!</definedName>
    <definedName name="_178" localSheetId="19">[9]LIS183!#REF!</definedName>
    <definedName name="_178" localSheetId="20">[9]LIS183!#REF!</definedName>
    <definedName name="_178" localSheetId="2">[7]LIS183!#REF!</definedName>
    <definedName name="_178" localSheetId="8">[7]LIS183!#REF!</definedName>
    <definedName name="_178" localSheetId="7">[7]LIS183!#REF!</definedName>
    <definedName name="_178" localSheetId="9">[7]LIS183!#REF!</definedName>
    <definedName name="_178">[7]LIS183!#REF!</definedName>
    <definedName name="_179" localSheetId="12">[7]LIS183!#REF!</definedName>
    <definedName name="_179" localSheetId="13">[7]LIS183!#REF!</definedName>
    <definedName name="_179" localSheetId="16">[8]LIS183!#REF!</definedName>
    <definedName name="_179" localSheetId="17">[9]LIS183!#REF!</definedName>
    <definedName name="_179" localSheetId="18">[8]LIS183!#REF!</definedName>
    <definedName name="_179" localSheetId="19">[9]LIS183!#REF!</definedName>
    <definedName name="_179" localSheetId="20">[9]LIS183!#REF!</definedName>
    <definedName name="_179" localSheetId="2">[7]LIS183!#REF!</definedName>
    <definedName name="_179" localSheetId="8">[7]LIS183!#REF!</definedName>
    <definedName name="_179" localSheetId="7">[7]LIS183!#REF!</definedName>
    <definedName name="_179" localSheetId="9">[7]LIS183!#REF!</definedName>
    <definedName name="_179">[7]LIS183!#REF!</definedName>
    <definedName name="_18" localSheetId="12">[7]LIS183!#REF!</definedName>
    <definedName name="_18" localSheetId="13">[7]LIS183!#REF!</definedName>
    <definedName name="_18" localSheetId="16">[8]LIS183!#REF!</definedName>
    <definedName name="_18" localSheetId="17">[9]LIS183!#REF!</definedName>
    <definedName name="_18" localSheetId="18">[8]LIS183!#REF!</definedName>
    <definedName name="_18" localSheetId="19">[9]LIS183!#REF!</definedName>
    <definedName name="_18" localSheetId="20">[9]LIS183!#REF!</definedName>
    <definedName name="_18" localSheetId="2">[7]LIS183!#REF!</definedName>
    <definedName name="_18" localSheetId="8">[7]LIS183!#REF!</definedName>
    <definedName name="_18" localSheetId="7">[7]LIS183!#REF!</definedName>
    <definedName name="_18" localSheetId="9">[7]LIS183!#REF!</definedName>
    <definedName name="_18">[7]LIS183!#REF!</definedName>
    <definedName name="_180" localSheetId="12">[7]LIS183!#REF!</definedName>
    <definedName name="_180" localSheetId="13">[7]LIS183!#REF!</definedName>
    <definedName name="_180" localSheetId="16">[8]LIS183!#REF!</definedName>
    <definedName name="_180" localSheetId="17">[9]LIS183!#REF!</definedName>
    <definedName name="_180" localSheetId="18">[8]LIS183!#REF!</definedName>
    <definedName name="_180" localSheetId="19">[9]LIS183!#REF!</definedName>
    <definedName name="_180" localSheetId="20">[9]LIS183!#REF!</definedName>
    <definedName name="_180" localSheetId="2">[7]LIS183!#REF!</definedName>
    <definedName name="_180" localSheetId="8">[7]LIS183!#REF!</definedName>
    <definedName name="_180" localSheetId="7">[7]LIS183!#REF!</definedName>
    <definedName name="_180" localSheetId="9">[7]LIS183!#REF!</definedName>
    <definedName name="_180">[7]LIS183!#REF!</definedName>
    <definedName name="_181" localSheetId="12">[7]LIS183!#REF!</definedName>
    <definedName name="_181" localSheetId="13">[7]LIS183!#REF!</definedName>
    <definedName name="_181" localSheetId="16">[8]LIS183!#REF!</definedName>
    <definedName name="_181" localSheetId="17">[9]LIS183!#REF!</definedName>
    <definedName name="_181" localSheetId="18">[8]LIS183!#REF!</definedName>
    <definedName name="_181" localSheetId="19">[9]LIS183!#REF!</definedName>
    <definedName name="_181" localSheetId="20">[9]LIS183!#REF!</definedName>
    <definedName name="_181" localSheetId="2">[7]LIS183!#REF!</definedName>
    <definedName name="_181" localSheetId="8">[7]LIS183!#REF!</definedName>
    <definedName name="_181" localSheetId="7">[7]LIS183!#REF!</definedName>
    <definedName name="_181" localSheetId="9">[7]LIS183!#REF!</definedName>
    <definedName name="_181">[7]LIS183!#REF!</definedName>
    <definedName name="_182" localSheetId="12">[7]LIS183!#REF!</definedName>
    <definedName name="_182" localSheetId="13">[7]LIS183!#REF!</definedName>
    <definedName name="_182" localSheetId="16">[8]LIS183!#REF!</definedName>
    <definedName name="_182" localSheetId="17">[9]LIS183!#REF!</definedName>
    <definedName name="_182" localSheetId="18">[8]LIS183!#REF!</definedName>
    <definedName name="_182" localSheetId="19">[9]LIS183!#REF!</definedName>
    <definedName name="_182" localSheetId="20">[9]LIS183!#REF!</definedName>
    <definedName name="_182" localSheetId="2">[7]LIS183!#REF!</definedName>
    <definedName name="_182" localSheetId="8">[7]LIS183!#REF!</definedName>
    <definedName name="_182" localSheetId="7">[7]LIS183!#REF!</definedName>
    <definedName name="_182" localSheetId="9">[7]LIS183!#REF!</definedName>
    <definedName name="_182">[7]LIS183!#REF!</definedName>
    <definedName name="_183" localSheetId="12">[7]LIS183!#REF!</definedName>
    <definedName name="_183" localSheetId="13">[7]LIS183!#REF!</definedName>
    <definedName name="_183" localSheetId="16">[8]LIS183!#REF!</definedName>
    <definedName name="_183" localSheetId="17">[9]LIS183!#REF!</definedName>
    <definedName name="_183" localSheetId="18">[8]LIS183!#REF!</definedName>
    <definedName name="_183" localSheetId="19">[9]LIS183!#REF!</definedName>
    <definedName name="_183" localSheetId="20">[9]LIS183!#REF!</definedName>
    <definedName name="_183" localSheetId="2">[7]LIS183!#REF!</definedName>
    <definedName name="_183" localSheetId="8">[7]LIS183!#REF!</definedName>
    <definedName name="_183" localSheetId="7">[7]LIS183!#REF!</definedName>
    <definedName name="_183" localSheetId="9">[7]LIS183!#REF!</definedName>
    <definedName name="_183">[7]LIS183!#REF!</definedName>
    <definedName name="_184" localSheetId="12">[7]LIS183!#REF!</definedName>
    <definedName name="_184" localSheetId="13">[7]LIS183!#REF!</definedName>
    <definedName name="_184" localSheetId="16">[8]LIS183!#REF!</definedName>
    <definedName name="_184" localSheetId="17">[9]LIS183!#REF!</definedName>
    <definedName name="_184" localSheetId="18">[8]LIS183!#REF!</definedName>
    <definedName name="_184" localSheetId="19">[9]LIS183!#REF!</definedName>
    <definedName name="_184" localSheetId="20">[9]LIS183!#REF!</definedName>
    <definedName name="_184" localSheetId="2">[7]LIS183!#REF!</definedName>
    <definedName name="_184" localSheetId="8">[7]LIS183!#REF!</definedName>
    <definedName name="_184" localSheetId="7">[7]LIS183!#REF!</definedName>
    <definedName name="_184" localSheetId="9">[7]LIS183!#REF!</definedName>
    <definedName name="_184">[7]LIS183!#REF!</definedName>
    <definedName name="_185" localSheetId="12">[7]LIS183!#REF!</definedName>
    <definedName name="_185" localSheetId="13">[7]LIS183!#REF!</definedName>
    <definedName name="_185" localSheetId="16">[8]LIS183!#REF!</definedName>
    <definedName name="_185" localSheetId="17">[9]LIS183!#REF!</definedName>
    <definedName name="_185" localSheetId="18">[8]LIS183!#REF!</definedName>
    <definedName name="_185" localSheetId="19">[9]LIS183!#REF!</definedName>
    <definedName name="_185" localSheetId="20">[9]LIS183!#REF!</definedName>
    <definedName name="_185" localSheetId="2">[7]LIS183!#REF!</definedName>
    <definedName name="_185" localSheetId="8">[7]LIS183!#REF!</definedName>
    <definedName name="_185" localSheetId="7">[7]LIS183!#REF!</definedName>
    <definedName name="_185" localSheetId="9">[7]LIS183!#REF!</definedName>
    <definedName name="_185">[7]LIS183!#REF!</definedName>
    <definedName name="_186" localSheetId="12">[7]LIS183!#REF!</definedName>
    <definedName name="_186" localSheetId="13">[7]LIS183!#REF!</definedName>
    <definedName name="_186" localSheetId="16">[8]LIS183!#REF!</definedName>
    <definedName name="_186" localSheetId="17">[9]LIS183!#REF!</definedName>
    <definedName name="_186" localSheetId="18">[8]LIS183!#REF!</definedName>
    <definedName name="_186" localSheetId="19">[9]LIS183!#REF!</definedName>
    <definedName name="_186" localSheetId="20">[9]LIS183!#REF!</definedName>
    <definedName name="_186" localSheetId="2">[7]LIS183!#REF!</definedName>
    <definedName name="_186" localSheetId="8">[7]LIS183!#REF!</definedName>
    <definedName name="_186" localSheetId="7">[7]LIS183!#REF!</definedName>
    <definedName name="_186" localSheetId="9">[7]LIS183!#REF!</definedName>
    <definedName name="_186">[7]LIS183!#REF!</definedName>
    <definedName name="_187" localSheetId="12">[7]LIS183!#REF!</definedName>
    <definedName name="_187" localSheetId="13">[7]LIS183!#REF!</definedName>
    <definedName name="_187" localSheetId="16">[8]LIS183!#REF!</definedName>
    <definedName name="_187" localSheetId="17">[9]LIS183!#REF!</definedName>
    <definedName name="_187" localSheetId="18">[8]LIS183!#REF!</definedName>
    <definedName name="_187" localSheetId="19">[9]LIS183!#REF!</definedName>
    <definedName name="_187" localSheetId="20">[9]LIS183!#REF!</definedName>
    <definedName name="_187" localSheetId="2">[7]LIS183!#REF!</definedName>
    <definedName name="_187" localSheetId="8">[7]LIS183!#REF!</definedName>
    <definedName name="_187" localSheetId="7">[7]LIS183!#REF!</definedName>
    <definedName name="_187" localSheetId="9">[7]LIS183!#REF!</definedName>
    <definedName name="_187">[7]LIS183!#REF!</definedName>
    <definedName name="_188" localSheetId="12">[7]LIS183!#REF!</definedName>
    <definedName name="_188" localSheetId="13">[7]LIS183!#REF!</definedName>
    <definedName name="_188" localSheetId="16">[8]LIS183!#REF!</definedName>
    <definedName name="_188" localSheetId="17">[9]LIS183!#REF!</definedName>
    <definedName name="_188" localSheetId="18">[8]LIS183!#REF!</definedName>
    <definedName name="_188" localSheetId="19">[9]LIS183!#REF!</definedName>
    <definedName name="_188" localSheetId="20">[9]LIS183!#REF!</definedName>
    <definedName name="_188" localSheetId="2">[7]LIS183!#REF!</definedName>
    <definedName name="_188" localSheetId="8">[7]LIS183!#REF!</definedName>
    <definedName name="_188" localSheetId="7">[7]LIS183!#REF!</definedName>
    <definedName name="_188" localSheetId="9">[7]LIS183!#REF!</definedName>
    <definedName name="_188">[7]LIS183!#REF!</definedName>
    <definedName name="_189" localSheetId="12">[7]LIS183!#REF!</definedName>
    <definedName name="_189" localSheetId="13">[7]LIS183!#REF!</definedName>
    <definedName name="_189" localSheetId="16">[8]LIS183!#REF!</definedName>
    <definedName name="_189" localSheetId="17">[9]LIS183!#REF!</definedName>
    <definedName name="_189" localSheetId="18">[8]LIS183!#REF!</definedName>
    <definedName name="_189" localSheetId="19">[9]LIS183!#REF!</definedName>
    <definedName name="_189" localSheetId="20">[9]LIS183!#REF!</definedName>
    <definedName name="_189" localSheetId="2">[7]LIS183!#REF!</definedName>
    <definedName name="_189" localSheetId="8">[7]LIS183!#REF!</definedName>
    <definedName name="_189" localSheetId="7">[7]LIS183!#REF!</definedName>
    <definedName name="_189" localSheetId="9">[7]LIS183!#REF!</definedName>
    <definedName name="_189">[7]LIS183!#REF!</definedName>
    <definedName name="_19" localSheetId="12">[7]LIS183!#REF!</definedName>
    <definedName name="_19" localSheetId="13">[7]LIS183!#REF!</definedName>
    <definedName name="_19" localSheetId="16">[8]LIS183!#REF!</definedName>
    <definedName name="_19" localSheetId="17">[9]LIS183!#REF!</definedName>
    <definedName name="_19" localSheetId="18">[8]LIS183!#REF!</definedName>
    <definedName name="_19" localSheetId="19">[9]LIS183!#REF!</definedName>
    <definedName name="_19" localSheetId="20">[9]LIS183!#REF!</definedName>
    <definedName name="_19" localSheetId="2">[7]LIS183!#REF!</definedName>
    <definedName name="_19" localSheetId="8">[7]LIS183!#REF!</definedName>
    <definedName name="_19" localSheetId="7">[7]LIS183!#REF!</definedName>
    <definedName name="_19" localSheetId="9">[7]LIS183!#REF!</definedName>
    <definedName name="_19">[7]LIS183!#REF!</definedName>
    <definedName name="_190" localSheetId="12">[7]LIS183!#REF!</definedName>
    <definedName name="_190" localSheetId="13">[7]LIS183!#REF!</definedName>
    <definedName name="_190" localSheetId="16">[8]LIS183!#REF!</definedName>
    <definedName name="_190" localSheetId="17">[9]LIS183!#REF!</definedName>
    <definedName name="_190" localSheetId="18">[8]LIS183!#REF!</definedName>
    <definedName name="_190" localSheetId="19">[9]LIS183!#REF!</definedName>
    <definedName name="_190" localSheetId="20">[9]LIS183!#REF!</definedName>
    <definedName name="_190" localSheetId="2">[7]LIS183!#REF!</definedName>
    <definedName name="_190" localSheetId="8">[7]LIS183!#REF!</definedName>
    <definedName name="_190" localSheetId="7">[7]LIS183!#REF!</definedName>
    <definedName name="_190" localSheetId="9">[7]LIS183!#REF!</definedName>
    <definedName name="_190">[7]LIS183!#REF!</definedName>
    <definedName name="_191" localSheetId="12">[7]LIS183!#REF!</definedName>
    <definedName name="_191" localSheetId="13">[7]LIS183!#REF!</definedName>
    <definedName name="_191" localSheetId="16">[8]LIS183!#REF!</definedName>
    <definedName name="_191" localSheetId="17">[9]LIS183!#REF!</definedName>
    <definedName name="_191" localSheetId="18">[8]LIS183!#REF!</definedName>
    <definedName name="_191" localSheetId="19">[9]LIS183!#REF!</definedName>
    <definedName name="_191" localSheetId="20">[9]LIS183!#REF!</definedName>
    <definedName name="_191" localSheetId="2">[7]LIS183!#REF!</definedName>
    <definedName name="_191" localSheetId="8">[7]LIS183!#REF!</definedName>
    <definedName name="_191" localSheetId="7">[7]LIS183!#REF!</definedName>
    <definedName name="_191" localSheetId="9">[7]LIS183!#REF!</definedName>
    <definedName name="_191">[7]LIS183!#REF!</definedName>
    <definedName name="_192" localSheetId="12">[7]LIS183!#REF!</definedName>
    <definedName name="_192" localSheetId="13">[7]LIS183!#REF!</definedName>
    <definedName name="_192" localSheetId="16">[8]LIS183!#REF!</definedName>
    <definedName name="_192" localSheetId="17">[9]LIS183!#REF!</definedName>
    <definedName name="_192" localSheetId="18">[8]LIS183!#REF!</definedName>
    <definedName name="_192" localSheetId="19">[9]LIS183!#REF!</definedName>
    <definedName name="_192" localSheetId="20">[9]LIS183!#REF!</definedName>
    <definedName name="_192" localSheetId="2">[7]LIS183!#REF!</definedName>
    <definedName name="_192" localSheetId="8">[7]LIS183!#REF!</definedName>
    <definedName name="_192" localSheetId="7">[7]LIS183!#REF!</definedName>
    <definedName name="_192" localSheetId="9">[7]LIS183!#REF!</definedName>
    <definedName name="_192">[7]LIS183!#REF!</definedName>
    <definedName name="_193" localSheetId="12">[7]LIS183!#REF!</definedName>
    <definedName name="_193" localSheetId="13">[7]LIS183!#REF!</definedName>
    <definedName name="_193" localSheetId="16">[8]LIS183!#REF!</definedName>
    <definedName name="_193" localSheetId="17">[9]LIS183!#REF!</definedName>
    <definedName name="_193" localSheetId="18">[8]LIS183!#REF!</definedName>
    <definedName name="_193" localSheetId="19">[9]LIS183!#REF!</definedName>
    <definedName name="_193" localSheetId="20">[9]LIS183!#REF!</definedName>
    <definedName name="_193" localSheetId="2">[7]LIS183!#REF!</definedName>
    <definedName name="_193" localSheetId="8">[7]LIS183!#REF!</definedName>
    <definedName name="_193" localSheetId="7">[7]LIS183!#REF!</definedName>
    <definedName name="_193" localSheetId="9">[7]LIS183!#REF!</definedName>
    <definedName name="_193">[7]LIS183!#REF!</definedName>
    <definedName name="_194" localSheetId="12">[7]LIS183!#REF!</definedName>
    <definedName name="_194" localSheetId="13">[7]LIS183!#REF!</definedName>
    <definedName name="_194" localSheetId="16">[8]LIS183!#REF!</definedName>
    <definedName name="_194" localSheetId="17">[9]LIS183!#REF!</definedName>
    <definedName name="_194" localSheetId="18">[8]LIS183!#REF!</definedName>
    <definedName name="_194" localSheetId="19">[9]LIS183!#REF!</definedName>
    <definedName name="_194" localSheetId="20">[9]LIS183!#REF!</definedName>
    <definedName name="_194" localSheetId="2">[7]LIS183!#REF!</definedName>
    <definedName name="_194" localSheetId="8">[7]LIS183!#REF!</definedName>
    <definedName name="_194" localSheetId="7">[7]LIS183!#REF!</definedName>
    <definedName name="_194" localSheetId="9">[7]LIS183!#REF!</definedName>
    <definedName name="_194">[7]LIS183!#REF!</definedName>
    <definedName name="_195" localSheetId="12">[7]LIS183!#REF!</definedName>
    <definedName name="_195" localSheetId="13">[7]LIS183!#REF!</definedName>
    <definedName name="_195" localSheetId="16">[8]LIS183!#REF!</definedName>
    <definedName name="_195" localSheetId="17">[9]LIS183!#REF!</definedName>
    <definedName name="_195" localSheetId="18">[8]LIS183!#REF!</definedName>
    <definedName name="_195" localSheetId="19">[9]LIS183!#REF!</definedName>
    <definedName name="_195" localSheetId="20">[9]LIS183!#REF!</definedName>
    <definedName name="_195" localSheetId="2">[7]LIS183!#REF!</definedName>
    <definedName name="_195" localSheetId="8">[7]LIS183!#REF!</definedName>
    <definedName name="_195" localSheetId="7">[7]LIS183!#REF!</definedName>
    <definedName name="_195" localSheetId="9">[7]LIS183!#REF!</definedName>
    <definedName name="_195">[7]LIS183!#REF!</definedName>
    <definedName name="_196" localSheetId="12">[7]LIS183!#REF!</definedName>
    <definedName name="_196" localSheetId="13">[7]LIS183!#REF!</definedName>
    <definedName name="_196" localSheetId="16">[8]LIS183!#REF!</definedName>
    <definedName name="_196" localSheetId="17">[9]LIS183!#REF!</definedName>
    <definedName name="_196" localSheetId="18">[8]LIS183!#REF!</definedName>
    <definedName name="_196" localSheetId="19">[9]LIS183!#REF!</definedName>
    <definedName name="_196" localSheetId="20">[9]LIS183!#REF!</definedName>
    <definedName name="_196" localSheetId="2">[7]LIS183!#REF!</definedName>
    <definedName name="_196" localSheetId="8">[7]LIS183!#REF!</definedName>
    <definedName name="_196" localSheetId="7">[7]LIS183!#REF!</definedName>
    <definedName name="_196" localSheetId="9">[7]LIS183!#REF!</definedName>
    <definedName name="_196">[7]LIS183!#REF!</definedName>
    <definedName name="_197" localSheetId="12">[7]LIS183!#REF!</definedName>
    <definedName name="_197" localSheetId="13">[7]LIS183!#REF!</definedName>
    <definedName name="_197" localSheetId="16">[8]LIS183!#REF!</definedName>
    <definedName name="_197" localSheetId="17">[9]LIS183!#REF!</definedName>
    <definedName name="_197" localSheetId="18">[8]LIS183!#REF!</definedName>
    <definedName name="_197" localSheetId="19">[9]LIS183!#REF!</definedName>
    <definedName name="_197" localSheetId="20">[9]LIS183!#REF!</definedName>
    <definedName name="_197" localSheetId="2">[7]LIS183!#REF!</definedName>
    <definedName name="_197" localSheetId="8">[7]LIS183!#REF!</definedName>
    <definedName name="_197" localSheetId="7">[7]LIS183!#REF!</definedName>
    <definedName name="_197" localSheetId="9">[7]LIS183!#REF!</definedName>
    <definedName name="_197">[7]LIS183!#REF!</definedName>
    <definedName name="_198" localSheetId="12">[7]LIS183!#REF!</definedName>
    <definedName name="_198" localSheetId="13">[7]LIS183!#REF!</definedName>
    <definedName name="_198" localSheetId="16">[8]LIS183!#REF!</definedName>
    <definedName name="_198" localSheetId="17">[9]LIS183!#REF!</definedName>
    <definedName name="_198" localSheetId="18">[8]LIS183!#REF!</definedName>
    <definedName name="_198" localSheetId="19">[9]LIS183!#REF!</definedName>
    <definedName name="_198" localSheetId="20">[9]LIS183!#REF!</definedName>
    <definedName name="_198" localSheetId="2">[7]LIS183!#REF!</definedName>
    <definedName name="_198" localSheetId="8">[7]LIS183!#REF!</definedName>
    <definedName name="_198" localSheetId="7">[7]LIS183!#REF!</definedName>
    <definedName name="_198" localSheetId="9">[7]LIS183!#REF!</definedName>
    <definedName name="_198">[7]LIS183!#REF!</definedName>
    <definedName name="_199" localSheetId="12">[7]LIS183!#REF!</definedName>
    <definedName name="_199" localSheetId="13">[7]LIS183!#REF!</definedName>
    <definedName name="_199" localSheetId="16">[8]LIS183!#REF!</definedName>
    <definedName name="_199" localSheetId="17">[9]LIS183!#REF!</definedName>
    <definedName name="_199" localSheetId="18">[8]LIS183!#REF!</definedName>
    <definedName name="_199" localSheetId="19">[9]LIS183!#REF!</definedName>
    <definedName name="_199" localSheetId="20">[9]LIS183!#REF!</definedName>
    <definedName name="_199" localSheetId="2">[7]LIS183!#REF!</definedName>
    <definedName name="_199" localSheetId="8">[7]LIS183!#REF!</definedName>
    <definedName name="_199" localSheetId="7">[7]LIS183!#REF!</definedName>
    <definedName name="_199" localSheetId="9">[7]LIS183!#REF!</definedName>
    <definedName name="_199">[7]LIS183!#REF!</definedName>
    <definedName name="_2" localSheetId="12">[7]LIS183!#REF!</definedName>
    <definedName name="_2" localSheetId="13">[7]LIS183!#REF!</definedName>
    <definedName name="_2" localSheetId="16">[8]LIS183!#REF!</definedName>
    <definedName name="_2" localSheetId="17">[9]LIS183!#REF!</definedName>
    <definedName name="_2" localSheetId="18">[8]LIS183!#REF!</definedName>
    <definedName name="_2" localSheetId="19">[9]LIS183!#REF!</definedName>
    <definedName name="_2" localSheetId="20">[9]LIS183!#REF!</definedName>
    <definedName name="_2" localSheetId="2">[7]LIS183!#REF!</definedName>
    <definedName name="_2" localSheetId="8">[7]LIS183!#REF!</definedName>
    <definedName name="_2" localSheetId="7">[7]LIS183!#REF!</definedName>
    <definedName name="_2" localSheetId="9">[7]LIS183!#REF!</definedName>
    <definedName name="_2">[7]LIS183!#REF!</definedName>
    <definedName name="_20" localSheetId="12">[7]LIS183!#REF!</definedName>
    <definedName name="_20" localSheetId="13">[7]LIS183!#REF!</definedName>
    <definedName name="_20" localSheetId="16">[8]LIS183!#REF!</definedName>
    <definedName name="_20" localSheetId="17">[9]LIS183!#REF!</definedName>
    <definedName name="_20" localSheetId="18">[8]LIS183!#REF!</definedName>
    <definedName name="_20" localSheetId="19">[9]LIS183!#REF!</definedName>
    <definedName name="_20" localSheetId="20">[9]LIS183!#REF!</definedName>
    <definedName name="_20" localSheetId="2">[7]LIS183!#REF!</definedName>
    <definedName name="_20" localSheetId="8">[7]LIS183!#REF!</definedName>
    <definedName name="_20" localSheetId="7">[7]LIS183!#REF!</definedName>
    <definedName name="_20" localSheetId="9">[7]LIS183!#REF!</definedName>
    <definedName name="_20">[7]LIS183!#REF!</definedName>
    <definedName name="_21" localSheetId="12">[7]LIS183!#REF!</definedName>
    <definedName name="_21" localSheetId="13">[7]LIS183!#REF!</definedName>
    <definedName name="_21" localSheetId="16">[8]LIS183!#REF!</definedName>
    <definedName name="_21" localSheetId="17">[9]LIS183!#REF!</definedName>
    <definedName name="_21" localSheetId="18">[8]LIS183!#REF!</definedName>
    <definedName name="_21" localSheetId="19">[9]LIS183!#REF!</definedName>
    <definedName name="_21" localSheetId="20">[9]LIS183!#REF!</definedName>
    <definedName name="_21" localSheetId="2">[7]LIS183!#REF!</definedName>
    <definedName name="_21" localSheetId="8">[7]LIS183!#REF!</definedName>
    <definedName name="_21" localSheetId="7">[7]LIS183!#REF!</definedName>
    <definedName name="_21" localSheetId="9">[7]LIS183!#REF!</definedName>
    <definedName name="_21">[7]LIS183!#REF!</definedName>
    <definedName name="_22" localSheetId="12">[7]LIS183!#REF!</definedName>
    <definedName name="_22" localSheetId="13">[7]LIS183!#REF!</definedName>
    <definedName name="_22" localSheetId="16">[8]LIS183!#REF!</definedName>
    <definedName name="_22" localSheetId="17">[9]LIS183!#REF!</definedName>
    <definedName name="_22" localSheetId="18">[8]LIS183!#REF!</definedName>
    <definedName name="_22" localSheetId="19">[9]LIS183!#REF!</definedName>
    <definedName name="_22" localSheetId="20">[9]LIS183!#REF!</definedName>
    <definedName name="_22" localSheetId="2">[7]LIS183!#REF!</definedName>
    <definedName name="_22" localSheetId="8">[7]LIS183!#REF!</definedName>
    <definedName name="_22" localSheetId="7">[7]LIS183!#REF!</definedName>
    <definedName name="_22" localSheetId="9">[7]LIS183!#REF!</definedName>
    <definedName name="_22">[7]LIS183!#REF!</definedName>
    <definedName name="_23" localSheetId="12">[7]LIS183!#REF!</definedName>
    <definedName name="_23" localSheetId="13">[7]LIS183!#REF!</definedName>
    <definedName name="_23" localSheetId="16">[8]LIS183!#REF!</definedName>
    <definedName name="_23" localSheetId="17">[9]LIS183!#REF!</definedName>
    <definedName name="_23" localSheetId="18">[8]LIS183!#REF!</definedName>
    <definedName name="_23" localSheetId="19">[9]LIS183!#REF!</definedName>
    <definedName name="_23" localSheetId="20">[9]LIS183!#REF!</definedName>
    <definedName name="_23" localSheetId="2">[7]LIS183!#REF!</definedName>
    <definedName name="_23" localSheetId="8">[7]LIS183!#REF!</definedName>
    <definedName name="_23" localSheetId="7">[7]LIS183!#REF!</definedName>
    <definedName name="_23" localSheetId="9">[7]LIS183!#REF!</definedName>
    <definedName name="_23">[7]LIS183!#REF!</definedName>
    <definedName name="_24" localSheetId="12">[7]LIS183!#REF!</definedName>
    <definedName name="_24" localSheetId="13">[7]LIS183!#REF!</definedName>
    <definedName name="_24" localSheetId="16">[8]LIS183!#REF!</definedName>
    <definedName name="_24" localSheetId="17">[9]LIS183!#REF!</definedName>
    <definedName name="_24" localSheetId="18">[8]LIS183!#REF!</definedName>
    <definedName name="_24" localSheetId="19">[9]LIS183!#REF!</definedName>
    <definedName name="_24" localSheetId="20">[9]LIS183!#REF!</definedName>
    <definedName name="_24" localSheetId="2">[7]LIS183!#REF!</definedName>
    <definedName name="_24" localSheetId="8">[7]LIS183!#REF!</definedName>
    <definedName name="_24" localSheetId="7">[7]LIS183!#REF!</definedName>
    <definedName name="_24" localSheetId="9">[7]LIS183!#REF!</definedName>
    <definedName name="_24">[7]LIS183!#REF!</definedName>
    <definedName name="_25" localSheetId="12">[7]LIS183!#REF!</definedName>
    <definedName name="_25" localSheetId="13">[7]LIS183!#REF!</definedName>
    <definedName name="_25" localSheetId="16">[8]LIS183!#REF!</definedName>
    <definedName name="_25" localSheetId="17">[9]LIS183!#REF!</definedName>
    <definedName name="_25" localSheetId="18">[8]LIS183!#REF!</definedName>
    <definedName name="_25" localSheetId="19">[9]LIS183!#REF!</definedName>
    <definedName name="_25" localSheetId="20">[9]LIS183!#REF!</definedName>
    <definedName name="_25" localSheetId="2">[7]LIS183!#REF!</definedName>
    <definedName name="_25" localSheetId="8">[7]LIS183!#REF!</definedName>
    <definedName name="_25" localSheetId="7">[7]LIS183!#REF!</definedName>
    <definedName name="_25" localSheetId="9">[7]LIS183!#REF!</definedName>
    <definedName name="_25">[7]LIS183!#REF!</definedName>
    <definedName name="_26" localSheetId="12">[7]LIS183!#REF!</definedName>
    <definedName name="_26" localSheetId="13">[7]LIS183!#REF!</definedName>
    <definedName name="_26" localSheetId="16">[8]LIS183!#REF!</definedName>
    <definedName name="_26" localSheetId="17">[9]LIS183!#REF!</definedName>
    <definedName name="_26" localSheetId="18">[8]LIS183!#REF!</definedName>
    <definedName name="_26" localSheetId="19">[9]LIS183!#REF!</definedName>
    <definedName name="_26" localSheetId="20">[9]LIS183!#REF!</definedName>
    <definedName name="_26" localSheetId="2">[7]LIS183!#REF!</definedName>
    <definedName name="_26" localSheetId="8">[7]LIS183!#REF!</definedName>
    <definedName name="_26" localSheetId="7">[7]LIS183!#REF!</definedName>
    <definedName name="_26" localSheetId="9">[7]LIS183!#REF!</definedName>
    <definedName name="_26">[7]LIS183!#REF!</definedName>
    <definedName name="_27" localSheetId="12">[7]LIS183!#REF!</definedName>
    <definedName name="_27" localSheetId="13">[7]LIS183!#REF!</definedName>
    <definedName name="_27" localSheetId="16">[8]LIS183!#REF!</definedName>
    <definedName name="_27" localSheetId="17">[9]LIS183!#REF!</definedName>
    <definedName name="_27" localSheetId="18">[8]LIS183!#REF!</definedName>
    <definedName name="_27" localSheetId="19">[9]LIS183!#REF!</definedName>
    <definedName name="_27" localSheetId="20">[9]LIS183!#REF!</definedName>
    <definedName name="_27" localSheetId="2">[7]LIS183!#REF!</definedName>
    <definedName name="_27" localSheetId="8">[7]LIS183!#REF!</definedName>
    <definedName name="_27" localSheetId="7">[7]LIS183!#REF!</definedName>
    <definedName name="_27" localSheetId="9">[7]LIS183!#REF!</definedName>
    <definedName name="_27">[7]LIS183!#REF!</definedName>
    <definedName name="_28" localSheetId="12">[7]LIS183!#REF!</definedName>
    <definedName name="_28" localSheetId="13">[7]LIS183!#REF!</definedName>
    <definedName name="_28" localSheetId="16">[8]LIS183!#REF!</definedName>
    <definedName name="_28" localSheetId="17">[9]LIS183!#REF!</definedName>
    <definedName name="_28" localSheetId="18">[8]LIS183!#REF!</definedName>
    <definedName name="_28" localSheetId="19">[9]LIS183!#REF!</definedName>
    <definedName name="_28" localSheetId="20">[9]LIS183!#REF!</definedName>
    <definedName name="_28" localSheetId="2">[7]LIS183!#REF!</definedName>
    <definedName name="_28" localSheetId="8">[7]LIS183!#REF!</definedName>
    <definedName name="_28" localSheetId="7">[7]LIS183!#REF!</definedName>
    <definedName name="_28" localSheetId="9">[7]LIS183!#REF!</definedName>
    <definedName name="_28">[7]LIS183!#REF!</definedName>
    <definedName name="_29" localSheetId="12">[7]LIS183!#REF!</definedName>
    <definedName name="_29" localSheetId="13">[7]LIS183!#REF!</definedName>
    <definedName name="_29" localSheetId="16">[8]LIS183!#REF!</definedName>
    <definedName name="_29" localSheetId="17">[9]LIS183!#REF!</definedName>
    <definedName name="_29" localSheetId="18">[8]LIS183!#REF!</definedName>
    <definedName name="_29" localSheetId="19">[9]LIS183!#REF!</definedName>
    <definedName name="_29" localSheetId="20">[9]LIS183!#REF!</definedName>
    <definedName name="_29" localSheetId="2">[7]LIS183!#REF!</definedName>
    <definedName name="_29" localSheetId="8">[7]LIS183!#REF!</definedName>
    <definedName name="_29" localSheetId="7">[7]LIS183!#REF!</definedName>
    <definedName name="_29" localSheetId="9">[7]LIS183!#REF!</definedName>
    <definedName name="_29">[7]LIS183!#REF!</definedName>
    <definedName name="_3" localSheetId="12">[7]LIS183!#REF!</definedName>
    <definedName name="_3" localSheetId="13">[7]LIS183!#REF!</definedName>
    <definedName name="_3" localSheetId="16">[8]LIS183!#REF!</definedName>
    <definedName name="_3" localSheetId="17">[9]LIS183!#REF!</definedName>
    <definedName name="_3" localSheetId="18">[8]LIS183!#REF!</definedName>
    <definedName name="_3" localSheetId="19">[9]LIS183!#REF!</definedName>
    <definedName name="_3" localSheetId="20">[9]LIS183!#REF!</definedName>
    <definedName name="_3" localSheetId="2">[7]LIS183!#REF!</definedName>
    <definedName name="_3" localSheetId="8">[7]LIS183!#REF!</definedName>
    <definedName name="_3" localSheetId="7">[7]LIS183!#REF!</definedName>
    <definedName name="_3" localSheetId="9">[7]LIS183!#REF!</definedName>
    <definedName name="_3">[7]LIS183!#REF!</definedName>
    <definedName name="_30" localSheetId="12">[7]LIS183!#REF!</definedName>
    <definedName name="_30" localSheetId="13">[7]LIS183!#REF!</definedName>
    <definedName name="_30" localSheetId="16">[8]LIS183!#REF!</definedName>
    <definedName name="_30" localSheetId="17">[9]LIS183!#REF!</definedName>
    <definedName name="_30" localSheetId="18">[8]LIS183!#REF!</definedName>
    <definedName name="_30" localSheetId="19">[9]LIS183!#REF!</definedName>
    <definedName name="_30" localSheetId="20">[9]LIS183!#REF!</definedName>
    <definedName name="_30" localSheetId="2">[7]LIS183!#REF!</definedName>
    <definedName name="_30" localSheetId="8">[7]LIS183!#REF!</definedName>
    <definedName name="_30" localSheetId="7">[7]LIS183!#REF!</definedName>
    <definedName name="_30" localSheetId="9">[7]LIS183!#REF!</definedName>
    <definedName name="_30">[7]LIS183!#REF!</definedName>
    <definedName name="_31" localSheetId="12">[7]LIS183!#REF!</definedName>
    <definedName name="_31" localSheetId="13">[7]LIS183!#REF!</definedName>
    <definedName name="_31" localSheetId="16">[8]LIS183!#REF!</definedName>
    <definedName name="_31" localSheetId="17">[9]LIS183!#REF!</definedName>
    <definedName name="_31" localSheetId="18">[8]LIS183!#REF!</definedName>
    <definedName name="_31" localSheetId="19">[9]LIS183!#REF!</definedName>
    <definedName name="_31" localSheetId="20">[9]LIS183!#REF!</definedName>
    <definedName name="_31" localSheetId="2">[7]LIS183!#REF!</definedName>
    <definedName name="_31" localSheetId="8">[7]LIS183!#REF!</definedName>
    <definedName name="_31" localSheetId="7">[7]LIS183!#REF!</definedName>
    <definedName name="_31" localSheetId="9">[7]LIS183!#REF!</definedName>
    <definedName name="_31">[7]LIS183!#REF!</definedName>
    <definedName name="_32" localSheetId="12">[7]LIS183!#REF!</definedName>
    <definedName name="_32" localSheetId="13">[7]LIS183!#REF!</definedName>
    <definedName name="_32" localSheetId="16">[8]LIS183!#REF!</definedName>
    <definedName name="_32" localSheetId="17">[9]LIS183!#REF!</definedName>
    <definedName name="_32" localSheetId="18">[8]LIS183!#REF!</definedName>
    <definedName name="_32" localSheetId="19">[9]LIS183!#REF!</definedName>
    <definedName name="_32" localSheetId="20">[9]LIS183!#REF!</definedName>
    <definedName name="_32" localSheetId="2">[7]LIS183!#REF!</definedName>
    <definedName name="_32" localSheetId="8">[7]LIS183!#REF!</definedName>
    <definedName name="_32" localSheetId="7">[7]LIS183!#REF!</definedName>
    <definedName name="_32" localSheetId="9">[7]LIS183!#REF!</definedName>
    <definedName name="_32">[7]LIS183!#REF!</definedName>
    <definedName name="_33" localSheetId="12">[7]LIS183!#REF!</definedName>
    <definedName name="_33" localSheetId="13">[7]LIS183!#REF!</definedName>
    <definedName name="_33" localSheetId="16">[8]LIS183!#REF!</definedName>
    <definedName name="_33" localSheetId="17">[9]LIS183!#REF!</definedName>
    <definedName name="_33" localSheetId="18">[8]LIS183!#REF!</definedName>
    <definedName name="_33" localSheetId="19">[9]LIS183!#REF!</definedName>
    <definedName name="_33" localSheetId="20">[9]LIS183!#REF!</definedName>
    <definedName name="_33" localSheetId="2">[7]LIS183!#REF!</definedName>
    <definedName name="_33" localSheetId="8">[7]LIS183!#REF!</definedName>
    <definedName name="_33" localSheetId="7">[7]LIS183!#REF!</definedName>
    <definedName name="_33" localSheetId="9">[7]LIS183!#REF!</definedName>
    <definedName name="_33">[7]LIS183!#REF!</definedName>
    <definedName name="_34" localSheetId="12">[7]LIS183!#REF!</definedName>
    <definedName name="_34" localSheetId="13">[7]LIS183!#REF!</definedName>
    <definedName name="_34" localSheetId="16">[8]LIS183!#REF!</definedName>
    <definedName name="_34" localSheetId="17">[9]LIS183!#REF!</definedName>
    <definedName name="_34" localSheetId="18">[8]LIS183!#REF!</definedName>
    <definedName name="_34" localSheetId="19">[9]LIS183!#REF!</definedName>
    <definedName name="_34" localSheetId="20">[9]LIS183!#REF!</definedName>
    <definedName name="_34" localSheetId="2">[7]LIS183!#REF!</definedName>
    <definedName name="_34" localSheetId="8">[7]LIS183!#REF!</definedName>
    <definedName name="_34" localSheetId="7">[7]LIS183!#REF!</definedName>
    <definedName name="_34" localSheetId="9">[7]LIS183!#REF!</definedName>
    <definedName name="_34">[7]LIS183!#REF!</definedName>
    <definedName name="_35" localSheetId="12">[7]LIS183!#REF!</definedName>
    <definedName name="_35" localSheetId="13">[7]LIS183!#REF!</definedName>
    <definedName name="_35" localSheetId="16">[8]LIS183!#REF!</definedName>
    <definedName name="_35" localSheetId="17">[9]LIS183!#REF!</definedName>
    <definedName name="_35" localSheetId="18">[8]LIS183!#REF!</definedName>
    <definedName name="_35" localSheetId="19">[9]LIS183!#REF!</definedName>
    <definedName name="_35" localSheetId="20">[9]LIS183!#REF!</definedName>
    <definedName name="_35" localSheetId="2">[7]LIS183!#REF!</definedName>
    <definedName name="_35" localSheetId="8">[7]LIS183!#REF!</definedName>
    <definedName name="_35" localSheetId="7">[7]LIS183!#REF!</definedName>
    <definedName name="_35" localSheetId="9">[7]LIS183!#REF!</definedName>
    <definedName name="_35">[7]LIS183!#REF!</definedName>
    <definedName name="_36" localSheetId="12">[7]LIS183!#REF!</definedName>
    <definedName name="_36" localSheetId="13">[7]LIS183!#REF!</definedName>
    <definedName name="_36" localSheetId="16">[8]LIS183!#REF!</definedName>
    <definedName name="_36" localSheetId="17">[9]LIS183!#REF!</definedName>
    <definedName name="_36" localSheetId="18">[8]LIS183!#REF!</definedName>
    <definedName name="_36" localSheetId="19">[9]LIS183!#REF!</definedName>
    <definedName name="_36" localSheetId="20">[9]LIS183!#REF!</definedName>
    <definedName name="_36" localSheetId="2">[7]LIS183!#REF!</definedName>
    <definedName name="_36" localSheetId="8">[7]LIS183!#REF!</definedName>
    <definedName name="_36" localSheetId="7">[7]LIS183!#REF!</definedName>
    <definedName name="_36" localSheetId="9">[7]LIS183!#REF!</definedName>
    <definedName name="_36">[7]LIS183!#REF!</definedName>
    <definedName name="_37" localSheetId="12">[7]LIS183!#REF!</definedName>
    <definedName name="_37" localSheetId="13">[7]LIS183!#REF!</definedName>
    <definedName name="_37" localSheetId="16">[8]LIS183!#REF!</definedName>
    <definedName name="_37" localSheetId="17">[9]LIS183!#REF!</definedName>
    <definedName name="_37" localSheetId="18">[8]LIS183!#REF!</definedName>
    <definedName name="_37" localSheetId="19">[9]LIS183!#REF!</definedName>
    <definedName name="_37" localSheetId="20">[9]LIS183!#REF!</definedName>
    <definedName name="_37" localSheetId="2">[7]LIS183!#REF!</definedName>
    <definedName name="_37" localSheetId="8">[7]LIS183!#REF!</definedName>
    <definedName name="_37" localSheetId="7">[7]LIS183!#REF!</definedName>
    <definedName name="_37" localSheetId="9">[7]LIS183!#REF!</definedName>
    <definedName name="_37">[7]LIS183!#REF!</definedName>
    <definedName name="_38" localSheetId="12">[7]LIS183!#REF!</definedName>
    <definedName name="_38" localSheetId="13">[7]LIS183!#REF!</definedName>
    <definedName name="_38" localSheetId="16">[8]LIS183!#REF!</definedName>
    <definedName name="_38" localSheetId="17">[9]LIS183!#REF!</definedName>
    <definedName name="_38" localSheetId="18">[8]LIS183!#REF!</definedName>
    <definedName name="_38" localSheetId="19">[9]LIS183!#REF!</definedName>
    <definedName name="_38" localSheetId="20">[9]LIS183!#REF!</definedName>
    <definedName name="_38" localSheetId="2">[7]LIS183!#REF!</definedName>
    <definedName name="_38" localSheetId="8">[7]LIS183!#REF!</definedName>
    <definedName name="_38" localSheetId="7">[7]LIS183!#REF!</definedName>
    <definedName name="_38" localSheetId="9">[7]LIS183!#REF!</definedName>
    <definedName name="_38">[7]LIS183!#REF!</definedName>
    <definedName name="_39" localSheetId="12">[7]LIS183!#REF!</definedName>
    <definedName name="_39" localSheetId="13">[7]LIS183!#REF!</definedName>
    <definedName name="_39" localSheetId="16">[8]LIS183!#REF!</definedName>
    <definedName name="_39" localSheetId="17">[9]LIS183!#REF!</definedName>
    <definedName name="_39" localSheetId="18">[8]LIS183!#REF!</definedName>
    <definedName name="_39" localSheetId="19">[9]LIS183!#REF!</definedName>
    <definedName name="_39" localSheetId="20">[9]LIS183!#REF!</definedName>
    <definedName name="_39" localSheetId="2">[7]LIS183!#REF!</definedName>
    <definedName name="_39" localSheetId="8">[7]LIS183!#REF!</definedName>
    <definedName name="_39" localSheetId="7">[7]LIS183!#REF!</definedName>
    <definedName name="_39" localSheetId="9">[7]LIS183!#REF!</definedName>
    <definedName name="_39">[7]LIS183!#REF!</definedName>
    <definedName name="_4" localSheetId="12">[7]LIS183!#REF!</definedName>
    <definedName name="_4" localSheetId="13">[7]LIS183!#REF!</definedName>
    <definedName name="_4" localSheetId="16">[8]LIS183!#REF!</definedName>
    <definedName name="_4" localSheetId="17">[9]LIS183!#REF!</definedName>
    <definedName name="_4" localSheetId="18">[8]LIS183!#REF!</definedName>
    <definedName name="_4" localSheetId="19">[9]LIS183!#REF!</definedName>
    <definedName name="_4" localSheetId="20">[9]LIS183!#REF!</definedName>
    <definedName name="_4" localSheetId="2">[7]LIS183!#REF!</definedName>
    <definedName name="_4" localSheetId="8">[7]LIS183!#REF!</definedName>
    <definedName name="_4" localSheetId="7">[7]LIS183!#REF!</definedName>
    <definedName name="_4" localSheetId="9">[7]LIS183!#REF!</definedName>
    <definedName name="_4">[7]LIS183!#REF!</definedName>
    <definedName name="_40" localSheetId="12">[7]LIS183!#REF!</definedName>
    <definedName name="_40" localSheetId="13">[7]LIS183!#REF!</definedName>
    <definedName name="_40" localSheetId="16">[8]LIS183!#REF!</definedName>
    <definedName name="_40" localSheetId="17">[9]LIS183!#REF!</definedName>
    <definedName name="_40" localSheetId="18">[8]LIS183!#REF!</definedName>
    <definedName name="_40" localSheetId="19">[9]LIS183!#REF!</definedName>
    <definedName name="_40" localSheetId="20">[9]LIS183!#REF!</definedName>
    <definedName name="_40" localSheetId="2">[7]LIS183!#REF!</definedName>
    <definedName name="_40" localSheetId="8">[7]LIS183!#REF!</definedName>
    <definedName name="_40" localSheetId="7">[7]LIS183!#REF!</definedName>
    <definedName name="_40" localSheetId="9">[7]LIS183!#REF!</definedName>
    <definedName name="_40">[7]LIS183!#REF!</definedName>
    <definedName name="_41" localSheetId="12">[7]LIS183!#REF!</definedName>
    <definedName name="_41" localSheetId="13">[7]LIS183!#REF!</definedName>
    <definedName name="_41" localSheetId="16">[8]LIS183!#REF!</definedName>
    <definedName name="_41" localSheetId="17">[9]LIS183!#REF!</definedName>
    <definedName name="_41" localSheetId="18">[8]LIS183!#REF!</definedName>
    <definedName name="_41" localSheetId="19">[9]LIS183!#REF!</definedName>
    <definedName name="_41" localSheetId="20">[9]LIS183!#REF!</definedName>
    <definedName name="_41" localSheetId="2">[7]LIS183!#REF!</definedName>
    <definedName name="_41" localSheetId="8">[7]LIS183!#REF!</definedName>
    <definedName name="_41" localSheetId="7">[7]LIS183!#REF!</definedName>
    <definedName name="_41" localSheetId="9">[7]LIS183!#REF!</definedName>
    <definedName name="_41">[7]LIS183!#REF!</definedName>
    <definedName name="_42" localSheetId="12">[7]LIS183!#REF!</definedName>
    <definedName name="_42" localSheetId="13">[7]LIS183!#REF!</definedName>
    <definedName name="_42" localSheetId="16">[8]LIS183!#REF!</definedName>
    <definedName name="_42" localSheetId="17">[9]LIS183!#REF!</definedName>
    <definedName name="_42" localSheetId="18">[8]LIS183!#REF!</definedName>
    <definedName name="_42" localSheetId="19">[9]LIS183!#REF!</definedName>
    <definedName name="_42" localSheetId="20">[9]LIS183!#REF!</definedName>
    <definedName name="_42" localSheetId="2">[7]LIS183!#REF!</definedName>
    <definedName name="_42" localSheetId="8">[7]LIS183!#REF!</definedName>
    <definedName name="_42" localSheetId="7">[7]LIS183!#REF!</definedName>
    <definedName name="_42" localSheetId="9">[7]LIS183!#REF!</definedName>
    <definedName name="_42">[7]LIS183!#REF!</definedName>
    <definedName name="_43" localSheetId="12">[7]LIS183!#REF!</definedName>
    <definedName name="_43" localSheetId="13">[7]LIS183!#REF!</definedName>
    <definedName name="_43" localSheetId="16">[8]LIS183!#REF!</definedName>
    <definedName name="_43" localSheetId="17">[9]LIS183!#REF!</definedName>
    <definedName name="_43" localSheetId="18">[8]LIS183!#REF!</definedName>
    <definedName name="_43" localSheetId="19">[9]LIS183!#REF!</definedName>
    <definedName name="_43" localSheetId="20">[9]LIS183!#REF!</definedName>
    <definedName name="_43" localSheetId="2">[7]LIS183!#REF!</definedName>
    <definedName name="_43" localSheetId="8">[7]LIS183!#REF!</definedName>
    <definedName name="_43" localSheetId="7">[7]LIS183!#REF!</definedName>
    <definedName name="_43" localSheetId="9">[7]LIS183!#REF!</definedName>
    <definedName name="_43">[7]LIS183!#REF!</definedName>
    <definedName name="_44" localSheetId="12">[7]LIS183!#REF!</definedName>
    <definedName name="_44" localSheetId="13">[7]LIS183!#REF!</definedName>
    <definedName name="_44" localSheetId="16">[8]LIS183!#REF!</definedName>
    <definedName name="_44" localSheetId="17">[9]LIS183!#REF!</definedName>
    <definedName name="_44" localSheetId="18">[8]LIS183!#REF!</definedName>
    <definedName name="_44" localSheetId="19">[9]LIS183!#REF!</definedName>
    <definedName name="_44" localSheetId="20">[9]LIS183!#REF!</definedName>
    <definedName name="_44" localSheetId="2">[7]LIS183!#REF!</definedName>
    <definedName name="_44" localSheetId="8">[7]LIS183!#REF!</definedName>
    <definedName name="_44" localSheetId="7">[7]LIS183!#REF!</definedName>
    <definedName name="_44" localSheetId="9">[7]LIS183!#REF!</definedName>
    <definedName name="_44">[7]LIS183!#REF!</definedName>
    <definedName name="_45" localSheetId="12">[7]LIS183!#REF!</definedName>
    <definedName name="_45" localSheetId="13">[7]LIS183!#REF!</definedName>
    <definedName name="_45" localSheetId="16">[8]LIS183!#REF!</definedName>
    <definedName name="_45" localSheetId="17">[9]LIS183!#REF!</definedName>
    <definedName name="_45" localSheetId="18">[8]LIS183!#REF!</definedName>
    <definedName name="_45" localSheetId="19">[9]LIS183!#REF!</definedName>
    <definedName name="_45" localSheetId="20">[9]LIS183!#REF!</definedName>
    <definedName name="_45" localSheetId="2">[7]LIS183!#REF!</definedName>
    <definedName name="_45" localSheetId="8">[7]LIS183!#REF!</definedName>
    <definedName name="_45" localSheetId="7">[7]LIS183!#REF!</definedName>
    <definedName name="_45" localSheetId="9">[7]LIS183!#REF!</definedName>
    <definedName name="_45">[7]LIS183!#REF!</definedName>
    <definedName name="_46" localSheetId="12">[7]LIS183!#REF!</definedName>
    <definedName name="_46" localSheetId="13">[7]LIS183!#REF!</definedName>
    <definedName name="_46" localSheetId="16">[8]LIS183!#REF!</definedName>
    <definedName name="_46" localSheetId="17">[9]LIS183!#REF!</definedName>
    <definedName name="_46" localSheetId="18">[8]LIS183!#REF!</definedName>
    <definedName name="_46" localSheetId="19">[9]LIS183!#REF!</definedName>
    <definedName name="_46" localSheetId="20">[9]LIS183!#REF!</definedName>
    <definedName name="_46" localSheetId="2">[7]LIS183!#REF!</definedName>
    <definedName name="_46" localSheetId="8">[7]LIS183!#REF!</definedName>
    <definedName name="_46" localSheetId="7">[7]LIS183!#REF!</definedName>
    <definedName name="_46" localSheetId="9">[7]LIS183!#REF!</definedName>
    <definedName name="_46">[7]LIS183!#REF!</definedName>
    <definedName name="_47" localSheetId="12">[7]LIS183!#REF!</definedName>
    <definedName name="_47" localSheetId="13">[7]LIS183!#REF!</definedName>
    <definedName name="_47" localSheetId="16">[8]LIS183!#REF!</definedName>
    <definedName name="_47" localSheetId="17">[9]LIS183!#REF!</definedName>
    <definedName name="_47" localSheetId="18">[8]LIS183!#REF!</definedName>
    <definedName name="_47" localSheetId="19">[9]LIS183!#REF!</definedName>
    <definedName name="_47" localSheetId="20">[9]LIS183!#REF!</definedName>
    <definedName name="_47" localSheetId="2">[7]LIS183!#REF!</definedName>
    <definedName name="_47" localSheetId="8">[7]LIS183!#REF!</definedName>
    <definedName name="_47" localSheetId="7">[7]LIS183!#REF!</definedName>
    <definedName name="_47" localSheetId="9">[7]LIS183!#REF!</definedName>
    <definedName name="_47">[7]LIS183!#REF!</definedName>
    <definedName name="_48" localSheetId="12">[7]LIS183!#REF!</definedName>
    <definedName name="_48" localSheetId="13">[7]LIS183!#REF!</definedName>
    <definedName name="_48" localSheetId="16">[8]LIS183!#REF!</definedName>
    <definedName name="_48" localSheetId="17">[9]LIS183!#REF!</definedName>
    <definedName name="_48" localSheetId="18">[8]LIS183!#REF!</definedName>
    <definedName name="_48" localSheetId="19">[9]LIS183!#REF!</definedName>
    <definedName name="_48" localSheetId="20">[9]LIS183!#REF!</definedName>
    <definedName name="_48" localSheetId="2">[7]LIS183!#REF!</definedName>
    <definedName name="_48" localSheetId="8">[7]LIS183!#REF!</definedName>
    <definedName name="_48" localSheetId="7">[7]LIS183!#REF!</definedName>
    <definedName name="_48" localSheetId="9">[7]LIS183!#REF!</definedName>
    <definedName name="_48">[7]LIS183!#REF!</definedName>
    <definedName name="_49" localSheetId="12">[7]LIS183!#REF!</definedName>
    <definedName name="_49" localSheetId="13">[7]LIS183!#REF!</definedName>
    <definedName name="_49" localSheetId="16">[8]LIS183!#REF!</definedName>
    <definedName name="_49" localSheetId="17">[9]LIS183!#REF!</definedName>
    <definedName name="_49" localSheetId="18">[8]LIS183!#REF!</definedName>
    <definedName name="_49" localSheetId="19">[9]LIS183!#REF!</definedName>
    <definedName name="_49" localSheetId="20">[9]LIS183!#REF!</definedName>
    <definedName name="_49" localSheetId="2">[7]LIS183!#REF!</definedName>
    <definedName name="_49" localSheetId="8">[7]LIS183!#REF!</definedName>
    <definedName name="_49" localSheetId="7">[7]LIS183!#REF!</definedName>
    <definedName name="_49" localSheetId="9">[7]LIS183!#REF!</definedName>
    <definedName name="_49">[7]LIS183!#REF!</definedName>
    <definedName name="_5" localSheetId="12">[7]LIS183!#REF!</definedName>
    <definedName name="_5" localSheetId="13">[7]LIS183!#REF!</definedName>
    <definedName name="_5" localSheetId="16">[8]LIS183!#REF!</definedName>
    <definedName name="_5" localSheetId="17">[9]LIS183!#REF!</definedName>
    <definedName name="_5" localSheetId="18">[8]LIS183!#REF!</definedName>
    <definedName name="_5" localSheetId="19">[9]LIS183!#REF!</definedName>
    <definedName name="_5" localSheetId="20">[9]LIS183!#REF!</definedName>
    <definedName name="_5" localSheetId="2">[7]LIS183!#REF!</definedName>
    <definedName name="_5" localSheetId="8">[7]LIS183!#REF!</definedName>
    <definedName name="_5" localSheetId="7">[7]LIS183!#REF!</definedName>
    <definedName name="_5" localSheetId="9">[7]LIS183!#REF!</definedName>
    <definedName name="_5">[7]LIS183!#REF!</definedName>
    <definedName name="_50" localSheetId="12">[7]LIS183!#REF!</definedName>
    <definedName name="_50" localSheetId="13">[7]LIS183!#REF!</definedName>
    <definedName name="_50" localSheetId="16">[8]LIS183!#REF!</definedName>
    <definedName name="_50" localSheetId="17">[9]LIS183!#REF!</definedName>
    <definedName name="_50" localSheetId="18">[8]LIS183!#REF!</definedName>
    <definedName name="_50" localSheetId="19">[9]LIS183!#REF!</definedName>
    <definedName name="_50" localSheetId="20">[9]LIS183!#REF!</definedName>
    <definedName name="_50" localSheetId="2">[7]LIS183!#REF!</definedName>
    <definedName name="_50" localSheetId="8">[7]LIS183!#REF!</definedName>
    <definedName name="_50" localSheetId="7">[7]LIS183!#REF!</definedName>
    <definedName name="_50" localSheetId="9">[7]LIS183!#REF!</definedName>
    <definedName name="_50">[7]LIS183!#REF!</definedName>
    <definedName name="_51" localSheetId="12">[7]LIS183!#REF!</definedName>
    <definedName name="_51" localSheetId="13">[7]LIS183!#REF!</definedName>
    <definedName name="_51" localSheetId="16">[8]LIS183!#REF!</definedName>
    <definedName name="_51" localSheetId="17">[9]LIS183!#REF!</definedName>
    <definedName name="_51" localSheetId="18">[8]LIS183!#REF!</definedName>
    <definedName name="_51" localSheetId="19">[9]LIS183!#REF!</definedName>
    <definedName name="_51" localSheetId="20">[9]LIS183!#REF!</definedName>
    <definedName name="_51" localSheetId="2">[7]LIS183!#REF!</definedName>
    <definedName name="_51" localSheetId="8">[7]LIS183!#REF!</definedName>
    <definedName name="_51" localSheetId="7">[7]LIS183!#REF!</definedName>
    <definedName name="_51" localSheetId="9">[7]LIS183!#REF!</definedName>
    <definedName name="_51">[7]LIS183!#REF!</definedName>
    <definedName name="_52" localSheetId="12">[7]LIS183!#REF!</definedName>
    <definedName name="_52" localSheetId="13">[7]LIS183!#REF!</definedName>
    <definedName name="_52" localSheetId="16">[8]LIS183!#REF!</definedName>
    <definedName name="_52" localSheetId="17">[9]LIS183!#REF!</definedName>
    <definedName name="_52" localSheetId="18">[8]LIS183!#REF!</definedName>
    <definedName name="_52" localSheetId="19">[9]LIS183!#REF!</definedName>
    <definedName name="_52" localSheetId="20">[9]LIS183!#REF!</definedName>
    <definedName name="_52" localSheetId="2">[7]LIS183!#REF!</definedName>
    <definedName name="_52" localSheetId="8">[7]LIS183!#REF!</definedName>
    <definedName name="_52" localSheetId="7">[7]LIS183!#REF!</definedName>
    <definedName name="_52" localSheetId="9">[7]LIS183!#REF!</definedName>
    <definedName name="_52">[7]LIS183!#REF!</definedName>
    <definedName name="_53" localSheetId="12">[7]LIS183!#REF!</definedName>
    <definedName name="_53" localSheetId="13">[7]LIS183!#REF!</definedName>
    <definedName name="_53" localSheetId="16">[8]LIS183!#REF!</definedName>
    <definedName name="_53" localSheetId="17">[9]LIS183!#REF!</definedName>
    <definedName name="_53" localSheetId="18">[8]LIS183!#REF!</definedName>
    <definedName name="_53" localSheetId="19">[9]LIS183!#REF!</definedName>
    <definedName name="_53" localSheetId="20">[9]LIS183!#REF!</definedName>
    <definedName name="_53" localSheetId="2">[7]LIS183!#REF!</definedName>
    <definedName name="_53" localSheetId="8">[7]LIS183!#REF!</definedName>
    <definedName name="_53" localSheetId="7">[7]LIS183!#REF!</definedName>
    <definedName name="_53" localSheetId="9">[7]LIS183!#REF!</definedName>
    <definedName name="_53">[7]LIS183!#REF!</definedName>
    <definedName name="_54" localSheetId="12">[7]LIS183!#REF!</definedName>
    <definedName name="_54" localSheetId="13">[7]LIS183!#REF!</definedName>
    <definedName name="_54" localSheetId="16">[8]LIS183!#REF!</definedName>
    <definedName name="_54" localSheetId="17">[9]LIS183!#REF!</definedName>
    <definedName name="_54" localSheetId="18">[8]LIS183!#REF!</definedName>
    <definedName name="_54" localSheetId="19">[9]LIS183!#REF!</definedName>
    <definedName name="_54" localSheetId="20">[9]LIS183!#REF!</definedName>
    <definedName name="_54" localSheetId="2">[7]LIS183!#REF!</definedName>
    <definedName name="_54" localSheetId="8">[7]LIS183!#REF!</definedName>
    <definedName name="_54" localSheetId="7">[7]LIS183!#REF!</definedName>
    <definedName name="_54" localSheetId="9">[7]LIS183!#REF!</definedName>
    <definedName name="_54">[7]LIS183!#REF!</definedName>
    <definedName name="_55" localSheetId="12">[7]LIS183!#REF!</definedName>
    <definedName name="_55" localSheetId="13">[7]LIS183!#REF!</definedName>
    <definedName name="_55" localSheetId="16">[8]LIS183!#REF!</definedName>
    <definedName name="_55" localSheetId="17">[9]LIS183!#REF!</definedName>
    <definedName name="_55" localSheetId="18">[8]LIS183!#REF!</definedName>
    <definedName name="_55" localSheetId="19">[9]LIS183!#REF!</definedName>
    <definedName name="_55" localSheetId="20">[9]LIS183!#REF!</definedName>
    <definedName name="_55" localSheetId="2">[7]LIS183!#REF!</definedName>
    <definedName name="_55" localSheetId="8">[7]LIS183!#REF!</definedName>
    <definedName name="_55" localSheetId="7">[7]LIS183!#REF!</definedName>
    <definedName name="_55" localSheetId="9">[7]LIS183!#REF!</definedName>
    <definedName name="_55">[7]LIS183!#REF!</definedName>
    <definedName name="_56" localSheetId="12">[7]LIS183!#REF!</definedName>
    <definedName name="_56" localSheetId="13">[7]LIS183!#REF!</definedName>
    <definedName name="_56" localSheetId="16">[8]LIS183!#REF!</definedName>
    <definedName name="_56" localSheetId="17">[9]LIS183!#REF!</definedName>
    <definedName name="_56" localSheetId="18">[8]LIS183!#REF!</definedName>
    <definedName name="_56" localSheetId="19">[9]LIS183!#REF!</definedName>
    <definedName name="_56" localSheetId="20">[9]LIS183!#REF!</definedName>
    <definedName name="_56" localSheetId="2">[7]LIS183!#REF!</definedName>
    <definedName name="_56" localSheetId="8">[7]LIS183!#REF!</definedName>
    <definedName name="_56" localSheetId="7">[7]LIS183!#REF!</definedName>
    <definedName name="_56" localSheetId="9">[7]LIS183!#REF!</definedName>
    <definedName name="_56">[7]LIS183!#REF!</definedName>
    <definedName name="_57" localSheetId="12">[7]LIS183!#REF!</definedName>
    <definedName name="_57" localSheetId="13">[7]LIS183!#REF!</definedName>
    <definedName name="_57" localSheetId="16">[8]LIS183!#REF!</definedName>
    <definedName name="_57" localSheetId="17">[9]LIS183!#REF!</definedName>
    <definedName name="_57" localSheetId="18">[8]LIS183!#REF!</definedName>
    <definedName name="_57" localSheetId="19">[9]LIS183!#REF!</definedName>
    <definedName name="_57" localSheetId="20">[9]LIS183!#REF!</definedName>
    <definedName name="_57" localSheetId="2">[7]LIS183!#REF!</definedName>
    <definedName name="_57" localSheetId="8">[7]LIS183!#REF!</definedName>
    <definedName name="_57" localSheetId="7">[7]LIS183!#REF!</definedName>
    <definedName name="_57" localSheetId="9">[7]LIS183!#REF!</definedName>
    <definedName name="_57">[7]LIS183!#REF!</definedName>
    <definedName name="_58" localSheetId="12">[7]LIS183!#REF!</definedName>
    <definedName name="_58" localSheetId="13">[7]LIS183!#REF!</definedName>
    <definedName name="_58" localSheetId="16">[8]LIS183!#REF!</definedName>
    <definedName name="_58" localSheetId="17">[9]LIS183!#REF!</definedName>
    <definedName name="_58" localSheetId="18">[8]LIS183!#REF!</definedName>
    <definedName name="_58" localSheetId="19">[9]LIS183!#REF!</definedName>
    <definedName name="_58" localSheetId="20">[9]LIS183!#REF!</definedName>
    <definedName name="_58" localSheetId="2">[7]LIS183!#REF!</definedName>
    <definedName name="_58" localSheetId="8">[7]LIS183!#REF!</definedName>
    <definedName name="_58" localSheetId="7">[7]LIS183!#REF!</definedName>
    <definedName name="_58" localSheetId="9">[7]LIS183!#REF!</definedName>
    <definedName name="_58">[7]LIS183!#REF!</definedName>
    <definedName name="_59" localSheetId="12">[7]LIS183!#REF!</definedName>
    <definedName name="_59" localSheetId="13">[7]LIS183!#REF!</definedName>
    <definedName name="_59" localSheetId="16">[8]LIS183!#REF!</definedName>
    <definedName name="_59" localSheetId="17">[9]LIS183!#REF!</definedName>
    <definedName name="_59" localSheetId="18">[8]LIS183!#REF!</definedName>
    <definedName name="_59" localSheetId="19">[9]LIS183!#REF!</definedName>
    <definedName name="_59" localSheetId="20">[9]LIS183!#REF!</definedName>
    <definedName name="_59" localSheetId="2">[7]LIS183!#REF!</definedName>
    <definedName name="_59" localSheetId="8">[7]LIS183!#REF!</definedName>
    <definedName name="_59" localSheetId="7">[7]LIS183!#REF!</definedName>
    <definedName name="_59" localSheetId="9">[7]LIS183!#REF!</definedName>
    <definedName name="_59">[7]LIS183!#REF!</definedName>
    <definedName name="_6" localSheetId="12">[7]LIS183!#REF!</definedName>
    <definedName name="_6" localSheetId="13">[7]LIS183!#REF!</definedName>
    <definedName name="_6" localSheetId="16">[8]LIS183!#REF!</definedName>
    <definedName name="_6" localSheetId="17">[9]LIS183!#REF!</definedName>
    <definedName name="_6" localSheetId="18">[8]LIS183!#REF!</definedName>
    <definedName name="_6" localSheetId="19">[9]LIS183!#REF!</definedName>
    <definedName name="_6" localSheetId="20">[9]LIS183!#REF!</definedName>
    <definedName name="_6" localSheetId="2">[7]LIS183!#REF!</definedName>
    <definedName name="_6" localSheetId="8">[7]LIS183!#REF!</definedName>
    <definedName name="_6" localSheetId="7">[7]LIS183!#REF!</definedName>
    <definedName name="_6" localSheetId="9">[7]LIS183!#REF!</definedName>
    <definedName name="_6">[7]LIS183!#REF!</definedName>
    <definedName name="_60" localSheetId="12">[7]LIS183!#REF!</definedName>
    <definedName name="_60" localSheetId="13">[7]LIS183!#REF!</definedName>
    <definedName name="_60" localSheetId="16">[8]LIS183!#REF!</definedName>
    <definedName name="_60" localSheetId="17">[9]LIS183!#REF!</definedName>
    <definedName name="_60" localSheetId="18">[8]LIS183!#REF!</definedName>
    <definedName name="_60" localSheetId="19">[9]LIS183!#REF!</definedName>
    <definedName name="_60" localSheetId="20">[9]LIS183!#REF!</definedName>
    <definedName name="_60" localSheetId="2">[7]LIS183!#REF!</definedName>
    <definedName name="_60" localSheetId="8">[7]LIS183!#REF!</definedName>
    <definedName name="_60" localSheetId="7">[7]LIS183!#REF!</definedName>
    <definedName name="_60" localSheetId="9">[7]LIS183!#REF!</definedName>
    <definedName name="_60">[7]LIS183!#REF!</definedName>
    <definedName name="_61" localSheetId="12">[7]LIS183!#REF!</definedName>
    <definedName name="_61" localSheetId="13">[7]LIS183!#REF!</definedName>
    <definedName name="_61" localSheetId="16">[8]LIS183!#REF!</definedName>
    <definedName name="_61" localSheetId="17">[9]LIS183!#REF!</definedName>
    <definedName name="_61" localSheetId="18">[8]LIS183!#REF!</definedName>
    <definedName name="_61" localSheetId="19">[9]LIS183!#REF!</definedName>
    <definedName name="_61" localSheetId="20">[9]LIS183!#REF!</definedName>
    <definedName name="_61" localSheetId="2">[7]LIS183!#REF!</definedName>
    <definedName name="_61" localSheetId="8">[7]LIS183!#REF!</definedName>
    <definedName name="_61" localSheetId="7">[7]LIS183!#REF!</definedName>
    <definedName name="_61" localSheetId="9">[7]LIS183!#REF!</definedName>
    <definedName name="_61">[7]LIS183!#REF!</definedName>
    <definedName name="_62" localSheetId="12">[7]LIS183!#REF!</definedName>
    <definedName name="_62" localSheetId="13">[7]LIS183!#REF!</definedName>
    <definedName name="_62" localSheetId="16">[8]LIS183!#REF!</definedName>
    <definedName name="_62" localSheetId="17">[9]LIS183!#REF!</definedName>
    <definedName name="_62" localSheetId="18">[8]LIS183!#REF!</definedName>
    <definedName name="_62" localSheetId="19">[9]LIS183!#REF!</definedName>
    <definedName name="_62" localSheetId="20">[9]LIS183!#REF!</definedName>
    <definedName name="_62" localSheetId="2">[7]LIS183!#REF!</definedName>
    <definedName name="_62" localSheetId="8">[7]LIS183!#REF!</definedName>
    <definedName name="_62" localSheetId="7">[7]LIS183!#REF!</definedName>
    <definedName name="_62" localSheetId="9">[7]LIS183!#REF!</definedName>
    <definedName name="_62">[7]LIS183!#REF!</definedName>
    <definedName name="_63" localSheetId="12">[7]LIS183!#REF!</definedName>
    <definedName name="_63" localSheetId="13">[7]LIS183!#REF!</definedName>
    <definedName name="_63" localSheetId="16">[8]LIS183!#REF!</definedName>
    <definedName name="_63" localSheetId="17">[9]LIS183!#REF!</definedName>
    <definedName name="_63" localSheetId="18">[8]LIS183!#REF!</definedName>
    <definedName name="_63" localSheetId="19">[9]LIS183!#REF!</definedName>
    <definedName name="_63" localSheetId="20">[9]LIS183!#REF!</definedName>
    <definedName name="_63" localSheetId="2">[7]LIS183!#REF!</definedName>
    <definedName name="_63" localSheetId="8">[7]LIS183!#REF!</definedName>
    <definedName name="_63" localSheetId="7">[7]LIS183!#REF!</definedName>
    <definedName name="_63" localSheetId="9">[7]LIS183!#REF!</definedName>
    <definedName name="_63">[7]LIS183!#REF!</definedName>
    <definedName name="_64" localSheetId="12">[7]LIS183!#REF!</definedName>
    <definedName name="_64" localSheetId="13">[7]LIS183!#REF!</definedName>
    <definedName name="_64" localSheetId="16">[8]LIS183!#REF!</definedName>
    <definedName name="_64" localSheetId="17">[9]LIS183!#REF!</definedName>
    <definedName name="_64" localSheetId="18">[8]LIS183!#REF!</definedName>
    <definedName name="_64" localSheetId="19">[9]LIS183!#REF!</definedName>
    <definedName name="_64" localSheetId="20">[9]LIS183!#REF!</definedName>
    <definedName name="_64" localSheetId="2">[7]LIS183!#REF!</definedName>
    <definedName name="_64" localSheetId="8">[7]LIS183!#REF!</definedName>
    <definedName name="_64" localSheetId="7">[7]LIS183!#REF!</definedName>
    <definedName name="_64" localSheetId="9">[7]LIS183!#REF!</definedName>
    <definedName name="_64">[7]LIS183!#REF!</definedName>
    <definedName name="_65" localSheetId="12">[7]LIS183!#REF!</definedName>
    <definedName name="_65" localSheetId="13">[7]LIS183!#REF!</definedName>
    <definedName name="_65" localSheetId="16">[8]LIS183!#REF!</definedName>
    <definedName name="_65" localSheetId="17">[9]LIS183!#REF!</definedName>
    <definedName name="_65" localSheetId="18">[8]LIS183!#REF!</definedName>
    <definedName name="_65" localSheetId="19">[9]LIS183!#REF!</definedName>
    <definedName name="_65" localSheetId="20">[9]LIS183!#REF!</definedName>
    <definedName name="_65" localSheetId="2">[7]LIS183!#REF!</definedName>
    <definedName name="_65" localSheetId="8">[7]LIS183!#REF!</definedName>
    <definedName name="_65" localSheetId="7">[7]LIS183!#REF!</definedName>
    <definedName name="_65" localSheetId="9">[7]LIS183!#REF!</definedName>
    <definedName name="_65">[7]LIS183!#REF!</definedName>
    <definedName name="_66" localSheetId="12">[7]LIS183!#REF!</definedName>
    <definedName name="_66" localSheetId="13">[7]LIS183!#REF!</definedName>
    <definedName name="_66" localSheetId="16">[8]LIS183!#REF!</definedName>
    <definedName name="_66" localSheetId="17">[9]LIS183!#REF!</definedName>
    <definedName name="_66" localSheetId="18">[8]LIS183!#REF!</definedName>
    <definedName name="_66" localSheetId="19">[9]LIS183!#REF!</definedName>
    <definedName name="_66" localSheetId="20">[9]LIS183!#REF!</definedName>
    <definedName name="_66" localSheetId="2">[7]LIS183!#REF!</definedName>
    <definedName name="_66" localSheetId="8">[7]LIS183!#REF!</definedName>
    <definedName name="_66" localSheetId="7">[7]LIS183!#REF!</definedName>
    <definedName name="_66" localSheetId="9">[7]LIS183!#REF!</definedName>
    <definedName name="_66">[7]LIS183!#REF!</definedName>
    <definedName name="_67" localSheetId="12">[7]LIS183!#REF!</definedName>
    <definedName name="_67" localSheetId="13">[7]LIS183!#REF!</definedName>
    <definedName name="_67" localSheetId="16">[8]LIS183!#REF!</definedName>
    <definedName name="_67" localSheetId="17">[9]LIS183!#REF!</definedName>
    <definedName name="_67" localSheetId="18">[8]LIS183!#REF!</definedName>
    <definedName name="_67" localSheetId="19">[9]LIS183!#REF!</definedName>
    <definedName name="_67" localSheetId="20">[9]LIS183!#REF!</definedName>
    <definedName name="_67" localSheetId="2">[7]LIS183!#REF!</definedName>
    <definedName name="_67" localSheetId="8">[7]LIS183!#REF!</definedName>
    <definedName name="_67" localSheetId="7">[7]LIS183!#REF!</definedName>
    <definedName name="_67" localSheetId="9">[7]LIS183!#REF!</definedName>
    <definedName name="_67">[7]LIS183!#REF!</definedName>
    <definedName name="_68" localSheetId="12">[7]LIS183!#REF!</definedName>
    <definedName name="_68" localSheetId="13">[7]LIS183!#REF!</definedName>
    <definedName name="_68" localSheetId="16">[8]LIS183!#REF!</definedName>
    <definedName name="_68" localSheetId="17">[9]LIS183!#REF!</definedName>
    <definedName name="_68" localSheetId="18">[8]LIS183!#REF!</definedName>
    <definedName name="_68" localSheetId="19">[9]LIS183!#REF!</definedName>
    <definedName name="_68" localSheetId="20">[9]LIS183!#REF!</definedName>
    <definedName name="_68" localSheetId="2">[7]LIS183!#REF!</definedName>
    <definedName name="_68" localSheetId="8">[7]LIS183!#REF!</definedName>
    <definedName name="_68" localSheetId="7">[7]LIS183!#REF!</definedName>
    <definedName name="_68" localSheetId="9">[7]LIS183!#REF!</definedName>
    <definedName name="_68">[7]LIS183!#REF!</definedName>
    <definedName name="_69" localSheetId="12">[7]LIS183!#REF!</definedName>
    <definedName name="_69" localSheetId="13">[7]LIS183!#REF!</definedName>
    <definedName name="_69" localSheetId="16">[8]LIS183!#REF!</definedName>
    <definedName name="_69" localSheetId="17">[9]LIS183!#REF!</definedName>
    <definedName name="_69" localSheetId="18">[8]LIS183!#REF!</definedName>
    <definedName name="_69" localSheetId="19">[9]LIS183!#REF!</definedName>
    <definedName name="_69" localSheetId="20">[9]LIS183!#REF!</definedName>
    <definedName name="_69" localSheetId="2">[7]LIS183!#REF!</definedName>
    <definedName name="_69" localSheetId="8">[7]LIS183!#REF!</definedName>
    <definedName name="_69" localSheetId="7">[7]LIS183!#REF!</definedName>
    <definedName name="_69" localSheetId="9">[7]LIS183!#REF!</definedName>
    <definedName name="_69">[7]LIS183!#REF!</definedName>
    <definedName name="_7" localSheetId="12">[7]LIS183!#REF!</definedName>
    <definedName name="_7" localSheetId="13">[7]LIS183!#REF!</definedName>
    <definedName name="_7" localSheetId="16">[8]LIS183!#REF!</definedName>
    <definedName name="_7" localSheetId="17">[9]LIS183!#REF!</definedName>
    <definedName name="_7" localSheetId="18">[8]LIS183!#REF!</definedName>
    <definedName name="_7" localSheetId="19">[9]LIS183!#REF!</definedName>
    <definedName name="_7" localSheetId="20">[9]LIS183!#REF!</definedName>
    <definedName name="_7" localSheetId="2">[7]LIS183!#REF!</definedName>
    <definedName name="_7" localSheetId="8">[7]LIS183!#REF!</definedName>
    <definedName name="_7" localSheetId="7">[7]LIS183!#REF!</definedName>
    <definedName name="_7" localSheetId="9">[7]LIS183!#REF!</definedName>
    <definedName name="_7">[7]LIS183!#REF!</definedName>
    <definedName name="_70" localSheetId="12">[7]LIS183!#REF!</definedName>
    <definedName name="_70" localSheetId="13">[7]LIS183!#REF!</definedName>
    <definedName name="_70" localSheetId="16">[8]LIS183!#REF!</definedName>
    <definedName name="_70" localSheetId="17">[9]LIS183!#REF!</definedName>
    <definedName name="_70" localSheetId="18">[8]LIS183!#REF!</definedName>
    <definedName name="_70" localSheetId="19">[9]LIS183!#REF!</definedName>
    <definedName name="_70" localSheetId="20">[9]LIS183!#REF!</definedName>
    <definedName name="_70" localSheetId="2">[7]LIS183!#REF!</definedName>
    <definedName name="_70" localSheetId="8">[7]LIS183!#REF!</definedName>
    <definedName name="_70" localSheetId="7">[7]LIS183!#REF!</definedName>
    <definedName name="_70" localSheetId="9">[7]LIS183!#REF!</definedName>
    <definedName name="_70">[7]LIS183!#REF!</definedName>
    <definedName name="_71" localSheetId="12">[7]LIS183!#REF!</definedName>
    <definedName name="_71" localSheetId="13">[7]LIS183!#REF!</definedName>
    <definedName name="_71" localSheetId="16">[8]LIS183!#REF!</definedName>
    <definedName name="_71" localSheetId="17">[9]LIS183!#REF!</definedName>
    <definedName name="_71" localSheetId="18">[8]LIS183!#REF!</definedName>
    <definedName name="_71" localSheetId="19">[9]LIS183!#REF!</definedName>
    <definedName name="_71" localSheetId="20">[9]LIS183!#REF!</definedName>
    <definedName name="_71" localSheetId="2">[7]LIS183!#REF!</definedName>
    <definedName name="_71" localSheetId="8">[7]LIS183!#REF!</definedName>
    <definedName name="_71" localSheetId="7">[7]LIS183!#REF!</definedName>
    <definedName name="_71" localSheetId="9">[7]LIS183!#REF!</definedName>
    <definedName name="_71">[7]LIS183!#REF!</definedName>
    <definedName name="_72" localSheetId="12">[7]LIS183!#REF!</definedName>
    <definedName name="_72" localSheetId="13">[7]LIS183!#REF!</definedName>
    <definedName name="_72" localSheetId="16">[8]LIS183!#REF!</definedName>
    <definedName name="_72" localSheetId="17">[9]LIS183!#REF!</definedName>
    <definedName name="_72" localSheetId="18">[8]LIS183!#REF!</definedName>
    <definedName name="_72" localSheetId="19">[9]LIS183!#REF!</definedName>
    <definedName name="_72" localSheetId="20">[9]LIS183!#REF!</definedName>
    <definedName name="_72" localSheetId="2">[7]LIS183!#REF!</definedName>
    <definedName name="_72" localSheetId="8">[7]LIS183!#REF!</definedName>
    <definedName name="_72" localSheetId="7">[7]LIS183!#REF!</definedName>
    <definedName name="_72" localSheetId="9">[7]LIS183!#REF!</definedName>
    <definedName name="_72">[7]LIS183!#REF!</definedName>
    <definedName name="_73" localSheetId="12">[7]LIS183!#REF!</definedName>
    <definedName name="_73" localSheetId="13">[7]LIS183!#REF!</definedName>
    <definedName name="_73" localSheetId="16">[8]LIS183!#REF!</definedName>
    <definedName name="_73" localSheetId="17">[9]LIS183!#REF!</definedName>
    <definedName name="_73" localSheetId="18">[8]LIS183!#REF!</definedName>
    <definedName name="_73" localSheetId="19">[9]LIS183!#REF!</definedName>
    <definedName name="_73" localSheetId="20">[9]LIS183!#REF!</definedName>
    <definedName name="_73" localSheetId="2">[7]LIS183!#REF!</definedName>
    <definedName name="_73" localSheetId="8">[7]LIS183!#REF!</definedName>
    <definedName name="_73" localSheetId="7">[7]LIS183!#REF!</definedName>
    <definedName name="_73" localSheetId="9">[7]LIS183!#REF!</definedName>
    <definedName name="_73">[7]LIS183!#REF!</definedName>
    <definedName name="_74" localSheetId="12">[7]LIS183!#REF!</definedName>
    <definedName name="_74" localSheetId="13">[7]LIS183!#REF!</definedName>
    <definedName name="_74" localSheetId="16">[8]LIS183!#REF!</definedName>
    <definedName name="_74" localSheetId="17">[9]LIS183!#REF!</definedName>
    <definedName name="_74" localSheetId="18">[8]LIS183!#REF!</definedName>
    <definedName name="_74" localSheetId="19">[9]LIS183!#REF!</definedName>
    <definedName name="_74" localSheetId="20">[9]LIS183!#REF!</definedName>
    <definedName name="_74" localSheetId="2">[7]LIS183!#REF!</definedName>
    <definedName name="_74" localSheetId="8">[7]LIS183!#REF!</definedName>
    <definedName name="_74" localSheetId="7">[7]LIS183!#REF!</definedName>
    <definedName name="_74" localSheetId="9">[7]LIS183!#REF!</definedName>
    <definedName name="_74">[7]LIS183!#REF!</definedName>
    <definedName name="_75" localSheetId="12">[7]LIS183!#REF!</definedName>
    <definedName name="_75" localSheetId="13">[7]LIS183!#REF!</definedName>
    <definedName name="_75" localSheetId="16">[8]LIS183!#REF!</definedName>
    <definedName name="_75" localSheetId="17">[9]LIS183!#REF!</definedName>
    <definedName name="_75" localSheetId="18">[8]LIS183!#REF!</definedName>
    <definedName name="_75" localSheetId="19">[9]LIS183!#REF!</definedName>
    <definedName name="_75" localSheetId="20">[9]LIS183!#REF!</definedName>
    <definedName name="_75" localSheetId="2">[7]LIS183!#REF!</definedName>
    <definedName name="_75" localSheetId="8">[7]LIS183!#REF!</definedName>
    <definedName name="_75" localSheetId="7">[7]LIS183!#REF!</definedName>
    <definedName name="_75" localSheetId="9">[7]LIS183!#REF!</definedName>
    <definedName name="_75">[7]LIS183!#REF!</definedName>
    <definedName name="_76" localSheetId="12">[7]LIS183!#REF!</definedName>
    <definedName name="_76" localSheetId="13">[7]LIS183!#REF!</definedName>
    <definedName name="_76" localSheetId="16">[8]LIS183!#REF!</definedName>
    <definedName name="_76" localSheetId="17">[9]LIS183!#REF!</definedName>
    <definedName name="_76" localSheetId="18">[8]LIS183!#REF!</definedName>
    <definedName name="_76" localSheetId="19">[9]LIS183!#REF!</definedName>
    <definedName name="_76" localSheetId="20">[9]LIS183!#REF!</definedName>
    <definedName name="_76" localSheetId="2">[7]LIS183!#REF!</definedName>
    <definedName name="_76" localSheetId="8">[7]LIS183!#REF!</definedName>
    <definedName name="_76" localSheetId="7">[7]LIS183!#REF!</definedName>
    <definedName name="_76" localSheetId="9">[7]LIS183!#REF!</definedName>
    <definedName name="_76">[7]LIS183!#REF!</definedName>
    <definedName name="_77" localSheetId="12">[7]LIS183!#REF!</definedName>
    <definedName name="_77" localSheetId="13">[7]LIS183!#REF!</definedName>
    <definedName name="_77" localSheetId="16">[8]LIS183!#REF!</definedName>
    <definedName name="_77" localSheetId="17">[9]LIS183!#REF!</definedName>
    <definedName name="_77" localSheetId="18">[8]LIS183!#REF!</definedName>
    <definedName name="_77" localSheetId="19">[9]LIS183!#REF!</definedName>
    <definedName name="_77" localSheetId="20">[9]LIS183!#REF!</definedName>
    <definedName name="_77" localSheetId="2">[7]LIS183!#REF!</definedName>
    <definedName name="_77" localSheetId="8">[7]LIS183!#REF!</definedName>
    <definedName name="_77" localSheetId="7">[7]LIS183!#REF!</definedName>
    <definedName name="_77" localSheetId="9">[7]LIS183!#REF!</definedName>
    <definedName name="_77">[7]LIS183!#REF!</definedName>
    <definedName name="_78" localSheetId="12">[7]LIS183!#REF!</definedName>
    <definedName name="_78" localSheetId="13">[7]LIS183!#REF!</definedName>
    <definedName name="_78" localSheetId="16">[8]LIS183!#REF!</definedName>
    <definedName name="_78" localSheetId="17">[9]LIS183!#REF!</definedName>
    <definedName name="_78" localSheetId="18">[8]LIS183!#REF!</definedName>
    <definedName name="_78" localSheetId="19">[9]LIS183!#REF!</definedName>
    <definedName name="_78" localSheetId="20">[9]LIS183!#REF!</definedName>
    <definedName name="_78" localSheetId="2">[7]LIS183!#REF!</definedName>
    <definedName name="_78" localSheetId="8">[7]LIS183!#REF!</definedName>
    <definedName name="_78" localSheetId="7">[7]LIS183!#REF!</definedName>
    <definedName name="_78" localSheetId="9">[7]LIS183!#REF!</definedName>
    <definedName name="_78">[7]LIS183!#REF!</definedName>
    <definedName name="_79" localSheetId="12">[7]LIS183!#REF!</definedName>
    <definedName name="_79" localSheetId="13">[7]LIS183!#REF!</definedName>
    <definedName name="_79" localSheetId="16">[8]LIS183!#REF!</definedName>
    <definedName name="_79" localSheetId="17">[9]LIS183!#REF!</definedName>
    <definedName name="_79" localSheetId="18">[8]LIS183!#REF!</definedName>
    <definedName name="_79" localSheetId="19">[9]LIS183!#REF!</definedName>
    <definedName name="_79" localSheetId="20">[9]LIS183!#REF!</definedName>
    <definedName name="_79" localSheetId="2">[7]LIS183!#REF!</definedName>
    <definedName name="_79" localSheetId="8">[7]LIS183!#REF!</definedName>
    <definedName name="_79" localSheetId="7">[7]LIS183!#REF!</definedName>
    <definedName name="_79" localSheetId="9">[7]LIS183!#REF!</definedName>
    <definedName name="_79">[7]LIS183!#REF!</definedName>
    <definedName name="_8" localSheetId="12">[7]LIS183!#REF!</definedName>
    <definedName name="_8" localSheetId="13">[7]LIS183!#REF!</definedName>
    <definedName name="_8" localSheetId="16">[8]LIS183!#REF!</definedName>
    <definedName name="_8" localSheetId="17">[9]LIS183!#REF!</definedName>
    <definedName name="_8" localSheetId="18">[8]LIS183!#REF!</definedName>
    <definedName name="_8" localSheetId="19">[9]LIS183!#REF!</definedName>
    <definedName name="_8" localSheetId="20">[9]LIS183!#REF!</definedName>
    <definedName name="_8" localSheetId="2">[7]LIS183!#REF!</definedName>
    <definedName name="_8" localSheetId="8">[7]LIS183!#REF!</definedName>
    <definedName name="_8" localSheetId="7">[7]LIS183!#REF!</definedName>
    <definedName name="_8" localSheetId="9">[7]LIS183!#REF!</definedName>
    <definedName name="_8">[7]LIS183!#REF!</definedName>
    <definedName name="_80" localSheetId="12">[7]LIS183!#REF!</definedName>
    <definedName name="_80" localSheetId="13">[7]LIS183!#REF!</definedName>
    <definedName name="_80" localSheetId="16">[8]LIS183!#REF!</definedName>
    <definedName name="_80" localSheetId="17">[9]LIS183!#REF!</definedName>
    <definedName name="_80" localSheetId="18">[8]LIS183!#REF!</definedName>
    <definedName name="_80" localSheetId="19">[9]LIS183!#REF!</definedName>
    <definedName name="_80" localSheetId="20">[9]LIS183!#REF!</definedName>
    <definedName name="_80" localSheetId="2">[7]LIS183!#REF!</definedName>
    <definedName name="_80" localSheetId="8">[7]LIS183!#REF!</definedName>
    <definedName name="_80" localSheetId="7">[7]LIS183!#REF!</definedName>
    <definedName name="_80" localSheetId="9">[7]LIS183!#REF!</definedName>
    <definedName name="_80">[7]LIS183!#REF!</definedName>
    <definedName name="_81" localSheetId="12">[7]LIS183!#REF!</definedName>
    <definedName name="_81" localSheetId="13">[7]LIS183!#REF!</definedName>
    <definedName name="_81" localSheetId="16">[8]LIS183!#REF!</definedName>
    <definedName name="_81" localSheetId="17">[9]LIS183!#REF!</definedName>
    <definedName name="_81" localSheetId="18">[8]LIS183!#REF!</definedName>
    <definedName name="_81" localSheetId="19">[9]LIS183!#REF!</definedName>
    <definedName name="_81" localSheetId="20">[9]LIS183!#REF!</definedName>
    <definedName name="_81" localSheetId="2">[7]LIS183!#REF!</definedName>
    <definedName name="_81" localSheetId="8">[7]LIS183!#REF!</definedName>
    <definedName name="_81" localSheetId="7">[7]LIS183!#REF!</definedName>
    <definedName name="_81" localSheetId="9">[7]LIS183!#REF!</definedName>
    <definedName name="_81">[7]LIS183!#REF!</definedName>
    <definedName name="_82" localSheetId="12">[7]LIS183!#REF!</definedName>
    <definedName name="_82" localSheetId="13">[7]LIS183!#REF!</definedName>
    <definedName name="_82" localSheetId="16">[8]LIS183!#REF!</definedName>
    <definedName name="_82" localSheetId="17">[9]LIS183!#REF!</definedName>
    <definedName name="_82" localSheetId="18">[8]LIS183!#REF!</definedName>
    <definedName name="_82" localSheetId="19">[9]LIS183!#REF!</definedName>
    <definedName name="_82" localSheetId="20">[9]LIS183!#REF!</definedName>
    <definedName name="_82" localSheetId="2">[7]LIS183!#REF!</definedName>
    <definedName name="_82" localSheetId="8">[7]LIS183!#REF!</definedName>
    <definedName name="_82" localSheetId="7">[7]LIS183!#REF!</definedName>
    <definedName name="_82" localSheetId="9">[7]LIS183!#REF!</definedName>
    <definedName name="_82">[7]LIS183!#REF!</definedName>
    <definedName name="_83" localSheetId="12">[7]LIS183!#REF!</definedName>
    <definedName name="_83" localSheetId="13">[7]LIS183!#REF!</definedName>
    <definedName name="_83" localSheetId="16">[8]LIS183!#REF!</definedName>
    <definedName name="_83" localSheetId="17">[9]LIS183!#REF!</definedName>
    <definedName name="_83" localSheetId="18">[8]LIS183!#REF!</definedName>
    <definedName name="_83" localSheetId="19">[9]LIS183!#REF!</definedName>
    <definedName name="_83" localSheetId="20">[9]LIS183!#REF!</definedName>
    <definedName name="_83" localSheetId="2">[7]LIS183!#REF!</definedName>
    <definedName name="_83" localSheetId="8">[7]LIS183!#REF!</definedName>
    <definedName name="_83" localSheetId="7">[7]LIS183!#REF!</definedName>
    <definedName name="_83" localSheetId="9">[7]LIS183!#REF!</definedName>
    <definedName name="_83">[7]LIS183!#REF!</definedName>
    <definedName name="_84" localSheetId="12">[7]LIS183!#REF!</definedName>
    <definedName name="_84" localSheetId="13">[7]LIS183!#REF!</definedName>
    <definedName name="_84" localSheetId="16">[8]LIS183!#REF!</definedName>
    <definedName name="_84" localSheetId="17">[9]LIS183!#REF!</definedName>
    <definedName name="_84" localSheetId="18">[8]LIS183!#REF!</definedName>
    <definedName name="_84" localSheetId="19">[9]LIS183!#REF!</definedName>
    <definedName name="_84" localSheetId="20">[9]LIS183!#REF!</definedName>
    <definedName name="_84" localSheetId="2">[7]LIS183!#REF!</definedName>
    <definedName name="_84" localSheetId="8">[7]LIS183!#REF!</definedName>
    <definedName name="_84" localSheetId="7">[7]LIS183!#REF!</definedName>
    <definedName name="_84" localSheetId="9">[7]LIS183!#REF!</definedName>
    <definedName name="_84">[7]LIS183!#REF!</definedName>
    <definedName name="_85" localSheetId="12">[7]LIS183!#REF!</definedName>
    <definedName name="_85" localSheetId="13">[7]LIS183!#REF!</definedName>
    <definedName name="_85" localSheetId="16">[8]LIS183!#REF!</definedName>
    <definedName name="_85" localSheetId="17">[9]LIS183!#REF!</definedName>
    <definedName name="_85" localSheetId="18">[8]LIS183!#REF!</definedName>
    <definedName name="_85" localSheetId="19">[9]LIS183!#REF!</definedName>
    <definedName name="_85" localSheetId="20">[9]LIS183!#REF!</definedName>
    <definedName name="_85" localSheetId="2">[7]LIS183!#REF!</definedName>
    <definedName name="_85" localSheetId="8">[7]LIS183!#REF!</definedName>
    <definedName name="_85" localSheetId="7">[7]LIS183!#REF!</definedName>
    <definedName name="_85" localSheetId="9">[7]LIS183!#REF!</definedName>
    <definedName name="_85">[7]LIS183!#REF!</definedName>
    <definedName name="_86" localSheetId="12">[7]LIS183!#REF!</definedName>
    <definedName name="_86" localSheetId="13">[7]LIS183!#REF!</definedName>
    <definedName name="_86" localSheetId="16">[8]LIS183!#REF!</definedName>
    <definedName name="_86" localSheetId="17">[9]LIS183!#REF!</definedName>
    <definedName name="_86" localSheetId="18">[8]LIS183!#REF!</definedName>
    <definedName name="_86" localSheetId="19">[9]LIS183!#REF!</definedName>
    <definedName name="_86" localSheetId="20">[9]LIS183!#REF!</definedName>
    <definedName name="_86" localSheetId="2">[7]LIS183!#REF!</definedName>
    <definedName name="_86" localSheetId="8">[7]LIS183!#REF!</definedName>
    <definedName name="_86" localSheetId="7">[7]LIS183!#REF!</definedName>
    <definedName name="_86" localSheetId="9">[7]LIS183!#REF!</definedName>
    <definedName name="_86">[7]LIS183!#REF!</definedName>
    <definedName name="_87" localSheetId="12">[7]LIS183!#REF!</definedName>
    <definedName name="_87" localSheetId="13">[7]LIS183!#REF!</definedName>
    <definedName name="_87" localSheetId="16">[8]LIS183!#REF!</definedName>
    <definedName name="_87" localSheetId="17">[9]LIS183!#REF!</definedName>
    <definedName name="_87" localSheetId="18">[8]LIS183!#REF!</definedName>
    <definedName name="_87" localSheetId="19">[9]LIS183!#REF!</definedName>
    <definedName name="_87" localSheetId="20">[9]LIS183!#REF!</definedName>
    <definedName name="_87" localSheetId="2">[7]LIS183!#REF!</definedName>
    <definedName name="_87" localSheetId="8">[7]LIS183!#REF!</definedName>
    <definedName name="_87" localSheetId="7">[7]LIS183!#REF!</definedName>
    <definedName name="_87" localSheetId="9">[7]LIS183!#REF!</definedName>
    <definedName name="_87">[7]LIS183!#REF!</definedName>
    <definedName name="_88" localSheetId="12">[7]LIS183!#REF!</definedName>
    <definedName name="_88" localSheetId="13">[7]LIS183!#REF!</definedName>
    <definedName name="_88" localSheetId="16">[8]LIS183!#REF!</definedName>
    <definedName name="_88" localSheetId="17">[9]LIS183!#REF!</definedName>
    <definedName name="_88" localSheetId="18">[8]LIS183!#REF!</definedName>
    <definedName name="_88" localSheetId="19">[9]LIS183!#REF!</definedName>
    <definedName name="_88" localSheetId="20">[9]LIS183!#REF!</definedName>
    <definedName name="_88" localSheetId="2">[7]LIS183!#REF!</definedName>
    <definedName name="_88" localSheetId="8">[7]LIS183!#REF!</definedName>
    <definedName name="_88" localSheetId="7">[7]LIS183!#REF!</definedName>
    <definedName name="_88" localSheetId="9">[7]LIS183!#REF!</definedName>
    <definedName name="_88">[7]LIS183!#REF!</definedName>
    <definedName name="_89" localSheetId="12">[7]LIS183!#REF!</definedName>
    <definedName name="_89" localSheetId="13">[7]LIS183!#REF!</definedName>
    <definedName name="_89" localSheetId="16">[8]LIS183!#REF!</definedName>
    <definedName name="_89" localSheetId="17">[9]LIS183!#REF!</definedName>
    <definedName name="_89" localSheetId="18">[8]LIS183!#REF!</definedName>
    <definedName name="_89" localSheetId="19">[9]LIS183!#REF!</definedName>
    <definedName name="_89" localSheetId="20">[9]LIS183!#REF!</definedName>
    <definedName name="_89" localSheetId="2">[7]LIS183!#REF!</definedName>
    <definedName name="_89" localSheetId="8">[7]LIS183!#REF!</definedName>
    <definedName name="_89" localSheetId="7">[7]LIS183!#REF!</definedName>
    <definedName name="_89" localSheetId="9">[7]LIS183!#REF!</definedName>
    <definedName name="_89">[7]LIS183!#REF!</definedName>
    <definedName name="_9" localSheetId="12">[7]LIS183!#REF!</definedName>
    <definedName name="_9" localSheetId="13">[7]LIS183!#REF!</definedName>
    <definedName name="_9" localSheetId="16">[8]LIS183!#REF!</definedName>
    <definedName name="_9" localSheetId="17">[9]LIS183!#REF!</definedName>
    <definedName name="_9" localSheetId="18">[8]LIS183!#REF!</definedName>
    <definedName name="_9" localSheetId="19">[9]LIS183!#REF!</definedName>
    <definedName name="_9" localSheetId="20">[9]LIS183!#REF!</definedName>
    <definedName name="_9" localSheetId="2">[7]LIS183!#REF!</definedName>
    <definedName name="_9" localSheetId="8">[7]LIS183!#REF!</definedName>
    <definedName name="_9" localSheetId="7">[7]LIS183!#REF!</definedName>
    <definedName name="_9" localSheetId="9">[7]LIS183!#REF!</definedName>
    <definedName name="_9">[7]LIS183!#REF!</definedName>
    <definedName name="_90" localSheetId="12">[7]LIS183!#REF!</definedName>
    <definedName name="_90" localSheetId="13">[7]LIS183!#REF!</definedName>
    <definedName name="_90" localSheetId="16">[8]LIS183!#REF!</definedName>
    <definedName name="_90" localSheetId="17">[9]LIS183!#REF!</definedName>
    <definedName name="_90" localSheetId="18">[8]LIS183!#REF!</definedName>
    <definedName name="_90" localSheetId="19">[9]LIS183!#REF!</definedName>
    <definedName name="_90" localSheetId="20">[9]LIS183!#REF!</definedName>
    <definedName name="_90" localSheetId="2">[7]LIS183!#REF!</definedName>
    <definedName name="_90" localSheetId="8">[7]LIS183!#REF!</definedName>
    <definedName name="_90" localSheetId="7">[7]LIS183!#REF!</definedName>
    <definedName name="_90" localSheetId="9">[7]LIS183!#REF!</definedName>
    <definedName name="_90">[7]LIS183!#REF!</definedName>
    <definedName name="_91" localSheetId="12">[7]LIS183!#REF!</definedName>
    <definedName name="_91" localSheetId="13">[7]LIS183!#REF!</definedName>
    <definedName name="_91" localSheetId="16">[8]LIS183!#REF!</definedName>
    <definedName name="_91" localSheetId="17">[9]LIS183!#REF!</definedName>
    <definedName name="_91" localSheetId="18">[8]LIS183!#REF!</definedName>
    <definedName name="_91" localSheetId="19">[9]LIS183!#REF!</definedName>
    <definedName name="_91" localSheetId="20">[9]LIS183!#REF!</definedName>
    <definedName name="_91" localSheetId="2">[7]LIS183!#REF!</definedName>
    <definedName name="_91" localSheetId="8">[7]LIS183!#REF!</definedName>
    <definedName name="_91" localSheetId="7">[7]LIS183!#REF!</definedName>
    <definedName name="_91" localSheetId="9">[7]LIS183!#REF!</definedName>
    <definedName name="_91">[7]LIS183!#REF!</definedName>
    <definedName name="_92" localSheetId="12">[7]LIS183!#REF!</definedName>
    <definedName name="_92" localSheetId="13">[7]LIS183!#REF!</definedName>
    <definedName name="_92" localSheetId="16">[8]LIS183!#REF!</definedName>
    <definedName name="_92" localSheetId="17">[9]LIS183!#REF!</definedName>
    <definedName name="_92" localSheetId="18">[8]LIS183!#REF!</definedName>
    <definedName name="_92" localSheetId="19">[9]LIS183!#REF!</definedName>
    <definedName name="_92" localSheetId="20">[9]LIS183!#REF!</definedName>
    <definedName name="_92" localSheetId="2">[7]LIS183!#REF!</definedName>
    <definedName name="_92" localSheetId="8">[7]LIS183!#REF!</definedName>
    <definedName name="_92" localSheetId="7">[7]LIS183!#REF!</definedName>
    <definedName name="_92" localSheetId="9">[7]LIS183!#REF!</definedName>
    <definedName name="_92">[7]LIS183!#REF!</definedName>
    <definedName name="_93" localSheetId="12">[7]LIS183!#REF!</definedName>
    <definedName name="_93" localSheetId="13">[7]LIS183!#REF!</definedName>
    <definedName name="_93" localSheetId="16">[8]LIS183!#REF!</definedName>
    <definedName name="_93" localSheetId="17">[9]LIS183!#REF!</definedName>
    <definedName name="_93" localSheetId="18">[8]LIS183!#REF!</definedName>
    <definedName name="_93" localSheetId="19">[9]LIS183!#REF!</definedName>
    <definedName name="_93" localSheetId="20">[9]LIS183!#REF!</definedName>
    <definedName name="_93" localSheetId="2">[7]LIS183!#REF!</definedName>
    <definedName name="_93" localSheetId="8">[7]LIS183!#REF!</definedName>
    <definedName name="_93" localSheetId="7">[7]LIS183!#REF!</definedName>
    <definedName name="_93" localSheetId="9">[7]LIS183!#REF!</definedName>
    <definedName name="_93">[7]LIS183!#REF!</definedName>
    <definedName name="_94" localSheetId="12">[7]LIS183!#REF!</definedName>
    <definedName name="_94" localSheetId="13">[7]LIS183!#REF!</definedName>
    <definedName name="_94" localSheetId="16">[8]LIS183!#REF!</definedName>
    <definedName name="_94" localSheetId="17">[9]LIS183!#REF!</definedName>
    <definedName name="_94" localSheetId="18">[8]LIS183!#REF!</definedName>
    <definedName name="_94" localSheetId="19">[9]LIS183!#REF!</definedName>
    <definedName name="_94" localSheetId="20">[9]LIS183!#REF!</definedName>
    <definedName name="_94" localSheetId="2">[7]LIS183!#REF!</definedName>
    <definedName name="_94" localSheetId="8">[7]LIS183!#REF!</definedName>
    <definedName name="_94" localSheetId="7">[7]LIS183!#REF!</definedName>
    <definedName name="_94" localSheetId="9">[7]LIS183!#REF!</definedName>
    <definedName name="_94">[7]LIS183!#REF!</definedName>
    <definedName name="_95" localSheetId="12">[7]LIS183!#REF!</definedName>
    <definedName name="_95" localSheetId="13">[7]LIS183!#REF!</definedName>
    <definedName name="_95" localSheetId="16">[8]LIS183!#REF!</definedName>
    <definedName name="_95" localSheetId="17">[9]LIS183!#REF!</definedName>
    <definedName name="_95" localSheetId="18">[8]LIS183!#REF!</definedName>
    <definedName name="_95" localSheetId="19">[9]LIS183!#REF!</definedName>
    <definedName name="_95" localSheetId="20">[9]LIS183!#REF!</definedName>
    <definedName name="_95" localSheetId="2">[7]LIS183!#REF!</definedName>
    <definedName name="_95" localSheetId="8">[7]LIS183!#REF!</definedName>
    <definedName name="_95" localSheetId="7">[7]LIS183!#REF!</definedName>
    <definedName name="_95" localSheetId="9">[7]LIS183!#REF!</definedName>
    <definedName name="_95">[7]LIS183!#REF!</definedName>
    <definedName name="_96" localSheetId="12">[7]LIS183!#REF!</definedName>
    <definedName name="_96" localSheetId="13">[7]LIS183!#REF!</definedName>
    <definedName name="_96" localSheetId="16">[8]LIS183!#REF!</definedName>
    <definedName name="_96" localSheetId="17">[9]LIS183!#REF!</definedName>
    <definedName name="_96" localSheetId="18">[8]LIS183!#REF!</definedName>
    <definedName name="_96" localSheetId="19">[9]LIS183!#REF!</definedName>
    <definedName name="_96" localSheetId="20">[9]LIS183!#REF!</definedName>
    <definedName name="_96" localSheetId="2">[7]LIS183!#REF!</definedName>
    <definedName name="_96" localSheetId="8">[7]LIS183!#REF!</definedName>
    <definedName name="_96" localSheetId="7">[7]LIS183!#REF!</definedName>
    <definedName name="_96" localSheetId="9">[7]LIS183!#REF!</definedName>
    <definedName name="_96">[7]LIS183!#REF!</definedName>
    <definedName name="_97" localSheetId="12">[7]LIS183!#REF!</definedName>
    <definedName name="_97" localSheetId="13">[7]LIS183!#REF!</definedName>
    <definedName name="_97" localSheetId="16">[8]LIS183!#REF!</definedName>
    <definedName name="_97" localSheetId="17">[9]LIS183!#REF!</definedName>
    <definedName name="_97" localSheetId="18">[8]LIS183!#REF!</definedName>
    <definedName name="_97" localSheetId="19">[9]LIS183!#REF!</definedName>
    <definedName name="_97" localSheetId="20">[9]LIS183!#REF!</definedName>
    <definedName name="_97" localSheetId="2">[7]LIS183!#REF!</definedName>
    <definedName name="_97" localSheetId="8">[7]LIS183!#REF!</definedName>
    <definedName name="_97" localSheetId="7">[7]LIS183!#REF!</definedName>
    <definedName name="_97" localSheetId="9">[7]LIS183!#REF!</definedName>
    <definedName name="_97">[7]LIS183!#REF!</definedName>
    <definedName name="_98" localSheetId="12">[7]LIS183!#REF!</definedName>
    <definedName name="_98" localSheetId="13">[7]LIS183!#REF!</definedName>
    <definedName name="_98" localSheetId="16">[8]LIS183!#REF!</definedName>
    <definedName name="_98" localSheetId="17">[9]LIS183!#REF!</definedName>
    <definedName name="_98" localSheetId="18">[8]LIS183!#REF!</definedName>
    <definedName name="_98" localSheetId="19">[9]LIS183!#REF!</definedName>
    <definedName name="_98" localSheetId="20">[9]LIS183!#REF!</definedName>
    <definedName name="_98" localSheetId="2">[7]LIS183!#REF!</definedName>
    <definedName name="_98" localSheetId="8">[7]LIS183!#REF!</definedName>
    <definedName name="_98" localSheetId="7">[7]LIS183!#REF!</definedName>
    <definedName name="_98" localSheetId="9">[7]LIS183!#REF!</definedName>
    <definedName name="_98">[7]LIS183!#REF!</definedName>
    <definedName name="_99" localSheetId="12">[7]LIS183!#REF!</definedName>
    <definedName name="_99" localSheetId="13">[7]LIS183!#REF!</definedName>
    <definedName name="_99" localSheetId="16">[8]LIS183!#REF!</definedName>
    <definedName name="_99" localSheetId="17">[9]LIS183!#REF!</definedName>
    <definedName name="_99" localSheetId="18">[8]LIS183!#REF!</definedName>
    <definedName name="_99" localSheetId="19">[9]LIS183!#REF!</definedName>
    <definedName name="_99" localSheetId="20">[9]LIS183!#REF!</definedName>
    <definedName name="_99" localSheetId="2">[7]LIS183!#REF!</definedName>
    <definedName name="_99" localSheetId="8">[7]LIS183!#REF!</definedName>
    <definedName name="_99" localSheetId="7">[7]LIS183!#REF!</definedName>
    <definedName name="_99" localSheetId="9">[7]LIS183!#REF!</definedName>
    <definedName name="_99">[7]LIS183!#REF!</definedName>
    <definedName name="_CAU103" localSheetId="15">[4]Hoja1!$A$1:$C$10607</definedName>
    <definedName name="_CAU103" localSheetId="16">[10]Hoja1!$A$1:$C$10607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5">[11]Hoja1!$A$1:$C$10607</definedName>
    <definedName name="_CAU103">[4]Hoja1!$A$1:$C$10607</definedName>
    <definedName name="_xlnm._FilterDatabase" localSheetId="1" hidden="1">'1. Población_Afiliada_Regimen'!$A$1:$A$168</definedName>
    <definedName name="_xlnm._FilterDatabase" localSheetId="11" hidden="1">'10. Tendencia_por mes_RS'!$FP$2:$FS$138</definedName>
    <definedName name="_xlnm._FilterDatabase" localSheetId="12" hidden="1">'11. Tendencia_por mes_ RC'!$EF$2:$EI$141</definedName>
    <definedName name="_xlnm._FilterDatabase" localSheetId="13" hidden="1">'12. Tendencia_por mes_REX'!$DH$2:$DK$141</definedName>
    <definedName name="_xlnm._FilterDatabase" localSheetId="15" hidden="1">'13. Afiliados_Nivel_Sexo_Zona'!#REF!</definedName>
    <definedName name="_xlnm._FilterDatabase" localSheetId="16" hidden="1">'14. Afiliados_Grupo_edad_RS '!$C$1:$N$139</definedName>
    <definedName name="_xlnm._FilterDatabase" localSheetId="17" hidden="1">'14A. RS_Curso_Vida'!$C$1:$N$139</definedName>
    <definedName name="_xlnm._FilterDatabase" localSheetId="18" hidden="1">'15. Afiliados_Grupo_edad_RC'!$C$1:$N$139</definedName>
    <definedName name="_xlnm._FilterDatabase" localSheetId="19" hidden="1">'15A. RC_Curso_Vida'!$C$1:$N$139</definedName>
    <definedName name="_xlnm._FilterDatabase" localSheetId="20" hidden="1">'16. REx_Curso_Vida'!$C$1:$N$139</definedName>
    <definedName name="_xlnm._FilterDatabase" localSheetId="2" hidden="1">'2. Afiliados_Esquema Asociativo'!$C$3:$M$70</definedName>
    <definedName name="_xlnm._FilterDatabase" localSheetId="8" hidden="1">'3C. Afiliados_ Suspendidos_RC'!$AH$4:$AP$4</definedName>
    <definedName name="_xlnm._FilterDatabase" localSheetId="4" hidden="1">'4. Gráficos_%Tendencia_Subreg'!#REF!</definedName>
    <definedName name="_xlnm._FilterDatabase" localSheetId="6" hidden="1">'6.Gráfico_Afiliados_EPS_Régimen'!$A$25:$D$25</definedName>
    <definedName name="_xlnm._FilterDatabase" localSheetId="7" hidden="1">'7. Gráficos_Tendencia_EPS'!$A$28:$D$28</definedName>
    <definedName name="_xlnm._FilterDatabase" localSheetId="9" hidden="1">'8. Afiliados_ EPS_Mpio_RS'!#REF!</definedName>
    <definedName name="_xlnm._FilterDatabase" localSheetId="10" hidden="1">'9. Afiliados_EPS_Mpio_RC '!#REF!</definedName>
    <definedName name="_xlnm._FilterDatabase" localSheetId="23" hidden="1">'A. Codigos_Municipio'!$B$1:$J$126</definedName>
    <definedName name="A" localSheetId="12">[7]LIS183!#REF!</definedName>
    <definedName name="A" localSheetId="13">[7]LIS183!#REF!</definedName>
    <definedName name="A" localSheetId="17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">[7]LIS183!#REF!</definedName>
    <definedName name="A" localSheetId="8">[7]LIS183!#REF!</definedName>
    <definedName name="A" localSheetId="4">[7]LIS183!#REF!</definedName>
    <definedName name="A" localSheetId="5">[7]LIS183!#REF!</definedName>
    <definedName name="A" localSheetId="7">[7]LIS183!#REF!</definedName>
    <definedName name="A" localSheetId="9">[7]LIS183!#REF!</definedName>
    <definedName name="A">[7]LIS183!#REF!</definedName>
    <definedName name="A_impresión_IM" localSheetId="12">#REF!</definedName>
    <definedName name="A_impresión_IM" localSheetId="13">#REF!</definedName>
    <definedName name="A_impresión_IM" localSheetId="17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">#REF!</definedName>
    <definedName name="A_impresión_IM" localSheetId="8">#REF!</definedName>
    <definedName name="A_impresión_IM" localSheetId="4">#REF!</definedName>
    <definedName name="A_impresión_IM" localSheetId="5">#REF!</definedName>
    <definedName name="A_impresión_IM" localSheetId="7">#REF!</definedName>
    <definedName name="A_impresión_IM" localSheetId="9">#REF!</definedName>
    <definedName name="A_impresión_IM">#REF!</definedName>
    <definedName name="APIA">[12]Hoja1!$A$8:$B$8</definedName>
    <definedName name="_xlnm.Print_Area" localSheetId="1">'1. Población_Afiliada_Regimen'!$A$1:$O$142</definedName>
    <definedName name="_xlnm.Print_Area" localSheetId="14">'12. Tendencia_Valores_Años'!$A$1:$P$53</definedName>
    <definedName name="_xlnm.Print_Area" localSheetId="2">'2. Afiliados_Esquema Asociativo'!$A$1:$M$75</definedName>
    <definedName name="_xlnm.Print_Area" localSheetId="3">'3. Gráficos_Cobertura_Dpto'!$A$1:$L$43</definedName>
    <definedName name="asdewq" localSheetId="12">#REF!</definedName>
    <definedName name="asdewq" localSheetId="13">#REF!</definedName>
    <definedName name="asdewq" localSheetId="15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">#REF!</definedName>
    <definedName name="asdewq" localSheetId="8">#REF!</definedName>
    <definedName name="asdewq" localSheetId="4">#REF!</definedName>
    <definedName name="asdewq" localSheetId="5">#REF!</definedName>
    <definedName name="asdewq" localSheetId="7">#REF!</definedName>
    <definedName name="asdewq" localSheetId="9">#REF!</definedName>
    <definedName name="asdewq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8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>#REF!</definedName>
    <definedName name="bASEDEDATOS1" localSheetId="12">#REF!</definedName>
    <definedName name="bASEDEDATOS1" localSheetId="13">#REF!</definedName>
    <definedName name="bASEDEDATOS1" localSheetId="17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">#REF!</definedName>
    <definedName name="bASEDEDATOS1" localSheetId="8">#REF!</definedName>
    <definedName name="bASEDEDATOS1" localSheetId="4">#REF!</definedName>
    <definedName name="bASEDEDATOS1" localSheetId="5">#REF!</definedName>
    <definedName name="bASEDEDATOS1" localSheetId="7">#REF!</definedName>
    <definedName name="bASEDEDATOS1" localSheetId="9">#REF!</definedName>
    <definedName name="bASEDEDATOS1">#REF!</definedName>
    <definedName name="BELEN_DE_UMBRIA">[12]Hoja1!$A$12:$B$12</definedName>
    <definedName name="BUCARAMANGA">[12]Hoja1!$A$22:$B$22</definedName>
    <definedName name="BVFD" localSheetId="12">#REF!</definedName>
    <definedName name="BVFD" localSheetId="13">#REF!</definedName>
    <definedName name="BVFD" localSheetId="17">#REF!</definedName>
    <definedName name="BVFD" localSheetId="18">#REF!</definedName>
    <definedName name="BVFD" localSheetId="19">#REF!</definedName>
    <definedName name="BVFD" localSheetId="20">#REF!</definedName>
    <definedName name="BVFD" localSheetId="2">#REF!</definedName>
    <definedName name="BVFD" localSheetId="8">#REF!</definedName>
    <definedName name="BVFD" localSheetId="4">#REF!</definedName>
    <definedName name="BVFD" localSheetId="5">#REF!</definedName>
    <definedName name="BVFD" localSheetId="7">#REF!</definedName>
    <definedName name="BVFD" localSheetId="9">#REF!</definedName>
    <definedName name="BVFD">#REF!</definedName>
    <definedName name="bvg" localSheetId="12">#REF!</definedName>
    <definedName name="bvg" localSheetId="13">#REF!</definedName>
    <definedName name="bvg" localSheetId="15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">#REF!</definedName>
    <definedName name="bvg" localSheetId="8">#REF!</definedName>
    <definedName name="bvg" localSheetId="4">#REF!</definedName>
    <definedName name="bvg" localSheetId="5">#REF!</definedName>
    <definedName name="bvg" localSheetId="7">#REF!</definedName>
    <definedName name="bvg" localSheetId="9">#REF!</definedName>
    <definedName name="bvg">#REF!</definedName>
    <definedName name="CARMEN_DE_APICALA">[12]Hoja1!$A$3:$B$3</definedName>
    <definedName name="CAU" localSheetId="12">#REF!</definedName>
    <definedName name="CAU" localSheetId="13">#REF!</definedName>
    <definedName name="CAU" localSheetId="15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">#REF!</definedName>
    <definedName name="CAU" localSheetId="8">#REF!</definedName>
    <definedName name="CAU" localSheetId="4">#REF!</definedName>
    <definedName name="CAU" localSheetId="5">#REF!</definedName>
    <definedName name="CAU" localSheetId="7">#REF!</definedName>
    <definedName name="CAU" localSheetId="9">#REF!</definedName>
    <definedName name="CAU">#REF!</definedName>
    <definedName name="CENSO1964" localSheetId="12">#REF!</definedName>
    <definedName name="CENSO1964" localSheetId="13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">#REF!</definedName>
    <definedName name="CENSO1964" localSheetId="8">#REF!</definedName>
    <definedName name="CENSO1964" localSheetId="4">#REF!</definedName>
    <definedName name="CENSO1964" localSheetId="5">#REF!</definedName>
    <definedName name="CENSO1964" localSheetId="7">#REF!</definedName>
    <definedName name="CENSO1964" localSheetId="9">#REF!</definedName>
    <definedName name="CENSO1964">#REF!</definedName>
    <definedName name="CENSO1973" localSheetId="12">#REF!</definedName>
    <definedName name="CENSO1973" localSheetId="13">#REF!</definedName>
    <definedName name="CENSO1973" localSheetId="17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">#REF!</definedName>
    <definedName name="CENSO1973" localSheetId="8">#REF!</definedName>
    <definedName name="CENSO1973" localSheetId="4">#REF!</definedName>
    <definedName name="CENSO1973" localSheetId="5">#REF!</definedName>
    <definedName name="CENSO1973" localSheetId="7">#REF!</definedName>
    <definedName name="CENSO1973" localSheetId="9">#REF!</definedName>
    <definedName name="CENSO1973">#REF!</definedName>
    <definedName name="CENSO1985" localSheetId="12">#REF!</definedName>
    <definedName name="CENSO1985" localSheetId="13">#REF!</definedName>
    <definedName name="CENSO1985" localSheetId="17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">#REF!</definedName>
    <definedName name="CENSO1985" localSheetId="8">#REF!</definedName>
    <definedName name="CENSO1985" localSheetId="4">#REF!</definedName>
    <definedName name="CENSO1985" localSheetId="7">#REF!</definedName>
    <definedName name="CENSO1985" localSheetId="9">#REF!</definedName>
    <definedName name="CENSO1985">#REF!</definedName>
    <definedName name="cffbhf" localSheetId="12">#REF!</definedName>
    <definedName name="cffbhf" localSheetId="13">#REF!</definedName>
    <definedName name="cffbhf" localSheetId="15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">#REF!</definedName>
    <definedName name="cffbhf" localSheetId="8">#REF!</definedName>
    <definedName name="cffbhf" localSheetId="4">#REF!</definedName>
    <definedName name="cffbhf" localSheetId="7">#REF!</definedName>
    <definedName name="cffbhf" localSheetId="9">#REF!</definedName>
    <definedName name="cffbhf">#REF!</definedName>
    <definedName name="COBER" localSheetId="12">[7]LIS183!#REF!</definedName>
    <definedName name="COBER" localSheetId="13">[7]LIS183!#REF!</definedName>
    <definedName name="COBER" localSheetId="17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">[7]LIS183!#REF!</definedName>
    <definedName name="COBER" localSheetId="8">[7]LIS183!#REF!</definedName>
    <definedName name="COBER" localSheetId="4">[7]LIS183!#REF!</definedName>
    <definedName name="COBER" localSheetId="5">[7]LIS183!#REF!</definedName>
    <definedName name="COBER" localSheetId="7">[7]LIS183!#REF!</definedName>
    <definedName name="COBER" localSheetId="9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">#REF!</definedName>
    <definedName name="CODIGO_DIVIPOLA" localSheetId="3">#REF!</definedName>
    <definedName name="CODIGO_DIVIPOLA" localSheetId="8">#REF!</definedName>
    <definedName name="CODIGO_DIVIPOLA" localSheetId="4">#REF!</definedName>
    <definedName name="CODIGO_DIVIPOLA" localSheetId="5">#REF!</definedName>
    <definedName name="CODIGO_DIVIPOLA" localSheetId="7">#REF!</definedName>
    <definedName name="CODIGO_DIVIPOLA" localSheetId="9">#REF!</definedName>
    <definedName name="CODIGO_DIVIPOLA">#REF!</definedName>
    <definedName name="CUNDAY">[12]Hoja1!$A$4:$B$4</definedName>
    <definedName name="D" localSheetId="12">[7]LIS183!#REF!</definedName>
    <definedName name="D" localSheetId="13">[7]LIS183!#REF!</definedName>
    <definedName name="D" localSheetId="17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">[7]LIS183!#REF!</definedName>
    <definedName name="D" localSheetId="8">[7]LIS183!#REF!</definedName>
    <definedName name="D" localSheetId="4">[7]LIS183!#REF!</definedName>
    <definedName name="D" localSheetId="5">[7]LIS183!#REF!</definedName>
    <definedName name="D" localSheetId="7">[7]LIS183!#REF!</definedName>
    <definedName name="D" localSheetId="9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">#REF!</definedName>
    <definedName name="DboREGISTRO_LEY_617" localSheetId="3">#REF!</definedName>
    <definedName name="DboREGISTRO_LEY_617" localSheetId="8">#REF!</definedName>
    <definedName name="DboREGISTRO_LEY_617" localSheetId="4">#REF!</definedName>
    <definedName name="DboREGISTRO_LEY_617" localSheetId="5">#REF!</definedName>
    <definedName name="DboREGISTRO_LEY_617" localSheetId="7">#REF!</definedName>
    <definedName name="DboREGISTRO_LEY_617" localSheetId="9">#REF!</definedName>
    <definedName name="DboREGISTRO_LEY_617">#REF!</definedName>
    <definedName name="Def" localSheetId="12">#REF!</definedName>
    <definedName name="Def" localSheetId="13">#REF!</definedName>
    <definedName name="Def" localSheetId="15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">#REF!</definedName>
    <definedName name="Def" localSheetId="8">#REF!</definedName>
    <definedName name="Def" localSheetId="4">#REF!</definedName>
    <definedName name="Def" localSheetId="5">#REF!</definedName>
    <definedName name="Def" localSheetId="7">#REF!</definedName>
    <definedName name="Def" localSheetId="9">#REF!</definedName>
    <definedName name="Def">#REF!</definedName>
    <definedName name="defr" localSheetId="12">[7]LIS183!#REF!</definedName>
    <definedName name="defr" localSheetId="13">[7]LIS183!#REF!</definedName>
    <definedName name="defr" localSheetId="17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">[7]LIS183!#REF!</definedName>
    <definedName name="defr" localSheetId="8">[7]LIS183!#REF!</definedName>
    <definedName name="defr" localSheetId="4">[7]LIS183!#REF!</definedName>
    <definedName name="defr" localSheetId="5">[7]LIS183!#REF!</definedName>
    <definedName name="defr" localSheetId="7">[7]LIS183!#REF!</definedName>
    <definedName name="defr" localSheetId="9">[7]LIS183!#REF!</definedName>
    <definedName name="defr">[7]LIS183!#REF!</definedName>
    <definedName name="defrts" localSheetId="12">#REF!</definedName>
    <definedName name="defrts" localSheetId="13">#REF!</definedName>
    <definedName name="defrts" localSheetId="15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">#REF!</definedName>
    <definedName name="defrts" localSheetId="8">#REF!</definedName>
    <definedName name="defrts" localSheetId="4">#REF!</definedName>
    <definedName name="defrts" localSheetId="5">#REF!</definedName>
    <definedName name="defrts" localSheetId="7">#REF!</definedName>
    <definedName name="defrts" localSheetId="9">#REF!</definedName>
    <definedName name="defrts">#REF!</definedName>
    <definedName name="DEFUNCIONES10" localSheetId="12">#REF!</definedName>
    <definedName name="DEFUNCIONES10" localSheetId="13">#REF!</definedName>
    <definedName name="DEFUNCIONES10" localSheetId="17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">#REF!</definedName>
    <definedName name="DEFUNCIONES10" localSheetId="8">#REF!</definedName>
    <definedName name="DEFUNCIONES10" localSheetId="4">#REF!</definedName>
    <definedName name="DEFUNCIONES10" localSheetId="5">#REF!</definedName>
    <definedName name="DEFUNCIONES10" localSheetId="7">#REF!</definedName>
    <definedName name="DEFUNCIONES10" localSheetId="9">#REF!</definedName>
    <definedName name="DEFUNCIONES10">#REF!</definedName>
    <definedName name="DGGG" localSheetId="12">#REF!</definedName>
    <definedName name="DGGG" localSheetId="13">#REF!</definedName>
    <definedName name="DGGG" localSheetId="17">#REF!</definedName>
    <definedName name="DGGG" localSheetId="18">#REF!</definedName>
    <definedName name="DGGG" localSheetId="19">#REF!</definedName>
    <definedName name="DGGG" localSheetId="20">#REF!</definedName>
    <definedName name="DGGG" localSheetId="2">#REF!</definedName>
    <definedName name="DGGG" localSheetId="8">#REF!</definedName>
    <definedName name="DGGG" localSheetId="4">#REF!</definedName>
    <definedName name="DGGG" localSheetId="5">#REF!</definedName>
    <definedName name="DGGG" localSheetId="7">#REF!</definedName>
    <definedName name="DGGG" localSheetId="9">#REF!</definedName>
    <definedName name="DGGG">#REF!</definedName>
    <definedName name="DIAAN" localSheetId="12">#REF!</definedName>
    <definedName name="DIAAN" localSheetId="13">#REF!</definedName>
    <definedName name="DIAAN" localSheetId="17">#REF!</definedName>
    <definedName name="DIAAN" localSheetId="18">#REF!</definedName>
    <definedName name="DIAAN" localSheetId="19">#REF!</definedName>
    <definedName name="DIAAN" localSheetId="20">#REF!</definedName>
    <definedName name="DIAAN" localSheetId="2">#REF!</definedName>
    <definedName name="DIAAN" localSheetId="8">#REF!</definedName>
    <definedName name="DIAAN" localSheetId="4">#REF!</definedName>
    <definedName name="DIAAN" localSheetId="7">#REF!</definedName>
    <definedName name="DIAAN" localSheetId="9">#REF!</definedName>
    <definedName name="DIAAN">#REF!</definedName>
    <definedName name="DIAGNOSTICOS4" localSheetId="12">#REF!</definedName>
    <definedName name="DIAGNOSTICOS4" localSheetId="13">#REF!</definedName>
    <definedName name="DIAGNOSTICOS4" localSheetId="15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">#REF!</definedName>
    <definedName name="DIAGNOSTICOS4" localSheetId="8">#REF!</definedName>
    <definedName name="DIAGNOSTICOS4" localSheetId="4">#REF!</definedName>
    <definedName name="DIAGNOSTICOS4" localSheetId="7">#REF!</definedName>
    <definedName name="DIAGNOSTICOS4" localSheetId="9">#REF!</definedName>
    <definedName name="DIAGNOSTICOS4">#REF!</definedName>
    <definedName name="diGNOSTICO5" localSheetId="12">#REF!</definedName>
    <definedName name="diGNOSTICO5" localSheetId="13">#REF!</definedName>
    <definedName name="diGNOSTICO5" localSheetId="17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">#REF!</definedName>
    <definedName name="diGNOSTICO5" localSheetId="8">#REF!</definedName>
    <definedName name="diGNOSTICO5" localSheetId="4">#REF!</definedName>
    <definedName name="diGNOSTICO5" localSheetId="7">#REF!</definedName>
    <definedName name="diGNOSTICO5" localSheetId="9">#REF!</definedName>
    <definedName name="diGNOSTICO5">#REF!</definedName>
    <definedName name="DILLA" localSheetId="12">#REF!</definedName>
    <definedName name="DILLA" localSheetId="13">#REF!</definedName>
    <definedName name="DILLA" localSheetId="17">#REF!</definedName>
    <definedName name="DILLA" localSheetId="18">#REF!</definedName>
    <definedName name="DILLA" localSheetId="19">#REF!</definedName>
    <definedName name="DILLA" localSheetId="20">#REF!</definedName>
    <definedName name="DILLA" localSheetId="2">#REF!</definedName>
    <definedName name="DILLA" localSheetId="8">#REF!</definedName>
    <definedName name="DILLA" localSheetId="4">#REF!</definedName>
    <definedName name="DILLA" localSheetId="7">#REF!</definedName>
    <definedName name="DILLA" localSheetId="9">#REF!</definedName>
    <definedName name="DILLA">#REF!</definedName>
    <definedName name="DOSQUEBRADAS">[12]Hoja1!$A$18:$B$18</definedName>
    <definedName name="E" localSheetId="12">[7]LIS183!#REF!</definedName>
    <definedName name="E" localSheetId="13">[7]LIS183!#REF!</definedName>
    <definedName name="E" localSheetId="16">[4]Hoja1!$A$1:$C$10607</definedName>
    <definedName name="E" localSheetId="17">[5]Hoja1!$A$1:$C$10607</definedName>
    <definedName name="E" localSheetId="18">[4]Hoja1!$A$1:$C$10607</definedName>
    <definedName name="E" localSheetId="19">[5]Hoja1!$A$1:$C$10607</definedName>
    <definedName name="E" localSheetId="20">[5]Hoja1!$A$1:$C$10607</definedName>
    <definedName name="E" localSheetId="2">[7]LIS183!#REF!</definedName>
    <definedName name="E" localSheetId="8">[7]LIS183!#REF!</definedName>
    <definedName name="E" localSheetId="4">[7]LIS183!#REF!</definedName>
    <definedName name="E" localSheetId="5">[7]LIS183!#REF!</definedName>
    <definedName name="E" localSheetId="7">[7]LIS183!#REF!</definedName>
    <definedName name="E" localSheetId="9">[7]LIS183!#REF!</definedName>
    <definedName name="E">[7]LIS183!#REF!</definedName>
    <definedName name="edad" localSheetId="12">#REF!</definedName>
    <definedName name="edad" localSheetId="13">#REF!</definedName>
    <definedName name="edad" localSheetId="15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">#REF!</definedName>
    <definedName name="edad" localSheetId="8">#REF!</definedName>
    <definedName name="edad" localSheetId="4">#REF!</definedName>
    <definedName name="edad" localSheetId="5">#REF!</definedName>
    <definedName name="edad" localSheetId="7">#REF!</definedName>
    <definedName name="edad" localSheetId="9">#REF!</definedName>
    <definedName name="edad">#REF!</definedName>
    <definedName name="egghgh" localSheetId="12">#REF!</definedName>
    <definedName name="egghgh" localSheetId="13">#REF!</definedName>
    <definedName name="egghgh" localSheetId="15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">#REF!</definedName>
    <definedName name="egghgh" localSheetId="8">#REF!</definedName>
    <definedName name="egghgh" localSheetId="4">#REF!</definedName>
    <definedName name="egghgh" localSheetId="5">#REF!</definedName>
    <definedName name="egghgh" localSheetId="7">#REF!</definedName>
    <definedName name="egghgh" localSheetId="9">#REF!</definedName>
    <definedName name="egghgh">#REF!</definedName>
    <definedName name="fda" localSheetId="12">#REF!</definedName>
    <definedName name="fda" localSheetId="13">#REF!</definedName>
    <definedName name="fda" localSheetId="17">#REF!</definedName>
    <definedName name="fda" localSheetId="18">#REF!</definedName>
    <definedName name="fda" localSheetId="19">#REF!</definedName>
    <definedName name="fda" localSheetId="20">#REF!</definedName>
    <definedName name="fda" localSheetId="2">#REF!</definedName>
    <definedName name="fda" localSheetId="8">#REF!</definedName>
    <definedName name="fda" localSheetId="4">#REF!</definedName>
    <definedName name="fda" localSheetId="5">#REF!</definedName>
    <definedName name="fda" localSheetId="7">#REF!</definedName>
    <definedName name="fda" localSheetId="9">#REF!</definedName>
    <definedName name="fda">#REF!</definedName>
    <definedName name="FLORIDABLANCA_HOSP">[12]Hoja1!$A$19:$B$19</definedName>
    <definedName name="G" localSheetId="12">[7]LIS183!#REF!</definedName>
    <definedName name="G" localSheetId="13">[7]LIS183!#REF!</definedName>
    <definedName name="G" localSheetId="17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">[7]LIS183!#REF!</definedName>
    <definedName name="G" localSheetId="8">[7]LIS183!#REF!</definedName>
    <definedName name="G" localSheetId="4">[7]LIS183!#REF!</definedName>
    <definedName name="G" localSheetId="5">[7]LIS183!#REF!</definedName>
    <definedName name="G" localSheetId="7">[7]LIS183!#REF!</definedName>
    <definedName name="G" localSheetId="9">[7]LIS183!#REF!</definedName>
    <definedName name="G">[7]LIS183!#REF!</definedName>
    <definedName name="GBV" localSheetId="12">#REF!</definedName>
    <definedName name="GBV" localSheetId="13">#REF!</definedName>
    <definedName name="GBV" localSheetId="17">#REF!</definedName>
    <definedName name="GBV" localSheetId="18">#REF!</definedName>
    <definedName name="GBV" localSheetId="19">#REF!</definedName>
    <definedName name="GBV" localSheetId="20">#REF!</definedName>
    <definedName name="GBV" localSheetId="2">#REF!</definedName>
    <definedName name="GBV" localSheetId="8">#REF!</definedName>
    <definedName name="GBV" localSheetId="4">#REF!</definedName>
    <definedName name="GBV" localSheetId="5">#REF!</definedName>
    <definedName name="GBV" localSheetId="7">#REF!</definedName>
    <definedName name="GBV" localSheetId="9">#REF!</definedName>
    <definedName name="GBV">#REF!</definedName>
    <definedName name="gedad" localSheetId="5">[13]Hoja4!$A$1:$B$45</definedName>
    <definedName name="gedad">[13]Hoja4!$A$1:$B$45</definedName>
    <definedName name="GHHGF" localSheetId="12">#REF!</definedName>
    <definedName name="GHHGF" localSheetId="13">#REF!</definedName>
    <definedName name="GHHGF" localSheetId="15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">#REF!</definedName>
    <definedName name="GHHGF" localSheetId="8">#REF!</definedName>
    <definedName name="GHHGF" localSheetId="4">#REF!</definedName>
    <definedName name="GHHGF" localSheetId="5">#REF!</definedName>
    <definedName name="GHHGF" localSheetId="7">#REF!</definedName>
    <definedName name="GHHGF" localSheetId="9">#REF!</definedName>
    <definedName name="GHHGF">#REF!</definedName>
    <definedName name="GIRON">[12]Hoja1!$A$15:$B$15</definedName>
    <definedName name="GJGJU" localSheetId="12">#REF!</definedName>
    <definedName name="GJGJU" localSheetId="13">#REF!</definedName>
    <definedName name="GJGJU" localSheetId="15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">#REF!</definedName>
    <definedName name="GJGJU" localSheetId="8">#REF!</definedName>
    <definedName name="GJGJU" localSheetId="4">#REF!</definedName>
    <definedName name="GJGJU" localSheetId="5">#REF!</definedName>
    <definedName name="GJGJU" localSheetId="7">#REF!</definedName>
    <definedName name="GJGJU" localSheetId="9">#REF!</definedName>
    <definedName name="GJGJU">#REF!</definedName>
    <definedName name="GRUPO105" localSheetId="12">#REF!</definedName>
    <definedName name="GRUPO105" localSheetId="13">#REF!</definedName>
    <definedName name="GRUPO105" localSheetId="15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">#REF!</definedName>
    <definedName name="GRUPO105" localSheetId="8">#REF!</definedName>
    <definedName name="GRUPO105" localSheetId="4">#REF!</definedName>
    <definedName name="GRUPO105" localSheetId="5">#REF!</definedName>
    <definedName name="GRUPO105" localSheetId="7">#REF!</definedName>
    <definedName name="GRUPO105" localSheetId="9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2">#REF!</definedName>
    <definedName name="INFARTOMIO2000" localSheetId="13">#REF!</definedName>
    <definedName name="INFARTOMIO2000" localSheetId="15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">#REF!</definedName>
    <definedName name="INFARTOMIO2000" localSheetId="8">#REF!</definedName>
    <definedName name="INFARTOMIO2000" localSheetId="4">#REF!</definedName>
    <definedName name="INFARTOMIO2000" localSheetId="5">#REF!</definedName>
    <definedName name="INFARTOMIO2000" localSheetId="7">#REF!</definedName>
    <definedName name="INFARTOMIO2000" localSheetId="9">#REF!</definedName>
    <definedName name="INFARTOMIO2000">#REF!</definedName>
    <definedName name="J" localSheetId="12">[7]LIS183!#REF!</definedName>
    <definedName name="J" localSheetId="13">[7]LIS183!#REF!</definedName>
    <definedName name="J" localSheetId="17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">[7]LIS183!#REF!</definedName>
    <definedName name="J" localSheetId="8">[7]LIS183!#REF!</definedName>
    <definedName name="J" localSheetId="4">[7]LIS183!#REF!</definedName>
    <definedName name="J" localSheetId="5">[7]LIS183!#REF!</definedName>
    <definedName name="J" localSheetId="7">[7]LIS183!#REF!</definedName>
    <definedName name="J" localSheetId="9">[7]LIS183!#REF!</definedName>
    <definedName name="J">[7]LIS183!#REF!</definedName>
    <definedName name="JHHH" localSheetId="12">#REF!</definedName>
    <definedName name="JHHH" localSheetId="13">#REF!</definedName>
    <definedName name="JHHH" localSheetId="15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">#REF!</definedName>
    <definedName name="JHHH" localSheetId="8">#REF!</definedName>
    <definedName name="JHHH" localSheetId="4">#REF!</definedName>
    <definedName name="JHHH" localSheetId="5">#REF!</definedName>
    <definedName name="JHHH" localSheetId="7">#REF!</definedName>
    <definedName name="JHHH" localSheetId="9">#REF!</definedName>
    <definedName name="JHHH">#REF!</definedName>
    <definedName name="jkohuigui" localSheetId="12">#REF!</definedName>
    <definedName name="jkohuigui" localSheetId="13">#REF!</definedName>
    <definedName name="jkohuigui" localSheetId="17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">#REF!</definedName>
    <definedName name="jkohuigui" localSheetId="8">#REF!</definedName>
    <definedName name="jkohuigui" localSheetId="4">#REF!</definedName>
    <definedName name="jkohuigui" localSheetId="5">#REF!</definedName>
    <definedName name="jkohuigui" localSheetId="7">#REF!</definedName>
    <definedName name="jkohuigui" localSheetId="9">#REF!</definedName>
    <definedName name="jkohuigui">#REF!</definedName>
    <definedName name="JYGY" localSheetId="12">#REF!</definedName>
    <definedName name="JYGY" localSheetId="13">#REF!</definedName>
    <definedName name="JYGY" localSheetId="15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">#REF!</definedName>
    <definedName name="JYGY" localSheetId="8">#REF!</definedName>
    <definedName name="JYGY" localSheetId="4">#REF!</definedName>
    <definedName name="JYGY" localSheetId="5">#REF!</definedName>
    <definedName name="JYGY" localSheetId="7">#REF!</definedName>
    <definedName name="JYGY" localSheetId="9">#REF!</definedName>
    <definedName name="JYGY">#REF!</definedName>
    <definedName name="K" localSheetId="12">[7]LIS183!#REF!</definedName>
    <definedName name="K" localSheetId="13">[7]LIS183!#REF!</definedName>
    <definedName name="K" localSheetId="17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">[7]LIS183!#REF!</definedName>
    <definedName name="K" localSheetId="8">[7]LIS183!#REF!</definedName>
    <definedName name="K" localSheetId="4">[7]LIS183!#REF!</definedName>
    <definedName name="K" localSheetId="5">[7]LIS183!#REF!</definedName>
    <definedName name="K" localSheetId="7">[7]LIS183!#REF!</definedName>
    <definedName name="K" localSheetId="9">[7]LIS183!#REF!</definedName>
    <definedName name="K">[7]LIS183!#REF!</definedName>
    <definedName name="kkkk" localSheetId="12">'[14]CUADRO No 4'!#REF!</definedName>
    <definedName name="kkkk" localSheetId="13">'[14]CUADRO No 4'!#REF!</definedName>
    <definedName name="kkkk" localSheetId="17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">'[14]CUADRO No 4'!#REF!</definedName>
    <definedName name="kkkk" localSheetId="8">'[14]CUADRO No 4'!#REF!</definedName>
    <definedName name="kkkk" localSheetId="4">'[14]CUADRO No 4'!#REF!</definedName>
    <definedName name="kkkk" localSheetId="5">'[14]CUADRO No 4'!#REF!</definedName>
    <definedName name="kkkk" localSheetId="7">'[14]CUADRO No 4'!#REF!</definedName>
    <definedName name="kkkk" localSheetId="9">'[14]CUADRO No 4'!#REF!</definedName>
    <definedName name="kkkk">'[14]CUADRO No 4'!#REF!</definedName>
    <definedName name="kkl" localSheetId="12">#REF!</definedName>
    <definedName name="kkl" localSheetId="13">#REF!</definedName>
    <definedName name="kkl" localSheetId="15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">#REF!</definedName>
    <definedName name="kkl" localSheetId="8">#REF!</definedName>
    <definedName name="kkl" localSheetId="4">#REF!</definedName>
    <definedName name="kkl" localSheetId="5">#REF!</definedName>
    <definedName name="kkl" localSheetId="7">#REF!</definedName>
    <definedName name="kkl" localSheetId="9">#REF!</definedName>
    <definedName name="kkl">#REF!</definedName>
    <definedName name="LA_CELIA">[12]Hoja1!$A$5:$B$5</definedName>
    <definedName name="LA_VIRGINIA">[12]Hoja1!$A$17:$B$17</definedName>
    <definedName name="ldddk" localSheetId="12">'[14]CUADRO No 4'!#REF!</definedName>
    <definedName name="ldddk" localSheetId="13">'[14]CUADRO No 4'!#REF!</definedName>
    <definedName name="ldddk" localSheetId="17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">'[14]CUADRO No 4'!#REF!</definedName>
    <definedName name="ldddk" localSheetId="8">'[14]CUADRO No 4'!#REF!</definedName>
    <definedName name="ldddk" localSheetId="4">'[14]CUADRO No 4'!#REF!</definedName>
    <definedName name="ldddk" localSheetId="5">'[14]CUADRO No 4'!#REF!</definedName>
    <definedName name="ldddk" localSheetId="7">'[14]CUADRO No 4'!#REF!</definedName>
    <definedName name="ldddk" localSheetId="9">'[14]CUADRO No 4'!#REF!</definedName>
    <definedName name="ldddk">'[14]CUADRO No 4'!#REF!</definedName>
    <definedName name="lijnmmlñ" localSheetId="12">#REF!</definedName>
    <definedName name="lijnmmlñ" localSheetId="13">#REF!</definedName>
    <definedName name="lijnmmlñ" localSheetId="15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">#REF!</definedName>
    <definedName name="lijnmmlñ" localSheetId="8">#REF!</definedName>
    <definedName name="lijnmmlñ" localSheetId="4">#REF!</definedName>
    <definedName name="lijnmmlñ" localSheetId="5">#REF!</definedName>
    <definedName name="lijnmmlñ" localSheetId="7">#REF!</definedName>
    <definedName name="lijnmmlñ" localSheetId="9">#REF!</definedName>
    <definedName name="lijnmmlñ">#REF!</definedName>
    <definedName name="lñ" localSheetId="12">#REF!</definedName>
    <definedName name="lñ" localSheetId="13">#REF!</definedName>
    <definedName name="lñ" localSheetId="15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">#REF!</definedName>
    <definedName name="lñ" localSheetId="8">#REF!</definedName>
    <definedName name="lñ" localSheetId="4">#REF!</definedName>
    <definedName name="lñ" localSheetId="5">#REF!</definedName>
    <definedName name="lñ" localSheetId="7">#REF!</definedName>
    <definedName name="lñ" localSheetId="9">#REF!</definedName>
    <definedName name="lñ">#REF!</definedName>
    <definedName name="m" localSheetId="12">'[1]CUADRO No 4'!#REF!</definedName>
    <definedName name="m" localSheetId="13">'[1]CUADRO No 4'!#REF!</definedName>
    <definedName name="m" localSheetId="17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">'[1]CUADRO No 4'!#REF!</definedName>
    <definedName name="m" localSheetId="8">'[1]CUADRO No 4'!#REF!</definedName>
    <definedName name="m" localSheetId="4">'[1]CUADRO No 4'!#REF!</definedName>
    <definedName name="m" localSheetId="5">'[1]CUADRO No 4'!#REF!</definedName>
    <definedName name="m" localSheetId="7">'[1]CUADRO No 4'!#REF!</definedName>
    <definedName name="m" localSheetId="9">'[1]CUADRO No 4'!#REF!</definedName>
    <definedName name="m">'[1]CUADRO No 4'!#REF!</definedName>
    <definedName name="MACRO" localSheetId="12">#REF!</definedName>
    <definedName name="MACRO" localSheetId="13">#REF!</definedName>
    <definedName name="MACRO" localSheetId="17">#REF!</definedName>
    <definedName name="MACRO" localSheetId="18">#REF!</definedName>
    <definedName name="MACRO" localSheetId="19">#REF!</definedName>
    <definedName name="MACRO" localSheetId="20">#REF!</definedName>
    <definedName name="MACRO" localSheetId="2">#REF!</definedName>
    <definedName name="MACRO" localSheetId="8">#REF!</definedName>
    <definedName name="MACRO" localSheetId="4">#REF!</definedName>
    <definedName name="MACRO" localSheetId="5">#REF!</definedName>
    <definedName name="MACRO" localSheetId="7">#REF!</definedName>
    <definedName name="MACRO" localSheetId="9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2">#REF!</definedName>
    <definedName name="mlkl" localSheetId="13">#REF!</definedName>
    <definedName name="mlkl" localSheetId="15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">#REF!</definedName>
    <definedName name="mlkl" localSheetId="8">#REF!</definedName>
    <definedName name="mlkl" localSheetId="4">#REF!</definedName>
    <definedName name="mlkl" localSheetId="5">#REF!</definedName>
    <definedName name="mlkl" localSheetId="7">#REF!</definedName>
    <definedName name="mlkl" localSheetId="9">#REF!</definedName>
    <definedName name="mlkl">#REF!</definedName>
    <definedName name="MORTALIDAD" localSheetId="12">#REF!</definedName>
    <definedName name="MORTALIDAD" localSheetId="13">#REF!</definedName>
    <definedName name="MORTALIDAD" localSheetId="17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">#REF!</definedName>
    <definedName name="MORTALIDAD" localSheetId="8">#REF!</definedName>
    <definedName name="MORTALIDAD" localSheetId="4">#REF!</definedName>
    <definedName name="MORTALIDAD" localSheetId="5">#REF!</definedName>
    <definedName name="MORTALIDAD" localSheetId="7">#REF!</definedName>
    <definedName name="MORTALIDAD" localSheetId="9">#REF!</definedName>
    <definedName name="MORTALIDAD">#REF!</definedName>
    <definedName name="MPIOS" localSheetId="12">#REF!</definedName>
    <definedName name="MPIOS" localSheetId="13">#REF!</definedName>
    <definedName name="MPIOS" localSheetId="15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">#REF!</definedName>
    <definedName name="MPIOS" localSheetId="8">#REF!</definedName>
    <definedName name="MPIOS" localSheetId="4">#REF!</definedName>
    <definedName name="MPIOS" localSheetId="5">#REF!</definedName>
    <definedName name="MPIOS" localSheetId="7">#REF!</definedName>
    <definedName name="MPIOS" localSheetId="9">#REF!</definedName>
    <definedName name="MPIOS">#REF!</definedName>
    <definedName name="Ñ" localSheetId="12">[7]LIS183!#REF!</definedName>
    <definedName name="Ñ" localSheetId="13">[7]LIS183!#REF!</definedName>
    <definedName name="Ñ" localSheetId="17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">[7]LIS183!#REF!</definedName>
    <definedName name="Ñ" localSheetId="8">[7]LIS183!#REF!</definedName>
    <definedName name="Ñ" localSheetId="4">[7]LIS183!#REF!</definedName>
    <definedName name="Ñ" localSheetId="5">[7]LIS183!#REF!</definedName>
    <definedName name="Ñ" localSheetId="7">[7]LIS183!#REF!</definedName>
    <definedName name="Ñ" localSheetId="9">[7]LIS183!#REF!</definedName>
    <definedName name="Ñ">[7]LIS183!#REF!</definedName>
    <definedName name="P" localSheetId="12">[7]LIS183!#REF!</definedName>
    <definedName name="P" localSheetId="13">[7]LIS183!#REF!</definedName>
    <definedName name="P" localSheetId="17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">[7]LIS183!#REF!</definedName>
    <definedName name="P" localSheetId="8">[7]LIS183!#REF!</definedName>
    <definedName name="P" localSheetId="4">[7]LIS183!#REF!</definedName>
    <definedName name="P" localSheetId="5">[7]LIS183!#REF!</definedName>
    <definedName name="P" localSheetId="7">[7]LIS183!#REF!</definedName>
    <definedName name="P" localSheetId="9">[7]LIS183!#REF!</definedName>
    <definedName name="P">[7]LIS183!#REF!</definedName>
    <definedName name="PEREIRA">[12]Hoja1!$A$21:$B$21</definedName>
    <definedName name="q" localSheetId="12">'[1]CUADRO No 4'!#REF!</definedName>
    <definedName name="q" localSheetId="13">'[1]CUADRO No 4'!#REF!</definedName>
    <definedName name="q" localSheetId="17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">'[1]CUADRO No 4'!#REF!</definedName>
    <definedName name="q" localSheetId="8">'[1]CUADRO No 4'!#REF!</definedName>
    <definedName name="q" localSheetId="4">'[1]CUADRO No 4'!#REF!</definedName>
    <definedName name="q" localSheetId="5">'[1]CUADRO No 4'!#REF!</definedName>
    <definedName name="q" localSheetId="7">'[1]CUADRO No 4'!#REF!</definedName>
    <definedName name="q" localSheetId="9">'[1]CUADRO No 4'!#REF!</definedName>
    <definedName name="q">'[1]CUADRO No 4'!#REF!</definedName>
    <definedName name="QUINCHIA">[12]Hoja1!$A$14:$B$14</definedName>
    <definedName name="RA" localSheetId="12">#REF!</definedName>
    <definedName name="RA" localSheetId="13">#REF!</definedName>
    <definedName name="RA" localSheetId="15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">#REF!</definedName>
    <definedName name="RA" localSheetId="8">#REF!</definedName>
    <definedName name="RA" localSheetId="4">#REF!</definedName>
    <definedName name="RA" localSheetId="5">#REF!</definedName>
    <definedName name="RA" localSheetId="7">#REF!</definedName>
    <definedName name="RA" localSheetId="9">#REF!</definedName>
    <definedName name="RA">#REF!</definedName>
    <definedName name="RDPTO" localSheetId="12">#REF!</definedName>
    <definedName name="RDPTO" localSheetId="13">#REF!</definedName>
    <definedName name="RDPTO" localSheetId="17">#REF!</definedName>
    <definedName name="RDPTO" localSheetId="18">#REF!</definedName>
    <definedName name="RDPTO" localSheetId="19">#REF!</definedName>
    <definedName name="RDPTO" localSheetId="20">#REF!</definedName>
    <definedName name="RDPTO" localSheetId="2">#REF!</definedName>
    <definedName name="RDPTO" localSheetId="8">#REF!</definedName>
    <definedName name="RDPTO" localSheetId="4">#REF!</definedName>
    <definedName name="RDPTO" localSheetId="5">#REF!</definedName>
    <definedName name="RDPTO" localSheetId="7">#REF!</definedName>
    <definedName name="RDPTO" localSheetId="9">#REF!</definedName>
    <definedName name="RDPTO">#REF!</definedName>
    <definedName name="rrrrrr" localSheetId="12">#REF!</definedName>
    <definedName name="rrrrrr" localSheetId="13">#REF!</definedName>
    <definedName name="rrrrrr" localSheetId="15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">#REF!</definedName>
    <definedName name="rrrrrr" localSheetId="8">#REF!</definedName>
    <definedName name="rrrrrr" localSheetId="4">#REF!</definedName>
    <definedName name="rrrrrr" localSheetId="5">#REF!</definedName>
    <definedName name="rrrrrr" localSheetId="7">#REF!</definedName>
    <definedName name="rrrrrr" localSheetId="9">#REF!</definedName>
    <definedName name="rrrrrr">#REF!</definedName>
    <definedName name="S" localSheetId="12">[7]LIS183!#REF!</definedName>
    <definedName name="S" localSheetId="13">[7]LIS183!#REF!</definedName>
    <definedName name="S" localSheetId="17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">[7]LIS183!#REF!</definedName>
    <definedName name="S" localSheetId="8">[7]LIS183!#REF!</definedName>
    <definedName name="S" localSheetId="4">[7]LIS183!#REF!</definedName>
    <definedName name="S" localSheetId="5">[7]LIS183!#REF!</definedName>
    <definedName name="S" localSheetId="7">[7]LIS183!#REF!</definedName>
    <definedName name="S" localSheetId="9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2">#REF!</definedName>
    <definedName name="SF" localSheetId="13">#REF!</definedName>
    <definedName name="SF" localSheetId="17">#REF!</definedName>
    <definedName name="SF" localSheetId="18">#REF!</definedName>
    <definedName name="SF" localSheetId="19">#REF!</definedName>
    <definedName name="SF" localSheetId="20">#REF!</definedName>
    <definedName name="SF" localSheetId="2">#REF!</definedName>
    <definedName name="SF" localSheetId="8">#REF!</definedName>
    <definedName name="SF" localSheetId="4">#REF!</definedName>
    <definedName name="SF" localSheetId="5">#REF!</definedName>
    <definedName name="SF" localSheetId="7">#REF!</definedName>
    <definedName name="SF" localSheetId="9">#REF!</definedName>
    <definedName name="SF">#REF!</definedName>
    <definedName name="SFJDHK" localSheetId="12">#REF!</definedName>
    <definedName name="SFJDHK" localSheetId="13">#REF!</definedName>
    <definedName name="SFJDHK" localSheetId="17">#REF!</definedName>
    <definedName name="SFJDHK" localSheetId="18">#REF!</definedName>
    <definedName name="SFJDHK" localSheetId="19">#REF!</definedName>
    <definedName name="SFJDHK" localSheetId="20">#REF!</definedName>
    <definedName name="SFJDHK" localSheetId="2">#REF!</definedName>
    <definedName name="SFJDHK" localSheetId="8">#REF!</definedName>
    <definedName name="SFJDHK" localSheetId="4">#REF!</definedName>
    <definedName name="SFJDHK" localSheetId="5">#REF!</definedName>
    <definedName name="SFJDHK" localSheetId="7">#REF!</definedName>
    <definedName name="SFJDHK" localSheetId="9">#REF!</definedName>
    <definedName name="SFJDHK">#REF!</definedName>
    <definedName name="sse" localSheetId="12">#REF!</definedName>
    <definedName name="sse" localSheetId="13">#REF!</definedName>
    <definedName name="sse" localSheetId="17">#REF!</definedName>
    <definedName name="sse" localSheetId="18">#REF!</definedName>
    <definedName name="sse" localSheetId="19">#REF!</definedName>
    <definedName name="sse" localSheetId="20">#REF!</definedName>
    <definedName name="sse" localSheetId="2">#REF!</definedName>
    <definedName name="sse" localSheetId="8">#REF!</definedName>
    <definedName name="sse" localSheetId="4">#REF!</definedName>
    <definedName name="sse" localSheetId="5">#REF!</definedName>
    <definedName name="sse" localSheetId="7">#REF!</definedName>
    <definedName name="sse" localSheetId="9">#REF!</definedName>
    <definedName name="sse">#REF!</definedName>
    <definedName name="SSSS" localSheetId="12">[7]LIS183!#REF!</definedName>
    <definedName name="SSSS" localSheetId="13">[7]LIS183!#REF!</definedName>
    <definedName name="SSSS" localSheetId="17">[7]LIS183!#REF!</definedName>
    <definedName name="SSSS" localSheetId="19">[7]LIS183!#REF!</definedName>
    <definedName name="SSSS" localSheetId="20">[7]LIS183!#REF!</definedName>
    <definedName name="SSSS" localSheetId="2">[7]LIS183!#REF!</definedName>
    <definedName name="SSSS" localSheetId="8">[7]LIS183!#REF!</definedName>
    <definedName name="SSSS" localSheetId="5">[7]LIS183!#REF!</definedName>
    <definedName name="SSSS" localSheetId="7">[7]LIS183!#REF!</definedName>
    <definedName name="SSSS">[7]LIS183!#REF!</definedName>
    <definedName name="SUAREZ">[12]Hoja1!$A$1:$B$1</definedName>
    <definedName name="T" localSheetId="12">[7]LIS183!#REF!</definedName>
    <definedName name="T" localSheetId="13">[7]LIS183!#REF!</definedName>
    <definedName name="T" localSheetId="17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">[7]LIS183!#REF!</definedName>
    <definedName name="T" localSheetId="8">[7]LIS183!#REF!</definedName>
    <definedName name="T" localSheetId="7">[7]LIS183!#REF!</definedName>
    <definedName name="T" localSheetId="9">[7]LIS183!#REF!</definedName>
    <definedName name="T">[7]LIS183!#REF!</definedName>
    <definedName name="Tbldiagnosticos_copia" localSheetId="12">#REF!</definedName>
    <definedName name="Tbldiagnosticos_copia" localSheetId="13">#REF!</definedName>
    <definedName name="Tbldiagnosticos_copia" localSheetId="15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">#REF!</definedName>
    <definedName name="Tbldiagnosticos_copia" localSheetId="8">#REF!</definedName>
    <definedName name="Tbldiagnosticos_copia" localSheetId="4">#REF!</definedName>
    <definedName name="Tbldiagnosticos_copia" localSheetId="5">#REF!</definedName>
    <definedName name="Tbldiagnosticos_copia" localSheetId="7">#REF!</definedName>
    <definedName name="Tbldiagnosticos_copia" localSheetId="9">#REF!</definedName>
    <definedName name="Tbldiagnosticos_copia">#REF!</definedName>
    <definedName name="_xlnm.Print_Titles" localSheetId="1">'1. Población_Afiliada_Regimen'!$2:$3</definedName>
    <definedName name="_xlnm.Print_Titles" localSheetId="15">'13. Afiliados_Nivel_Sexo_Zona'!$B$5:$HI$6</definedName>
    <definedName name="_xlnm.Print_Titles" localSheetId="2">'2. Afiliados_Esquema Asociativo'!$2:$3</definedName>
    <definedName name="Títulos_a_imprimir_IM" localSheetId="12">#REF!</definedName>
    <definedName name="Títulos_a_imprimir_IM" localSheetId="13">#REF!</definedName>
    <definedName name="Títulos_a_imprimir_IM" localSheetId="17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">#REF!</definedName>
    <definedName name="Títulos_a_imprimir_IM" localSheetId="8">#REF!</definedName>
    <definedName name="Títulos_a_imprimir_IM" localSheetId="4">#REF!</definedName>
    <definedName name="Títulos_a_imprimir_IM" localSheetId="5">#REF!</definedName>
    <definedName name="Títulos_a_imprimir_IM" localSheetId="7">#REF!</definedName>
    <definedName name="Títulos_a_imprimir_IM" localSheetId="9">#REF!</definedName>
    <definedName name="Títulos_a_imprimir_IM">#REF!</definedName>
    <definedName name="Total" localSheetId="15">[15]Barrios!$C$257</definedName>
    <definedName name="Total" localSheetId="17">[16]Barrios!$C$257</definedName>
    <definedName name="Total" localSheetId="19">[16]Barrios!$C$257</definedName>
    <definedName name="Total" localSheetId="20">[16]Barrios!$C$257</definedName>
    <definedName name="Total" localSheetId="5">[17]Barrios!$C$257</definedName>
    <definedName name="Total">[18]Barrios!$C$257</definedName>
    <definedName name="Total1" localSheetId="15">[19]Barrios!$C$257</definedName>
    <definedName name="Total1" localSheetId="17">[20]Barrios!$C$257</definedName>
    <definedName name="Total1" localSheetId="19">[20]Barrios!$C$257</definedName>
    <definedName name="Total1" localSheetId="20">[20]Barrios!$C$257</definedName>
    <definedName name="Total1" localSheetId="5">[21]Barrios!$C$257</definedName>
    <definedName name="Total1">[22]Barrios!$C$257</definedName>
    <definedName name="UJN" localSheetId="12">#REF!</definedName>
    <definedName name="UJN" localSheetId="13">#REF!</definedName>
    <definedName name="UJN" localSheetId="15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">#REF!</definedName>
    <definedName name="UJN" localSheetId="8">#REF!</definedName>
    <definedName name="UJN" localSheetId="4">#REF!</definedName>
    <definedName name="UJN" localSheetId="5">#REF!</definedName>
    <definedName name="UJN" localSheetId="7">#REF!</definedName>
    <definedName name="UJN" localSheetId="9">#REF!</definedName>
    <definedName name="UJN">#REF!</definedName>
    <definedName name="vcbg" localSheetId="12">#REF!</definedName>
    <definedName name="vcbg" localSheetId="13">#REF!</definedName>
    <definedName name="vcbg" localSheetId="15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">#REF!</definedName>
    <definedName name="vcbg" localSheetId="8">#REF!</definedName>
    <definedName name="vcbg" localSheetId="4">#REF!</definedName>
    <definedName name="vcbg" localSheetId="5">#REF!</definedName>
    <definedName name="vcbg" localSheetId="7">#REF!</definedName>
    <definedName name="vcbg" localSheetId="9">#REF!</definedName>
    <definedName name="vcbg">#REF!</definedName>
    <definedName name="VECTORES" localSheetId="12">#REF!</definedName>
    <definedName name="VECTORES" localSheetId="13">#REF!</definedName>
    <definedName name="VECTORES" localSheetId="15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">#REF!</definedName>
    <definedName name="VECTORES" localSheetId="8">#REF!</definedName>
    <definedName name="VECTORES" localSheetId="4">#REF!</definedName>
    <definedName name="VECTORES" localSheetId="5">#REF!</definedName>
    <definedName name="VECTORES" localSheetId="7">#REF!</definedName>
    <definedName name="VECTORES" localSheetId="9">#REF!</definedName>
    <definedName name="VECTORES">#REF!</definedName>
    <definedName name="W" localSheetId="12">[7]LIS183!#REF!</definedName>
    <definedName name="W" localSheetId="13">[7]LIS183!#REF!</definedName>
    <definedName name="W" localSheetId="17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">[7]LIS183!#REF!</definedName>
    <definedName name="W" localSheetId="8">[7]LIS183!#REF!</definedName>
    <definedName name="W" localSheetId="4">[7]LIS183!#REF!</definedName>
    <definedName name="W" localSheetId="5">[7]LIS183!#REF!</definedName>
    <definedName name="W" localSheetId="7">[7]LIS183!#REF!</definedName>
    <definedName name="W" localSheetId="9">[7]LIS183!#REF!</definedName>
    <definedName name="W">[7]LIS183!#REF!</definedName>
    <definedName name="Z" localSheetId="12">'[1]CUADRO No 4'!#REF!</definedName>
    <definedName name="Z" localSheetId="13">'[1]CUADRO No 4'!#REF!</definedName>
    <definedName name="Z" localSheetId="17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">'[1]CUADRO No 4'!#REF!</definedName>
    <definedName name="Z" localSheetId="8">'[1]CUADRO No 4'!#REF!</definedName>
    <definedName name="Z" localSheetId="4">'[1]CUADRO No 4'!#REF!</definedName>
    <definedName name="Z" localSheetId="5">'[1]CUADRO No 4'!#REF!</definedName>
    <definedName name="Z" localSheetId="7">'[1]CUADRO No 4'!#REF!</definedName>
    <definedName name="Z" localSheetId="9">'[1]CUADRO No 4'!#REF!</definedName>
    <definedName name="Z">'[1]CUADRO No 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14" l="1"/>
  <c r="P8" i="114"/>
  <c r="P9" i="114"/>
  <c r="P10" i="114"/>
  <c r="P11" i="114"/>
  <c r="P12" i="114"/>
  <c r="P13" i="114"/>
  <c r="P14" i="114"/>
  <c r="P15" i="114"/>
  <c r="P16" i="114"/>
  <c r="P17" i="114"/>
  <c r="P18" i="114"/>
  <c r="P19" i="114"/>
  <c r="P20" i="114"/>
  <c r="P21" i="114"/>
  <c r="P22" i="114"/>
  <c r="P23" i="114"/>
  <c r="P24" i="114"/>
  <c r="P25" i="114"/>
  <c r="P26" i="114"/>
  <c r="P27" i="114"/>
  <c r="P28" i="114"/>
  <c r="P29" i="114"/>
  <c r="P30" i="114"/>
  <c r="P31" i="114"/>
  <c r="P32" i="114"/>
  <c r="P33" i="114"/>
  <c r="P34" i="114"/>
  <c r="P35" i="114"/>
  <c r="P36" i="114"/>
  <c r="P37" i="114"/>
  <c r="P38" i="114"/>
  <c r="P39" i="114"/>
  <c r="P40" i="114"/>
  <c r="P41" i="114"/>
  <c r="P42" i="114"/>
  <c r="P43" i="114"/>
  <c r="P44" i="114"/>
  <c r="P45" i="114"/>
  <c r="P46" i="114"/>
  <c r="P47" i="114"/>
  <c r="P48" i="114"/>
  <c r="P49" i="114"/>
  <c r="P50" i="114"/>
  <c r="P51" i="114"/>
  <c r="P52" i="114"/>
  <c r="P53" i="114"/>
  <c r="P54" i="114"/>
  <c r="P55" i="114"/>
  <c r="P56" i="114"/>
  <c r="P57" i="114"/>
  <c r="P58" i="114"/>
  <c r="P59" i="114"/>
  <c r="P60" i="114"/>
  <c r="P61" i="114"/>
  <c r="P62" i="114"/>
  <c r="P63" i="114"/>
  <c r="P64" i="114"/>
  <c r="P65" i="114"/>
  <c r="P66" i="114"/>
  <c r="P67" i="114"/>
  <c r="P68" i="114"/>
  <c r="P69" i="114"/>
  <c r="P70" i="114"/>
  <c r="P71" i="114"/>
  <c r="P72" i="114"/>
  <c r="P73" i="114"/>
  <c r="P74" i="114"/>
  <c r="P75" i="114"/>
  <c r="P76" i="114"/>
  <c r="P77" i="114"/>
  <c r="P78" i="114"/>
  <c r="P79" i="114"/>
  <c r="P80" i="114"/>
  <c r="P81" i="114"/>
  <c r="P82" i="114"/>
  <c r="P83" i="114"/>
  <c r="P84" i="114"/>
  <c r="P85" i="114"/>
  <c r="P86" i="114"/>
  <c r="P87" i="114"/>
  <c r="P88" i="114"/>
  <c r="P89" i="114"/>
  <c r="P90" i="114"/>
  <c r="P91" i="114"/>
  <c r="P92" i="114"/>
  <c r="P93" i="114"/>
  <c r="P94" i="114"/>
  <c r="P95" i="114"/>
  <c r="P96" i="114"/>
  <c r="P97" i="114"/>
  <c r="P98" i="114"/>
  <c r="P99" i="114"/>
  <c r="P100" i="114"/>
  <c r="P101" i="114"/>
  <c r="P102" i="114"/>
  <c r="P103" i="114"/>
  <c r="P104" i="114"/>
  <c r="P105" i="114"/>
  <c r="P106" i="114"/>
  <c r="P107" i="114"/>
  <c r="P108" i="114"/>
  <c r="P109" i="114"/>
  <c r="P110" i="114"/>
  <c r="P111" i="114"/>
  <c r="P112" i="114"/>
  <c r="P113" i="114"/>
  <c r="P114" i="114"/>
  <c r="P115" i="114"/>
  <c r="P116" i="114"/>
  <c r="P117" i="114"/>
  <c r="P118" i="114"/>
  <c r="P119" i="114"/>
  <c r="P120" i="114"/>
  <c r="P121" i="114"/>
  <c r="P122" i="114"/>
  <c r="P123" i="114"/>
  <c r="P124" i="114"/>
  <c r="P125" i="114"/>
  <c r="P126" i="114"/>
  <c r="P127" i="114"/>
  <c r="P128" i="114"/>
  <c r="P129" i="114"/>
  <c r="P130" i="114"/>
  <c r="P131" i="114"/>
  <c r="P132" i="114"/>
  <c r="P133" i="114"/>
  <c r="P134" i="114"/>
  <c r="P135" i="114"/>
  <c r="P136" i="114"/>
  <c r="P137" i="114"/>
  <c r="P138" i="114"/>
  <c r="P5" i="114"/>
  <c r="P6" i="114"/>
  <c r="P4" i="114"/>
  <c r="EV33" i="234" l="1"/>
  <c r="EU7" i="234" s="1"/>
  <c r="EV32" i="234"/>
  <c r="EU6" i="234" s="1"/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29" i="16"/>
  <c r="U28" i="16" s="1"/>
  <c r="U31" i="16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P1" i="16"/>
  <c r="U30" i="16"/>
  <c r="U33" i="16"/>
  <c r="U32" i="16" s="1"/>
  <c r="U35" i="16"/>
  <c r="U34" i="16" s="1"/>
  <c r="AQ7" i="229" l="1"/>
  <c r="AH6" i="229"/>
  <c r="AQ6" i="229" s="1"/>
</calcChain>
</file>

<file path=xl/sharedStrings.xml><?xml version="1.0" encoding="utf-8"?>
<sst xmlns="http://schemas.openxmlformats.org/spreadsheetml/2006/main" count="9698" uniqueCount="3812">
  <si>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</si>
  <si>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</si>
  <si>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</si>
  <si>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</si>
  <si>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</si>
  <si>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</si>
  <si>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</si>
  <si>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</si>
  <si>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</si>
  <si>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</si>
  <si>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</si>
  <si>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</si>
  <si>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</si>
  <si>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</si>
  <si>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</si>
  <si>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</si>
  <si>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</si>
  <si>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</si>
  <si>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</si>
  <si>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</si>
  <si>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</si>
  <si>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</si>
  <si>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</si>
  <si>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</si>
  <si>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</si>
  <si>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</si>
  <si>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</si>
  <si>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</si>
  <si>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</si>
  <si>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</si>
  <si>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</si>
  <si>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</si>
  <si>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</si>
  <si>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</si>
  <si>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</si>
  <si>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</si>
  <si>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</si>
  <si>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</si>
  <si>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</si>
  <si>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</si>
  <si>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</si>
  <si>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</si>
  <si>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</si>
  <si>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</si>
  <si>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</si>
  <si>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</si>
  <si>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</si>
  <si>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</si>
  <si>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</si>
  <si>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</si>
  <si>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</si>
  <si>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</si>
  <si>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</si>
  <si>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</si>
  <si>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</si>
  <si>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</si>
  <si>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</si>
  <si>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</si>
  <si>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</si>
  <si>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</si>
  <si>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</si>
  <si>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</si>
  <si>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</si>
  <si>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</si>
  <si>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</si>
  <si>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</si>
  <si>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</si>
  <si>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</si>
  <si>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</si>
  <si>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</si>
  <si>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</si>
  <si>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</si>
  <si>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</si>
  <si>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</si>
  <si>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</si>
  <si>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</si>
  <si>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</si>
  <si>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</si>
  <si>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</si>
  <si>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</si>
  <si>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</si>
  <si>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</si>
  <si>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</si>
  <si>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</si>
  <si>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</si>
  <si>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</si>
  <si>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</si>
  <si>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</si>
  <si>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</si>
  <si>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</si>
  <si>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</si>
  <si>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</si>
  <si>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</si>
  <si>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</si>
  <si>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</si>
  <si>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</si>
  <si>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</si>
  <si>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</si>
  <si>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</si>
  <si>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</si>
  <si>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</si>
  <si>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</si>
  <si>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</si>
  <si>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</si>
  <si>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</si>
  <si>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</si>
  <si>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</si>
  <si>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</si>
  <si>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</si>
  <si>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</si>
  <si>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</si>
  <si>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</si>
  <si>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</si>
  <si>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</si>
  <si>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</si>
  <si>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</si>
  <si>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</si>
  <si>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</si>
  <si>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</si>
  <si>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</si>
  <si>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</si>
  <si>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</si>
  <si>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</si>
  <si>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</si>
  <si>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</si>
  <si>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</si>
  <si>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</si>
  <si>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</si>
  <si>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</si>
  <si>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</si>
  <si>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</si>
  <si>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</si>
  <si>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</si>
  <si>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</si>
  <si>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</si>
  <si>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</si>
  <si>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</si>
  <si>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</si>
  <si>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</si>
  <si>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</si>
  <si>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</si>
  <si>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</si>
  <si>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</si>
  <si>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</si>
  <si>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</si>
  <si>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</si>
  <si>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</si>
  <si>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</si>
  <si>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</si>
  <si>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</si>
  <si>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</si>
  <si>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</si>
  <si>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</si>
  <si>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</si>
  <si>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</si>
  <si>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</si>
  <si>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</si>
  <si>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</si>
  <si>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</si>
  <si>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</si>
  <si>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</si>
  <si>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</si>
  <si>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</si>
  <si>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</si>
  <si>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</si>
  <si>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</si>
  <si>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</si>
  <si>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</si>
  <si>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</si>
  <si>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</si>
  <si>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</si>
  <si>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</si>
  <si>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</si>
  <si>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</si>
  <si>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</si>
  <si>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</si>
  <si>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</si>
  <si>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</si>
  <si>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</si>
  <si>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</si>
  <si>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</si>
  <si>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</si>
  <si>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</si>
  <si>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</si>
  <si>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</si>
  <si>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</si>
  <si>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</si>
  <si>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</si>
  <si>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</si>
  <si>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</si>
  <si>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</si>
  <si>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</si>
  <si>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</si>
  <si>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</si>
  <si>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</si>
  <si>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</si>
  <si>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</si>
  <si>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</si>
  <si>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</si>
  <si>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</si>
  <si>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</si>
  <si>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</si>
  <si>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</si>
  <si>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</si>
  <si>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</si>
  <si>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</si>
  <si>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</si>
  <si>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</si>
  <si>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</si>
  <si>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</si>
  <si>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</si>
  <si>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</si>
  <si>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</si>
  <si>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</si>
  <si>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</si>
  <si>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</si>
  <si>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</si>
  <si>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</si>
  <si>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</si>
  <si>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</si>
  <si>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</si>
  <si>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</si>
  <si>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</si>
  <si>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</si>
  <si>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</si>
  <si>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</si>
  <si>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</si>
  <si>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</si>
  <si>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</si>
  <si>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</si>
  <si>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</si>
  <si>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</si>
  <si>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</si>
  <si>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</si>
  <si>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</si>
  <si>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</si>
  <si>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</si>
  <si>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</si>
  <si>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</si>
  <si>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</si>
  <si>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</si>
  <si>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</si>
  <si>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</si>
  <si>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</si>
  <si>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</si>
  <si>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</si>
  <si>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</si>
  <si>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</si>
  <si>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</si>
  <si>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</si>
  <si>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</si>
  <si>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</si>
  <si>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</si>
  <si>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</si>
  <si>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</si>
  <si>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</si>
  <si>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</si>
  <si>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</si>
  <si>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</si>
  <si>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</si>
  <si>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</si>
  <si>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</si>
  <si>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</si>
  <si>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</si>
  <si>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</si>
  <si>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</si>
  <si>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</si>
  <si>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</si>
  <si>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</si>
  <si>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febrero 2023</t>
  </si>
  <si>
    <t>COBERTURA POBLACIÓN ACTIVA AFILIADA AL SGSSS EN EL DEPARTAMENTO DE ANTIOQUIA, POR SUBREGIÓN, MUNICIPIO Y RÉGIMEN. 
Según Población Proyectada DANE 2023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</si>
  <si>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</si>
  <si>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</si>
  <si>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</si>
  <si>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</si>
  <si>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</si>
  <si>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</si>
  <si>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</si>
  <si>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</si>
  <si>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</si>
  <si>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Total afiliados  al SGSSS </t>
  </si>
  <si>
    <t xml:space="preserve"> DANE 2023</t>
  </si>
  <si>
    <t xml:space="preserve">Total Afiliados </t>
  </si>
  <si>
    <t xml:space="preserve">%  de cobertura </t>
  </si>
  <si>
    <t>Total INPEC</t>
  </si>
  <si>
    <t xml:space="preserve">%   </t>
  </si>
  <si>
    <t>% de Cobertura
RS+RC+RE</t>
  </si>
  <si>
    <t>TOTAL DEPARTAMENTO</t>
  </si>
  <si>
    <t>MAGDALENA MEDIO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</si>
  <si>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</si>
  <si>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</si>
  <si>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</si>
  <si>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</si>
  <si>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</si>
  <si>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</si>
  <si>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</si>
  <si>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</si>
  <si>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</si>
  <si>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</si>
  <si>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</si>
  <si>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</si>
  <si>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</si>
  <si>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</si>
  <si>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</si>
  <si>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</si>
  <si>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</si>
  <si>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</si>
  <si>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</si>
  <si>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</si>
  <si>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</si>
  <si>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</si>
  <si>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</si>
  <si>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</si>
  <si>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</si>
  <si>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</si>
  <si>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</si>
  <si>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</si>
  <si>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</si>
  <si>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</si>
  <si>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</si>
  <si>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</si>
  <si>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</si>
  <si>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</si>
  <si>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</si>
  <si>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</si>
  <si>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</si>
  <si>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</si>
  <si>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</si>
  <si>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</si>
  <si>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</si>
  <si>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</si>
  <si>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</si>
  <si>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</si>
  <si>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</si>
  <si>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</si>
  <si>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</si>
  <si>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</si>
  <si>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</si>
  <si>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</si>
  <si>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</si>
  <si>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</si>
  <si>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</si>
  <si>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</si>
  <si>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</si>
  <si>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</si>
  <si>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</si>
  <si>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</si>
  <si>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</si>
  <si>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</si>
  <si>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</si>
  <si>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</si>
  <si>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</si>
  <si>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</si>
  <si>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</si>
  <si>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</si>
  <si>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</si>
  <si>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</si>
  <si>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</si>
  <si>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</si>
  <si>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</si>
  <si>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</si>
  <si>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</si>
  <si>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</si>
  <si>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</si>
  <si>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</si>
  <si>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</si>
  <si>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</si>
  <si>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</si>
  <si>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</si>
  <si>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</si>
  <si>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</si>
  <si>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</si>
  <si>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</si>
  <si>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</si>
  <si>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</si>
  <si>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</si>
  <si>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</si>
  <si>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</si>
  <si>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</si>
  <si>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</si>
  <si>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</si>
  <si>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</si>
  <si>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</si>
  <si>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</si>
  <si>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</si>
  <si>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</si>
  <si>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</si>
  <si>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</si>
  <si>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</si>
  <si>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</si>
  <si>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</si>
  <si>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</si>
  <si>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</si>
  <si>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</si>
  <si>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</si>
  <si>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</si>
  <si>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</si>
  <si>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</si>
  <si>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</si>
  <si>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</si>
  <si>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</si>
  <si>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</si>
  <si>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</si>
  <si>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</si>
  <si>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</si>
  <si>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</si>
  <si>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</si>
  <si>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</si>
  <si>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</si>
  <si>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</si>
  <si>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</si>
  <si>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</si>
  <si>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</si>
  <si>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</si>
  <si>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</si>
  <si>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</si>
  <si>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</si>
  <si>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</si>
  <si>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</si>
  <si>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</si>
  <si>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</si>
  <si>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</si>
  <si>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</si>
  <si>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</si>
  <si>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</si>
  <si>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</si>
  <si>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</si>
  <si>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Régimen Subsidiado y Contributivo: ADRES  ,REGIMEN EXCEPCIÓN(Magisterio, Ecopetrol, UdeA, Unal) CUBO SISPRO FEBRERO 2023- INPEC: Pagima web  inpec tabla aestadisticas  de PPL intramural</t>
  </si>
  <si>
    <t>Realizado por:</t>
  </si>
  <si>
    <t>Diana Milena Lopez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</si>
  <si>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</si>
  <si>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</si>
  <si>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</si>
  <si>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FEBRERO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</si>
  <si>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</si>
  <si>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</si>
  <si>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</si>
  <si>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</si>
  <si>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</si>
  <si>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</si>
  <si>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</si>
  <si>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Régimen Subsidiado y Contributivo: ADRES FEBRERO 2023,REGIMEN EXCEPCIÓN(Magisterio, Ecopetrol, UdeA, Unal) SISPRO febrero 2023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</si>
  <si>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</si>
  <si>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</si>
  <si>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</si>
  <si>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</si>
  <si>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</si>
  <si>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</si>
  <si>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</si>
  <si>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</si>
  <si>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</si>
  <si>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</si>
  <si>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</si>
  <si>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</si>
  <si>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</si>
  <si>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</si>
  <si>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</si>
  <si>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</si>
  <si>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>% INPEC</t>
  </si>
  <si>
    <t>Nº INÉC</t>
  </si>
  <si>
    <t>% Total Cobertura en el SGSSS</t>
  </si>
  <si>
    <t>Nº Afiliados SGSSS</t>
  </si>
  <si>
    <t>Incluye el INPEC</t>
  </si>
  <si>
    <t xml:space="preserve">DANE 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</si>
  <si>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</si>
  <si>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</si>
  <si>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</si>
  <si>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</si>
  <si>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</si>
  <si>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</si>
  <si>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</si>
  <si>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</si>
  <si>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</si>
  <si>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</si>
  <si>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</si>
  <si>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</si>
  <si>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</si>
  <si>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</si>
  <si>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</si>
  <si>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</si>
  <si>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</si>
  <si>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</si>
  <si>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</si>
  <si>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</si>
  <si>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</si>
  <si>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</si>
  <si>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</si>
  <si>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</si>
  <si>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</si>
  <si>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</si>
  <si>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</si>
  <si>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</si>
  <si>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</si>
  <si>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</si>
  <si>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</si>
  <si>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</si>
  <si>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</si>
  <si>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</si>
  <si>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</si>
  <si>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</si>
  <si>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Régimen Subsidiado y Contributivo: ADRES NOVIEMBRE 2022,REGIMEN EXCEPCIÓN(Magisterio, Ecopetrol, UdeA, Unal) SISPRO OCTUBRE 2022</t>
  </si>
  <si>
    <t>PROYECCIÓN DANE 2022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</si>
  <si>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</si>
  <si>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</si>
  <si>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</si>
  <si>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</si>
  <si>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</si>
  <si>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</si>
  <si>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</si>
  <si>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</si>
  <si>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</si>
  <si>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</si>
  <si>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</si>
  <si>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</si>
  <si>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</si>
  <si>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</si>
  <si>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</si>
  <si>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</si>
  <si>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Total Coosalu</t>
  </si>
  <si>
    <t>Coosalud</t>
  </si>
  <si>
    <t>2. Savia Salud</t>
  </si>
  <si>
    <t>EPSS10</t>
  </si>
  <si>
    <t>SURA.</t>
  </si>
  <si>
    <t>3. La Nueva EPS</t>
  </si>
  <si>
    <t>Total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</si>
  <si>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</si>
  <si>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</si>
  <si>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</si>
  <si>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</si>
  <si>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</si>
  <si>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</si>
  <si>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</si>
  <si>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ESS091</t>
  </si>
  <si>
    <t>Ecoopsos</t>
  </si>
  <si>
    <t>7. Ecoopsos</t>
  </si>
  <si>
    <t>CCF033</t>
  </si>
  <si>
    <t>EPS Familiar de Colombia</t>
  </si>
  <si>
    <t>EPSS05</t>
  </si>
  <si>
    <t>Sanitas S.A.</t>
  </si>
  <si>
    <t>8. AIC</t>
  </si>
  <si>
    <t>EPSS08</t>
  </si>
  <si>
    <t>Compensar EPS</t>
  </si>
  <si>
    <t>9. Compensar EPS</t>
  </si>
  <si>
    <t>EPSS18</t>
  </si>
  <si>
    <t xml:space="preserve">Servicio Occidental </t>
  </si>
  <si>
    <t>10. SOS</t>
  </si>
  <si>
    <t>ESS062</t>
  </si>
  <si>
    <t>ASMET SALUD</t>
  </si>
  <si>
    <t>11. Coomeva</t>
  </si>
  <si>
    <t>CCF055</t>
  </si>
  <si>
    <t>CAJACOPI ATLANTICO</t>
  </si>
  <si>
    <t>CCF102</t>
  </si>
  <si>
    <t>COMFACHOCO</t>
  </si>
  <si>
    <t>ESS207</t>
  </si>
  <si>
    <t>MUTUAL SER</t>
  </si>
  <si>
    <t>Total Afiliado Régimen Subsidiado</t>
  </si>
  <si>
    <t>Emssanar SAS</t>
  </si>
  <si>
    <t>confaoriente</t>
  </si>
  <si>
    <t>EPSS37</t>
  </si>
  <si>
    <t>EPSS41</t>
  </si>
  <si>
    <t>ESS024</t>
  </si>
  <si>
    <t>EPSS42</t>
  </si>
  <si>
    <t>Total Afiliados por EPS Régimen Contributivo</t>
  </si>
  <si>
    <t>EPS010</t>
  </si>
  <si>
    <t>EPS037</t>
  </si>
  <si>
    <t>La Nueva EPS-  Movilidad</t>
  </si>
  <si>
    <t>EPS002</t>
  </si>
  <si>
    <t>EPS005</t>
  </si>
  <si>
    <t>EPS040</t>
  </si>
  <si>
    <t>EPS042</t>
  </si>
  <si>
    <t>ESSC24</t>
  </si>
  <si>
    <t>EAS016</t>
  </si>
  <si>
    <t>EPM</t>
  </si>
  <si>
    <t>EPS008</t>
  </si>
  <si>
    <t>ESSC91</t>
  </si>
  <si>
    <t>EAS027</t>
  </si>
  <si>
    <t>Fondo Ferrocarriles Nal</t>
  </si>
  <si>
    <t>EPSIC3</t>
  </si>
  <si>
    <t>EPS018</t>
  </si>
  <si>
    <t>CCFC55</t>
  </si>
  <si>
    <t>Cajacopi</t>
  </si>
  <si>
    <t>EPS048</t>
  </si>
  <si>
    <t xml:space="preserve">MUTUAL SER </t>
  </si>
  <si>
    <t>EPS017</t>
  </si>
  <si>
    <t xml:space="preserve">Famisanar </t>
  </si>
  <si>
    <t>CCFC33</t>
  </si>
  <si>
    <t>familiar de colombia</t>
  </si>
  <si>
    <t>Total Afiliado Régimen Contributivo</t>
  </si>
  <si>
    <t>ESSC07</t>
  </si>
  <si>
    <t>Mutual Ser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</si>
  <si>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</si>
  <si>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</si>
  <si>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</si>
  <si>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</si>
  <si>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</si>
  <si>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</si>
  <si>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</si>
  <si>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</si>
  <si>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</si>
  <si>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</si>
  <si>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</si>
  <si>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</si>
  <si>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</si>
  <si>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</si>
  <si>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</si>
  <si>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</si>
  <si>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</si>
  <si>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</si>
  <si>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</si>
  <si>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</si>
  <si>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</si>
  <si>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</si>
  <si>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CUBO SISPRO ENERO 2023</t>
  </si>
  <si>
    <t>PROYECCIÓN DANE 2023</t>
  </si>
  <si>
    <t>Código</t>
  </si>
  <si>
    <t>EPS Subsidiado</t>
  </si>
  <si>
    <t>CODIGO Ministerio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</si>
  <si>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</si>
  <si>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</si>
  <si>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</si>
  <si>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</si>
  <si>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</si>
  <si>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</si>
  <si>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</si>
  <si>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</si>
  <si>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</si>
  <si>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</si>
  <si>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</si>
  <si>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</si>
  <si>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</si>
  <si>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</si>
  <si>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</si>
  <si>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N° DE AFILIADOS</t>
  </si>
  <si>
    <t>EPS044</t>
  </si>
  <si>
    <t>COOSALUD</t>
  </si>
  <si>
    <t>EPS041</t>
  </si>
  <si>
    <t>Compensar</t>
  </si>
  <si>
    <t>EPS023</t>
  </si>
  <si>
    <t xml:space="preserve">Cruz Blanca </t>
  </si>
  <si>
    <t>EPS033</t>
  </si>
  <si>
    <t>SALUDVIDA S.A. E.P.S.</t>
  </si>
  <si>
    <t>EPS001</t>
  </si>
  <si>
    <t>ALIANSALUD E.P.S.</t>
  </si>
  <si>
    <t xml:space="preserve">COMPENSAR E.P.S. </t>
  </si>
  <si>
    <t>NUEVA EPS S.A. -CM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</si>
  <si>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</si>
  <si>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</si>
  <si>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</si>
  <si>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</si>
  <si>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</si>
  <si>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</si>
  <si>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</si>
  <si>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</si>
  <si>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</si>
  <si>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</si>
  <si>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</si>
  <si>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</si>
  <si>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</si>
  <si>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</si>
  <si>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</si>
  <si>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</si>
  <si>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</si>
  <si>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</si>
  <si>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</si>
  <si>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</si>
  <si>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</si>
  <si>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</si>
  <si>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</si>
  <si>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</si>
  <si>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</si>
  <si>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</si>
  <si>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</si>
  <si>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</si>
  <si>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</si>
  <si>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</si>
  <si>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</si>
  <si>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</si>
  <si>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</si>
  <si>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</si>
  <si>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</si>
  <si>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</si>
  <si>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</si>
  <si>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</si>
  <si>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</si>
  <si>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</si>
  <si>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</si>
  <si>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</si>
  <si>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</si>
  <si>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</si>
  <si>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</si>
  <si>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</si>
  <si>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</si>
  <si>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</si>
  <si>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</si>
  <si>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</si>
  <si>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</si>
  <si>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</si>
  <si>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</si>
  <si>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</si>
  <si>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</si>
  <si>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</si>
  <si>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</si>
  <si>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</si>
  <si>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</si>
  <si>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</si>
  <si>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</si>
  <si>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</si>
  <si>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</si>
  <si>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</si>
  <si>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</si>
  <si>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</si>
  <si>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</si>
  <si>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</si>
  <si>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</si>
  <si>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</si>
  <si>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</si>
  <si>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</si>
  <si>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</si>
  <si>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</si>
  <si>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</si>
  <si>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Mallamas EPSI</t>
  </si>
  <si>
    <t>Emssanar S.A.S.</t>
  </si>
  <si>
    <t>TOTAL AFILIADOS</t>
  </si>
  <si>
    <t>EPSS48</t>
  </si>
  <si>
    <t>EPSI05</t>
  </si>
  <si>
    <t>ESS118</t>
  </si>
  <si>
    <t>Participacion EPS municipios</t>
  </si>
  <si>
    <t>Total Afiliados en Antioquia</t>
  </si>
  <si>
    <t xml:space="preserve"> Bajo Cauca</t>
  </si>
  <si>
    <t>Valle de Aburra</t>
  </si>
  <si>
    <t xml:space="preserve">Régimen Subsidiado: ADRES 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</si>
  <si>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</si>
  <si>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</si>
  <si>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</si>
  <si>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</si>
  <si>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</si>
  <si>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CCFc33</t>
  </si>
  <si>
    <t>EPSIC5</t>
  </si>
  <si>
    <t>Participacion de EPS en  municipios</t>
  </si>
  <si>
    <t>CCF024</t>
  </si>
  <si>
    <t>ESSC76</t>
  </si>
  <si>
    <t>142EPS010</t>
  </si>
  <si>
    <t>142EPS037</t>
  </si>
  <si>
    <t>142EPS002</t>
  </si>
  <si>
    <t>142EPS005</t>
  </si>
  <si>
    <t>142EPS040</t>
  </si>
  <si>
    <t>142ESSC24</t>
  </si>
  <si>
    <t>142EAS016</t>
  </si>
  <si>
    <t>142EPS042</t>
  </si>
  <si>
    <t>142EAS027</t>
  </si>
  <si>
    <t>142ESSC91</t>
  </si>
  <si>
    <t>142EPS008</t>
  </si>
  <si>
    <t>142EPSIC3</t>
  </si>
  <si>
    <t>142EPS018</t>
  </si>
  <si>
    <t>142ESSC07</t>
  </si>
  <si>
    <t>142EPS017</t>
  </si>
  <si>
    <t>142EPS041</t>
  </si>
  <si>
    <t>142EPS048</t>
  </si>
  <si>
    <t>142CCFC55</t>
  </si>
  <si>
    <t>142EPSIC5</t>
  </si>
  <si>
    <t>142</t>
  </si>
  <si>
    <t>425EPS010</t>
  </si>
  <si>
    <t>425EPS037</t>
  </si>
  <si>
    <t>425EPS002</t>
  </si>
  <si>
    <t>425EPS005</t>
  </si>
  <si>
    <t>425EPS040</t>
  </si>
  <si>
    <t>425ESSC24</t>
  </si>
  <si>
    <t>425EAS016</t>
  </si>
  <si>
    <t>425EPS042</t>
  </si>
  <si>
    <t>425EAS027</t>
  </si>
  <si>
    <t>425ESSC91</t>
  </si>
  <si>
    <t>425EPS008</t>
  </si>
  <si>
    <t>425EPSIC3</t>
  </si>
  <si>
    <t>425EPS018</t>
  </si>
  <si>
    <t>425ESSC07</t>
  </si>
  <si>
    <t>425EPS017</t>
  </si>
  <si>
    <t>425EPS041</t>
  </si>
  <si>
    <t>425EPS048</t>
  </si>
  <si>
    <t>425CCFC55</t>
  </si>
  <si>
    <t>425EPSIC5</t>
  </si>
  <si>
    <t>425</t>
  </si>
  <si>
    <t>142CCFc33</t>
  </si>
  <si>
    <t>579EPS010</t>
  </si>
  <si>
    <t>579EPS037</t>
  </si>
  <si>
    <t>579EPS002</t>
  </si>
  <si>
    <t>579EPS005</t>
  </si>
  <si>
    <t>579EPS040</t>
  </si>
  <si>
    <t>579ESSC24</t>
  </si>
  <si>
    <t>579EAS016</t>
  </si>
  <si>
    <t>579EPS042</t>
  </si>
  <si>
    <t>579EAS027</t>
  </si>
  <si>
    <t>579ESSC91</t>
  </si>
  <si>
    <t>579EPS008</t>
  </si>
  <si>
    <t>579EPSIC3</t>
  </si>
  <si>
    <t>579EPS018</t>
  </si>
  <si>
    <t>579ESSC07</t>
  </si>
  <si>
    <t>579EPS017</t>
  </si>
  <si>
    <t>579EPS041</t>
  </si>
  <si>
    <t>579EPS048</t>
  </si>
  <si>
    <t>579CCFC55</t>
  </si>
  <si>
    <t>579EPSIC5</t>
  </si>
  <si>
    <t>579</t>
  </si>
  <si>
    <t>425CCFc33</t>
  </si>
  <si>
    <t>585EPS010</t>
  </si>
  <si>
    <t>585EPS037</t>
  </si>
  <si>
    <t>585EPS002</t>
  </si>
  <si>
    <t>585EPS005</t>
  </si>
  <si>
    <t>585EPS040</t>
  </si>
  <si>
    <t>585ESSC24</t>
  </si>
  <si>
    <t>585EAS016</t>
  </si>
  <si>
    <t>585EPS042</t>
  </si>
  <si>
    <t>585EAS027</t>
  </si>
  <si>
    <t>585ESSC91</t>
  </si>
  <si>
    <t>585EPS008</t>
  </si>
  <si>
    <t>585EPSIC3</t>
  </si>
  <si>
    <t>585EPS018</t>
  </si>
  <si>
    <t>585ESSC07</t>
  </si>
  <si>
    <t>585EPS017</t>
  </si>
  <si>
    <t>585EPS041</t>
  </si>
  <si>
    <t>585EPS048</t>
  </si>
  <si>
    <t>585CCFC55</t>
  </si>
  <si>
    <t>585EPSIC5</t>
  </si>
  <si>
    <t>585</t>
  </si>
  <si>
    <t>579CCFc33</t>
  </si>
  <si>
    <t>591EPS010</t>
  </si>
  <si>
    <t>591EPS037</t>
  </si>
  <si>
    <t>591EPS002</t>
  </si>
  <si>
    <t>591EPS005</t>
  </si>
  <si>
    <t>591EPS040</t>
  </si>
  <si>
    <t>591ESSC24</t>
  </si>
  <si>
    <t>591EAS016</t>
  </si>
  <si>
    <t>591EPS042</t>
  </si>
  <si>
    <t>591EAS027</t>
  </si>
  <si>
    <t>591ESSC91</t>
  </si>
  <si>
    <t>591EPS008</t>
  </si>
  <si>
    <t>591EPSIC3</t>
  </si>
  <si>
    <t>591EPS018</t>
  </si>
  <si>
    <t>591ESSC07</t>
  </si>
  <si>
    <t>591EPS017</t>
  </si>
  <si>
    <t>591EPS041</t>
  </si>
  <si>
    <t>591EPS048</t>
  </si>
  <si>
    <t>591CCFC55</t>
  </si>
  <si>
    <t>591EPSIC5</t>
  </si>
  <si>
    <t>591</t>
  </si>
  <si>
    <t>585CCFc33</t>
  </si>
  <si>
    <t>893EPS010</t>
  </si>
  <si>
    <t>893EPS037</t>
  </si>
  <si>
    <t>893EPS002</t>
  </si>
  <si>
    <t>893EPS005</t>
  </si>
  <si>
    <t>893EPS040</t>
  </si>
  <si>
    <t>893ESSC24</t>
  </si>
  <si>
    <t>893EAS016</t>
  </si>
  <si>
    <t>893EPS042</t>
  </si>
  <si>
    <t>893EAS027</t>
  </si>
  <si>
    <t>893ESSC91</t>
  </si>
  <si>
    <t>893EPS008</t>
  </si>
  <si>
    <t>893EPSIC3</t>
  </si>
  <si>
    <t>893EPS018</t>
  </si>
  <si>
    <t>893ESSC07</t>
  </si>
  <si>
    <t>893EPS017</t>
  </si>
  <si>
    <t>893EPS041</t>
  </si>
  <si>
    <t>893EPS048</t>
  </si>
  <si>
    <t>893CCFC55</t>
  </si>
  <si>
    <t>893EPSIC5</t>
  </si>
  <si>
    <t>893</t>
  </si>
  <si>
    <t>591CCFc33</t>
  </si>
  <si>
    <t/>
  </si>
  <si>
    <t>893CCFc33</t>
  </si>
  <si>
    <t>120EPS010</t>
  </si>
  <si>
    <t>120EPS037</t>
  </si>
  <si>
    <t>120EPS002</t>
  </si>
  <si>
    <t>120EPS005</t>
  </si>
  <si>
    <t>120EPS040</t>
  </si>
  <si>
    <t>120ESSC24</t>
  </si>
  <si>
    <t>120EAS016</t>
  </si>
  <si>
    <t>120EPS042</t>
  </si>
  <si>
    <t>120EAS027</t>
  </si>
  <si>
    <t>120ESSC91</t>
  </si>
  <si>
    <t>120EPS008</t>
  </si>
  <si>
    <t>120EPSIC3</t>
  </si>
  <si>
    <t>120EPS018</t>
  </si>
  <si>
    <t>120ESSC07</t>
  </si>
  <si>
    <t>120EPS017</t>
  </si>
  <si>
    <t>120EPS041</t>
  </si>
  <si>
    <t>120EPS048</t>
  </si>
  <si>
    <t>120CCFC55</t>
  </si>
  <si>
    <t>120EPSIC5</t>
  </si>
  <si>
    <t>120</t>
  </si>
  <si>
    <t>154EPS010</t>
  </si>
  <si>
    <t>154EPS037</t>
  </si>
  <si>
    <t>154EPS002</t>
  </si>
  <si>
    <t>154EPS005</t>
  </si>
  <si>
    <t>154EPS040</t>
  </si>
  <si>
    <t>154ESSC24</t>
  </si>
  <si>
    <t>154EAS016</t>
  </si>
  <si>
    <t>154EPS042</t>
  </si>
  <si>
    <t>154EAS027</t>
  </si>
  <si>
    <t>154ESSC91</t>
  </si>
  <si>
    <t>154EPS008</t>
  </si>
  <si>
    <t>154EPSIC3</t>
  </si>
  <si>
    <t>154EPS018</t>
  </si>
  <si>
    <t>154ESSC07</t>
  </si>
  <si>
    <t>154EPS017</t>
  </si>
  <si>
    <t>154EPS041</t>
  </si>
  <si>
    <t>154EPS048</t>
  </si>
  <si>
    <t>154CCFC55</t>
  </si>
  <si>
    <t>154EPSIC5</t>
  </si>
  <si>
    <t>154</t>
  </si>
  <si>
    <t>120CCFc33</t>
  </si>
  <si>
    <t>250EPS010</t>
  </si>
  <si>
    <t>250EPS037</t>
  </si>
  <si>
    <t>250EPS002</t>
  </si>
  <si>
    <t>250EPS005</t>
  </si>
  <si>
    <t>250EPS040</t>
  </si>
  <si>
    <t>250ESSC24</t>
  </si>
  <si>
    <t>250EAS016</t>
  </si>
  <si>
    <t>250EPS042</t>
  </si>
  <si>
    <t>250EAS027</t>
  </si>
  <si>
    <t>250ESSC91</t>
  </si>
  <si>
    <t>250EPS008</t>
  </si>
  <si>
    <t>250EPSIC3</t>
  </si>
  <si>
    <t>250EPS018</t>
  </si>
  <si>
    <t>250ESSC07</t>
  </si>
  <si>
    <t>250EPS017</t>
  </si>
  <si>
    <t>250EPS041</t>
  </si>
  <si>
    <t>250EPS048</t>
  </si>
  <si>
    <t>250CCFC55</t>
  </si>
  <si>
    <t>250EPSIC5</t>
  </si>
  <si>
    <t>250</t>
  </si>
  <si>
    <t>154CCFc33</t>
  </si>
  <si>
    <t>495EPS010</t>
  </si>
  <si>
    <t>495EPS037</t>
  </si>
  <si>
    <t>495EPS002</t>
  </si>
  <si>
    <t>495EPS005</t>
  </si>
  <si>
    <t>495EPS040</t>
  </si>
  <si>
    <t>495ESSC24</t>
  </si>
  <si>
    <t>495EAS016</t>
  </si>
  <si>
    <t>495EPS042</t>
  </si>
  <si>
    <t>495EAS027</t>
  </si>
  <si>
    <t>495ESSC91</t>
  </si>
  <si>
    <t>495EPS008</t>
  </si>
  <si>
    <t>495EPSIC3</t>
  </si>
  <si>
    <t>495EPS018</t>
  </si>
  <si>
    <t>495ESSC07</t>
  </si>
  <si>
    <t>495EPS017</t>
  </si>
  <si>
    <t>495EPS041</t>
  </si>
  <si>
    <t>495EPS048</t>
  </si>
  <si>
    <t>495CCFC55</t>
  </si>
  <si>
    <t>495EPSIC5</t>
  </si>
  <si>
    <t>495</t>
  </si>
  <si>
    <t>250CCFc33</t>
  </si>
  <si>
    <t>790EPS010</t>
  </si>
  <si>
    <t>790EPS037</t>
  </si>
  <si>
    <t>790EPS002</t>
  </si>
  <si>
    <t>790EPS005</t>
  </si>
  <si>
    <t>790EPS040</t>
  </si>
  <si>
    <t>790ESSC24</t>
  </si>
  <si>
    <t>790EAS016</t>
  </si>
  <si>
    <t>790EPS042</t>
  </si>
  <si>
    <t>790EAS027</t>
  </si>
  <si>
    <t>790ESSC91</t>
  </si>
  <si>
    <t>790EPS008</t>
  </si>
  <si>
    <t>790EPSIC3</t>
  </si>
  <si>
    <t>790EPS018</t>
  </si>
  <si>
    <t>790ESSC07</t>
  </si>
  <si>
    <t>790EPS017</t>
  </si>
  <si>
    <t>790EPS041</t>
  </si>
  <si>
    <t>790EPS048</t>
  </si>
  <si>
    <t>790CCFC55</t>
  </si>
  <si>
    <t>790EPSIC5</t>
  </si>
  <si>
    <t>790</t>
  </si>
  <si>
    <t>495CCFc33</t>
  </si>
  <si>
    <t>895EPS010</t>
  </si>
  <si>
    <t>895EPS037</t>
  </si>
  <si>
    <t>895EPS002</t>
  </si>
  <si>
    <t>895EPS005</t>
  </si>
  <si>
    <t>895EPS040</t>
  </si>
  <si>
    <t>895ESSC24</t>
  </si>
  <si>
    <t>895EAS016</t>
  </si>
  <si>
    <t>895EPS042</t>
  </si>
  <si>
    <t>895EAS027</t>
  </si>
  <si>
    <t>895ESSC91</t>
  </si>
  <si>
    <t>895EPS008</t>
  </si>
  <si>
    <t>895EPSIC3</t>
  </si>
  <si>
    <t>895EPS018</t>
  </si>
  <si>
    <t>895ESSC07</t>
  </si>
  <si>
    <t>895EPS017</t>
  </si>
  <si>
    <t>895EPS041</t>
  </si>
  <si>
    <t>895EPS048</t>
  </si>
  <si>
    <t>895CCFC55</t>
  </si>
  <si>
    <t>895EPSIC5</t>
  </si>
  <si>
    <t>895</t>
  </si>
  <si>
    <t>790CCFc33</t>
  </si>
  <si>
    <t>895CCFc33</t>
  </si>
  <si>
    <t>45EPS010</t>
  </si>
  <si>
    <t>45EPS037</t>
  </si>
  <si>
    <t>45EPS002</t>
  </si>
  <si>
    <t>45EPS005</t>
  </si>
  <si>
    <t>45EPS040</t>
  </si>
  <si>
    <t>45ESSC24</t>
  </si>
  <si>
    <t>45EAS016</t>
  </si>
  <si>
    <t>45EPS042</t>
  </si>
  <si>
    <t>45EAS027</t>
  </si>
  <si>
    <t>45ESSC91</t>
  </si>
  <si>
    <t>45EPS008</t>
  </si>
  <si>
    <t>45EPSIC3</t>
  </si>
  <si>
    <t>45EPS018</t>
  </si>
  <si>
    <t>45ESSC07</t>
  </si>
  <si>
    <t>45EPS017</t>
  </si>
  <si>
    <t>45EPS041</t>
  </si>
  <si>
    <t>45EPS048</t>
  </si>
  <si>
    <t>45CCFC55</t>
  </si>
  <si>
    <t>45EPSIC5</t>
  </si>
  <si>
    <t>45</t>
  </si>
  <si>
    <t>51EPS010</t>
  </si>
  <si>
    <t>51EPS037</t>
  </si>
  <si>
    <t>51EPS002</t>
  </si>
  <si>
    <t>51EPS005</t>
  </si>
  <si>
    <t>51EPS040</t>
  </si>
  <si>
    <t>51ESSC24</t>
  </si>
  <si>
    <t>51EAS016</t>
  </si>
  <si>
    <t>51EPS042</t>
  </si>
  <si>
    <t>51EAS027</t>
  </si>
  <si>
    <t>51ESSC91</t>
  </si>
  <si>
    <t>51EPS008</t>
  </si>
  <si>
    <t>51EPSIC3</t>
  </si>
  <si>
    <t>51EPS018</t>
  </si>
  <si>
    <t>51ESSC07</t>
  </si>
  <si>
    <t>51EPS017</t>
  </si>
  <si>
    <t>51EPS041</t>
  </si>
  <si>
    <t>51EPS048</t>
  </si>
  <si>
    <t>51CCFC55</t>
  </si>
  <si>
    <t>51EPSIC5</t>
  </si>
  <si>
    <t>51</t>
  </si>
  <si>
    <t>45CCFc33</t>
  </si>
  <si>
    <t>147EPS010</t>
  </si>
  <si>
    <t>147EPS037</t>
  </si>
  <si>
    <t>147EPS002</t>
  </si>
  <si>
    <t>147EPS005</t>
  </si>
  <si>
    <t>147EPS040</t>
  </si>
  <si>
    <t>147ESSC24</t>
  </si>
  <si>
    <t>147EAS016</t>
  </si>
  <si>
    <t>147EPS042</t>
  </si>
  <si>
    <t>147EAS027</t>
  </si>
  <si>
    <t>147ESSC91</t>
  </si>
  <si>
    <t>147EPS008</t>
  </si>
  <si>
    <t>147EPSIC3</t>
  </si>
  <si>
    <t>147EPS018</t>
  </si>
  <si>
    <t>147ESSC07</t>
  </si>
  <si>
    <t>147EPS017</t>
  </si>
  <si>
    <t>147EPS041</t>
  </si>
  <si>
    <t>147EPS048</t>
  </si>
  <si>
    <t>147CCFC55</t>
  </si>
  <si>
    <t>147EPSIC5</t>
  </si>
  <si>
    <t>147</t>
  </si>
  <si>
    <t>51CCFc33</t>
  </si>
  <si>
    <t>172EPS010</t>
  </si>
  <si>
    <t>172EPS037</t>
  </si>
  <si>
    <t>172EPS002</t>
  </si>
  <si>
    <t>172EPS005</t>
  </si>
  <si>
    <t>172EPS040</t>
  </si>
  <si>
    <t>172ESSC24</t>
  </si>
  <si>
    <t>172EAS016</t>
  </si>
  <si>
    <t>172EPS042</t>
  </si>
  <si>
    <t>172EAS027</t>
  </si>
  <si>
    <t>172ESSC91</t>
  </si>
  <si>
    <t>172EPS008</t>
  </si>
  <si>
    <t>172EPSIC3</t>
  </si>
  <si>
    <t>172EPS018</t>
  </si>
  <si>
    <t>172ESSC07</t>
  </si>
  <si>
    <t>172EPS017</t>
  </si>
  <si>
    <t>172EPS041</t>
  </si>
  <si>
    <t>172EPS048</t>
  </si>
  <si>
    <t>172CCFC55</t>
  </si>
  <si>
    <t>172EPSIC5</t>
  </si>
  <si>
    <t>172</t>
  </si>
  <si>
    <t>147CCFc33</t>
  </si>
  <si>
    <t>475EPS010</t>
  </si>
  <si>
    <t>475EPS037</t>
  </si>
  <si>
    <t>475EPS002</t>
  </si>
  <si>
    <t>475EPS005</t>
  </si>
  <si>
    <t>475EPS040</t>
  </si>
  <si>
    <t>475ESSC24</t>
  </si>
  <si>
    <t>475EAS016</t>
  </si>
  <si>
    <t>475EPS042</t>
  </si>
  <si>
    <t>475EAS027</t>
  </si>
  <si>
    <t>475ESSC91</t>
  </si>
  <si>
    <t>475EPS008</t>
  </si>
  <si>
    <t>475EPSIC3</t>
  </si>
  <si>
    <t>475EPS018</t>
  </si>
  <si>
    <t>475ESSC07</t>
  </si>
  <si>
    <t>475EPS017</t>
  </si>
  <si>
    <t>475EPS041</t>
  </si>
  <si>
    <t>475EPS048</t>
  </si>
  <si>
    <t>475CCFC55</t>
  </si>
  <si>
    <t>475EPSIC5</t>
  </si>
  <si>
    <t>475</t>
  </si>
  <si>
    <t>172CCFc33</t>
  </si>
  <si>
    <t>480EPS010</t>
  </si>
  <si>
    <t>480EPS037</t>
  </si>
  <si>
    <t>480EPS002</t>
  </si>
  <si>
    <t>480EPS005</t>
  </si>
  <si>
    <t>480EPS040</t>
  </si>
  <si>
    <t>480ESSC24</t>
  </si>
  <si>
    <t>480EAS016</t>
  </si>
  <si>
    <t>480EPS042</t>
  </si>
  <si>
    <t>480EAS027</t>
  </si>
  <si>
    <t>480ESSC91</t>
  </si>
  <si>
    <t>480EPS008</t>
  </si>
  <si>
    <t>480EPSIC3</t>
  </si>
  <si>
    <t>480EPS018</t>
  </si>
  <si>
    <t>480ESSC07</t>
  </si>
  <si>
    <t>480EPS017</t>
  </si>
  <si>
    <t>480EPS041</t>
  </si>
  <si>
    <t>480EPS048</t>
  </si>
  <si>
    <t>480CCFC55</t>
  </si>
  <si>
    <t>480EPSIC5</t>
  </si>
  <si>
    <t>480</t>
  </si>
  <si>
    <t>475CCFc33</t>
  </si>
  <si>
    <t>490EPS010</t>
  </si>
  <si>
    <t>490EPS037</t>
  </si>
  <si>
    <t>490EPS002</t>
  </si>
  <si>
    <t>490EPS005</t>
  </si>
  <si>
    <t>490EPS040</t>
  </si>
  <si>
    <t>490ESSC24</t>
  </si>
  <si>
    <t>490EAS016</t>
  </si>
  <si>
    <t>490EPS042</t>
  </si>
  <si>
    <t>490EAS027</t>
  </si>
  <si>
    <t>490ESSC91</t>
  </si>
  <si>
    <t>490EPS008</t>
  </si>
  <si>
    <t>490EPSIC3</t>
  </si>
  <si>
    <t>490EPS018</t>
  </si>
  <si>
    <t>490ESSC07</t>
  </si>
  <si>
    <t>490EPS017</t>
  </si>
  <si>
    <t>490EPS041</t>
  </si>
  <si>
    <t>490EPS048</t>
  </si>
  <si>
    <t>490CCFC55</t>
  </si>
  <si>
    <t>490EPSIC5</t>
  </si>
  <si>
    <t>490</t>
  </si>
  <si>
    <t>480CCFc33</t>
  </si>
  <si>
    <t>659EPS010</t>
  </si>
  <si>
    <t>659EPS037</t>
  </si>
  <si>
    <t>659EPS002</t>
  </si>
  <si>
    <t>659EPS005</t>
  </si>
  <si>
    <t>659EPS040</t>
  </si>
  <si>
    <t>659ESSC24</t>
  </si>
  <si>
    <t>659EAS016</t>
  </si>
  <si>
    <t>659EPS042</t>
  </si>
  <si>
    <t>659EAS027</t>
  </si>
  <si>
    <t>659ESSC91</t>
  </si>
  <si>
    <t>659EPS008</t>
  </si>
  <si>
    <t>659EPSIC3</t>
  </si>
  <si>
    <t>659EPS018</t>
  </si>
  <si>
    <t>659ESSC07</t>
  </si>
  <si>
    <t>659EPS017</t>
  </si>
  <si>
    <t>659EPS041</t>
  </si>
  <si>
    <t>659EPS048</t>
  </si>
  <si>
    <t>659CCFC55</t>
  </si>
  <si>
    <t>659EPSIC5</t>
  </si>
  <si>
    <t>659</t>
  </si>
  <si>
    <t>490CCFc33</t>
  </si>
  <si>
    <t>665EPS010</t>
  </si>
  <si>
    <t>665EPS037</t>
  </si>
  <si>
    <t>665EPS002</t>
  </si>
  <si>
    <t>665EPS005</t>
  </si>
  <si>
    <t>665EPS040</t>
  </si>
  <si>
    <t>665ESSC24</t>
  </si>
  <si>
    <t>665EAS016</t>
  </si>
  <si>
    <t>665EPS042</t>
  </si>
  <si>
    <t>665EAS027</t>
  </si>
  <si>
    <t>665ESSC91</t>
  </si>
  <si>
    <t>665EPS008</t>
  </si>
  <si>
    <t>665EPSIC3</t>
  </si>
  <si>
    <t>665EPS018</t>
  </si>
  <si>
    <t>665ESSC07</t>
  </si>
  <si>
    <t>665EPS017</t>
  </si>
  <si>
    <t>665EPS041</t>
  </si>
  <si>
    <t>665EPS048</t>
  </si>
  <si>
    <t>665CCFC55</t>
  </si>
  <si>
    <t>665EPSIC5</t>
  </si>
  <si>
    <t>665</t>
  </si>
  <si>
    <t>659CCFc33</t>
  </si>
  <si>
    <t>837EPS010</t>
  </si>
  <si>
    <t>837EPS037</t>
  </si>
  <si>
    <t>837EPS002</t>
  </si>
  <si>
    <t>837EPS005</t>
  </si>
  <si>
    <t>837EPS040</t>
  </si>
  <si>
    <t>837ESSC24</t>
  </si>
  <si>
    <t>837EAS016</t>
  </si>
  <si>
    <t>837EPS042</t>
  </si>
  <si>
    <t>837EAS027</t>
  </si>
  <si>
    <t>837ESSC91</t>
  </si>
  <si>
    <t>837EPS008</t>
  </si>
  <si>
    <t>837EPSIC3</t>
  </si>
  <si>
    <t>837EPS018</t>
  </si>
  <si>
    <t>837ESSC07</t>
  </si>
  <si>
    <t>837EPS017</t>
  </si>
  <si>
    <t>837EPS041</t>
  </si>
  <si>
    <t>837EPS048</t>
  </si>
  <si>
    <t>837CCFC55</t>
  </si>
  <si>
    <t>837EPSIC5</t>
  </si>
  <si>
    <t>837</t>
  </si>
  <si>
    <t>665CCFc33</t>
  </si>
  <si>
    <t>873EPS010</t>
  </si>
  <si>
    <t>873EPS037</t>
  </si>
  <si>
    <t>873EPS002</t>
  </si>
  <si>
    <t>873EPS005</t>
  </si>
  <si>
    <t>873EPS040</t>
  </si>
  <si>
    <t>873ESSC24</t>
  </si>
  <si>
    <t>873EAS016</t>
  </si>
  <si>
    <t>873EPS042</t>
  </si>
  <si>
    <t>873EAS027</t>
  </si>
  <si>
    <t>873ESSC91</t>
  </si>
  <si>
    <t>873EPS008</t>
  </si>
  <si>
    <t>873EPSIC3</t>
  </si>
  <si>
    <t>873EPS018</t>
  </si>
  <si>
    <t>873ESSC07</t>
  </si>
  <si>
    <t>873EPS017</t>
  </si>
  <si>
    <t>873EPS041</t>
  </si>
  <si>
    <t>873EPS048</t>
  </si>
  <si>
    <t>873CCFC55</t>
  </si>
  <si>
    <t>873EPSIC5</t>
  </si>
  <si>
    <t>873</t>
  </si>
  <si>
    <t>837CCFc33</t>
  </si>
  <si>
    <t>873CCFc33</t>
  </si>
  <si>
    <t>31EPS010</t>
  </si>
  <si>
    <t>31EPS037</t>
  </si>
  <si>
    <t>31EPS002</t>
  </si>
  <si>
    <t>31EPS005</t>
  </si>
  <si>
    <t>31EPS040</t>
  </si>
  <si>
    <t>31ESSC24</t>
  </si>
  <si>
    <t>31EAS016</t>
  </si>
  <si>
    <t>31EPS042</t>
  </si>
  <si>
    <t>31EAS027</t>
  </si>
  <si>
    <t>31ESSC91</t>
  </si>
  <si>
    <t>31EPS008</t>
  </si>
  <si>
    <t>31EPSIC3</t>
  </si>
  <si>
    <t>31EPS018</t>
  </si>
  <si>
    <t>31ESSC07</t>
  </si>
  <si>
    <t>31EPS017</t>
  </si>
  <si>
    <t>31EPS041</t>
  </si>
  <si>
    <t>31EPS048</t>
  </si>
  <si>
    <t>31CCFC55</t>
  </si>
  <si>
    <t>31EPSIC5</t>
  </si>
  <si>
    <t>31</t>
  </si>
  <si>
    <t>40EPS010</t>
  </si>
  <si>
    <t>40EPS037</t>
  </si>
  <si>
    <t>40EPS002</t>
  </si>
  <si>
    <t>40EPS005</t>
  </si>
  <si>
    <t>40EPS040</t>
  </si>
  <si>
    <t>40ESSC24</t>
  </si>
  <si>
    <t>40EAS016</t>
  </si>
  <si>
    <t>40EPS042</t>
  </si>
  <si>
    <t>40EAS027</t>
  </si>
  <si>
    <t>40ESSC91</t>
  </si>
  <si>
    <t>40EPS008</t>
  </si>
  <si>
    <t>40EPSIC3</t>
  </si>
  <si>
    <t>40EPS018</t>
  </si>
  <si>
    <t>40ESSC07</t>
  </si>
  <si>
    <t>40EPS017</t>
  </si>
  <si>
    <t>40EPS041</t>
  </si>
  <si>
    <t>40EPS048</t>
  </si>
  <si>
    <t>40CCFC55</t>
  </si>
  <si>
    <t>40EPSIC5</t>
  </si>
  <si>
    <t>40</t>
  </si>
  <si>
    <t>31CCFc33</t>
  </si>
  <si>
    <t>190EPS010</t>
  </si>
  <si>
    <t>190EPS037</t>
  </si>
  <si>
    <t>190EPS002</t>
  </si>
  <si>
    <t>190EPS005</t>
  </si>
  <si>
    <t>190EPS040</t>
  </si>
  <si>
    <t>190ESSC24</t>
  </si>
  <si>
    <t>190EAS016</t>
  </si>
  <si>
    <t>190EPS042</t>
  </si>
  <si>
    <t>190EAS027</t>
  </si>
  <si>
    <t>190ESSC91</t>
  </si>
  <si>
    <t>190EPS008</t>
  </si>
  <si>
    <t>190EPSIC3</t>
  </si>
  <si>
    <t>190EPS018</t>
  </si>
  <si>
    <t>190ESSC07</t>
  </si>
  <si>
    <t>190EPS017</t>
  </si>
  <si>
    <t>190EPS041</t>
  </si>
  <si>
    <t>190EPS048</t>
  </si>
  <si>
    <t>190CCFC55</t>
  </si>
  <si>
    <t>190EPSIC5</t>
  </si>
  <si>
    <t>190</t>
  </si>
  <si>
    <t>40CCFc33</t>
  </si>
  <si>
    <t>604EPS010</t>
  </si>
  <si>
    <t>604EPS037</t>
  </si>
  <si>
    <t>604EPS002</t>
  </si>
  <si>
    <t>604EPS005</t>
  </si>
  <si>
    <t>604EPS040</t>
  </si>
  <si>
    <t>604ESSC24</t>
  </si>
  <si>
    <t>604EAS016</t>
  </si>
  <si>
    <t>604EPS042</t>
  </si>
  <si>
    <t>604EAS027</t>
  </si>
  <si>
    <t>604ESSC91</t>
  </si>
  <si>
    <t>604EPS008</t>
  </si>
  <si>
    <t>604EPSIC3</t>
  </si>
  <si>
    <t>604EPS018</t>
  </si>
  <si>
    <t>604ESSC07</t>
  </si>
  <si>
    <t>604EPS017</t>
  </si>
  <si>
    <t>604EPS041</t>
  </si>
  <si>
    <t>604EPS048</t>
  </si>
  <si>
    <t>604CCFC55</t>
  </si>
  <si>
    <t>604EPSIC5</t>
  </si>
  <si>
    <t>604</t>
  </si>
  <si>
    <t>190CCFc33</t>
  </si>
  <si>
    <t>670EPS010</t>
  </si>
  <si>
    <t>670EPS037</t>
  </si>
  <si>
    <t>670EPS002</t>
  </si>
  <si>
    <t>670EPS005</t>
  </si>
  <si>
    <t>670EPS040</t>
  </si>
  <si>
    <t>670ESSC24</t>
  </si>
  <si>
    <t>670EAS016</t>
  </si>
  <si>
    <t>670EPS042</t>
  </si>
  <si>
    <t>670EAS027</t>
  </si>
  <si>
    <t>670ESSC91</t>
  </si>
  <si>
    <t>670EPS008</t>
  </si>
  <si>
    <t>670EPSIC3</t>
  </si>
  <si>
    <t>670EPS018</t>
  </si>
  <si>
    <t>670ESSC07</t>
  </si>
  <si>
    <t>670EPS017</t>
  </si>
  <si>
    <t>670EPS041</t>
  </si>
  <si>
    <t>670EPS048</t>
  </si>
  <si>
    <t>670CCFC55</t>
  </si>
  <si>
    <t>670EPSIC5</t>
  </si>
  <si>
    <t>670</t>
  </si>
  <si>
    <t>604CCFc33</t>
  </si>
  <si>
    <t>690EPS010</t>
  </si>
  <si>
    <t>690EPS037</t>
  </si>
  <si>
    <t>690EPS002</t>
  </si>
  <si>
    <t>690EPS005</t>
  </si>
  <si>
    <t>690EPS040</t>
  </si>
  <si>
    <t>690ESSC24</t>
  </si>
  <si>
    <t>690EAS016</t>
  </si>
  <si>
    <t>690EPS042</t>
  </si>
  <si>
    <t>690EAS027</t>
  </si>
  <si>
    <t>690ESSC91</t>
  </si>
  <si>
    <t>690EPS008</t>
  </si>
  <si>
    <t>690EPSIC3</t>
  </si>
  <si>
    <t>690EPS018</t>
  </si>
  <si>
    <t>690ESSC07</t>
  </si>
  <si>
    <t>690EPS017</t>
  </si>
  <si>
    <t>690EPS041</t>
  </si>
  <si>
    <t>690EPS048</t>
  </si>
  <si>
    <t>690CCFC55</t>
  </si>
  <si>
    <t>690EPSIC5</t>
  </si>
  <si>
    <t>690</t>
  </si>
  <si>
    <t>670CCFc33</t>
  </si>
  <si>
    <t>736EPS010</t>
  </si>
  <si>
    <t>736EPS037</t>
  </si>
  <si>
    <t>736EPS002</t>
  </si>
  <si>
    <t>736EPS005</t>
  </si>
  <si>
    <t>736EPS040</t>
  </si>
  <si>
    <t>736ESSC24</t>
  </si>
  <si>
    <t>736EAS016</t>
  </si>
  <si>
    <t>736EPS042</t>
  </si>
  <si>
    <t>736EAS027</t>
  </si>
  <si>
    <t>736ESSC91</t>
  </si>
  <si>
    <t>736EPS008</t>
  </si>
  <si>
    <t>736EPSIC3</t>
  </si>
  <si>
    <t>736EPS018</t>
  </si>
  <si>
    <t>736ESSC07</t>
  </si>
  <si>
    <t>736EPS017</t>
  </si>
  <si>
    <t>736EPS041</t>
  </si>
  <si>
    <t>736EPS048</t>
  </si>
  <si>
    <t>736CCFC55</t>
  </si>
  <si>
    <t>736EPSIC5</t>
  </si>
  <si>
    <t>736</t>
  </si>
  <si>
    <t>690CCFc33</t>
  </si>
  <si>
    <t>858EPS010</t>
  </si>
  <si>
    <t>858EPS037</t>
  </si>
  <si>
    <t>858EPS002</t>
  </si>
  <si>
    <t>858EPS005</t>
  </si>
  <si>
    <t>858EPS040</t>
  </si>
  <si>
    <t>858ESSC24</t>
  </si>
  <si>
    <t>858EAS016</t>
  </si>
  <si>
    <t>858EPS042</t>
  </si>
  <si>
    <t>858EAS027</t>
  </si>
  <si>
    <t>858ESSC91</t>
  </si>
  <si>
    <t>858EPS008</t>
  </si>
  <si>
    <t>858EPSIC3</t>
  </si>
  <si>
    <t>858EPS018</t>
  </si>
  <si>
    <t>858ESSC07</t>
  </si>
  <si>
    <t>858EPS017</t>
  </si>
  <si>
    <t>858EPS041</t>
  </si>
  <si>
    <t>858EPS048</t>
  </si>
  <si>
    <t>858CCFC55</t>
  </si>
  <si>
    <t>858EPSIC5</t>
  </si>
  <si>
    <t>858</t>
  </si>
  <si>
    <t>736CCFc33</t>
  </si>
  <si>
    <t>885EPS010</t>
  </si>
  <si>
    <t>885EPS037</t>
  </si>
  <si>
    <t>885EPS002</t>
  </si>
  <si>
    <t>885EPS005</t>
  </si>
  <si>
    <t>885EPS040</t>
  </si>
  <si>
    <t>885ESSC24</t>
  </si>
  <si>
    <t>885EAS016</t>
  </si>
  <si>
    <t>885EPS042</t>
  </si>
  <si>
    <t>885EAS027</t>
  </si>
  <si>
    <t>885ESSC91</t>
  </si>
  <si>
    <t>885EPS008</t>
  </si>
  <si>
    <t>885EPSIC3</t>
  </si>
  <si>
    <t>885EPS018</t>
  </si>
  <si>
    <t>885ESSC07</t>
  </si>
  <si>
    <t>885EPS017</t>
  </si>
  <si>
    <t>885EPS041</t>
  </si>
  <si>
    <t>885EPS048</t>
  </si>
  <si>
    <t>885CCFC55</t>
  </si>
  <si>
    <t>885EPSIC5</t>
  </si>
  <si>
    <t>885</t>
  </si>
  <si>
    <t>858CCFc33</t>
  </si>
  <si>
    <t>890EPS010</t>
  </si>
  <si>
    <t>890EPS037</t>
  </si>
  <si>
    <t>890EPS002</t>
  </si>
  <si>
    <t>890EPS005</t>
  </si>
  <si>
    <t>890EPS040</t>
  </si>
  <si>
    <t>890ESSC24</t>
  </si>
  <si>
    <t>890EAS016</t>
  </si>
  <si>
    <t>890EPS042</t>
  </si>
  <si>
    <t>890EAS027</t>
  </si>
  <si>
    <t>890ESSC91</t>
  </si>
  <si>
    <t>890EPS008</t>
  </si>
  <si>
    <t>890EPSIC3</t>
  </si>
  <si>
    <t>890EPS018</t>
  </si>
  <si>
    <t>890ESSC07</t>
  </si>
  <si>
    <t>890EPS017</t>
  </si>
  <si>
    <t>890EPS041</t>
  </si>
  <si>
    <t>890EPS048</t>
  </si>
  <si>
    <t>890CCFC55</t>
  </si>
  <si>
    <t>890EPSIC5</t>
  </si>
  <si>
    <t>890</t>
  </si>
  <si>
    <t>885CCFc33</t>
  </si>
  <si>
    <t>890CCFc33</t>
  </si>
  <si>
    <t>4EPS010</t>
  </si>
  <si>
    <t>4EPS037</t>
  </si>
  <si>
    <t>4EPS002</t>
  </si>
  <si>
    <t>4EPS005</t>
  </si>
  <si>
    <t>4EPS040</t>
  </si>
  <si>
    <t>4ESSC24</t>
  </si>
  <si>
    <t>4EAS016</t>
  </si>
  <si>
    <t>4EPS042</t>
  </si>
  <si>
    <t>4EAS027</t>
  </si>
  <si>
    <t>4ESSC91</t>
  </si>
  <si>
    <t>4EPS008</t>
  </si>
  <si>
    <t>4EPSIC3</t>
  </si>
  <si>
    <t>4EPS018</t>
  </si>
  <si>
    <t>4ESSC07</t>
  </si>
  <si>
    <t>4EPS017</t>
  </si>
  <si>
    <t>4EPS041</t>
  </si>
  <si>
    <t>4EPS048</t>
  </si>
  <si>
    <t>4CCFC55</t>
  </si>
  <si>
    <t>4EPSIC5</t>
  </si>
  <si>
    <t>42EPS010</t>
  </si>
  <si>
    <t>42EPS037</t>
  </si>
  <si>
    <t>42EPS002</t>
  </si>
  <si>
    <t>42EPS005</t>
  </si>
  <si>
    <t>42EPS040</t>
  </si>
  <si>
    <t>42ESSC24</t>
  </si>
  <si>
    <t>42EAS016</t>
  </si>
  <si>
    <t>42EPS042</t>
  </si>
  <si>
    <t>42EAS027</t>
  </si>
  <si>
    <t>42ESSC91</t>
  </si>
  <si>
    <t>42EPS008</t>
  </si>
  <si>
    <t>42EPSIC3</t>
  </si>
  <si>
    <t>42EPS018</t>
  </si>
  <si>
    <t>42ESSC07</t>
  </si>
  <si>
    <t>42EPS017</t>
  </si>
  <si>
    <t>42EPS041</t>
  </si>
  <si>
    <t>42EPS048</t>
  </si>
  <si>
    <t>42CCFC55</t>
  </si>
  <si>
    <t>42EPSIC5</t>
  </si>
  <si>
    <t>42</t>
  </si>
  <si>
    <t>4CCFc33</t>
  </si>
  <si>
    <t>44EPS010</t>
  </si>
  <si>
    <t>44EPS037</t>
  </si>
  <si>
    <t>44EPS002</t>
  </si>
  <si>
    <t>44EPS005</t>
  </si>
  <si>
    <t>44EPS040</t>
  </si>
  <si>
    <t>44ESSC24</t>
  </si>
  <si>
    <t>44EAS016</t>
  </si>
  <si>
    <t>44EPS042</t>
  </si>
  <si>
    <t>44EAS027</t>
  </si>
  <si>
    <t>44ESSC91</t>
  </si>
  <si>
    <t>44EPS008</t>
  </si>
  <si>
    <t>44EPSIC3</t>
  </si>
  <si>
    <t>44EPS018</t>
  </si>
  <si>
    <t>44ESSC07</t>
  </si>
  <si>
    <t>44EPS017</t>
  </si>
  <si>
    <t>44EPS041</t>
  </si>
  <si>
    <t>44EPS048</t>
  </si>
  <si>
    <t>44CCFC55</t>
  </si>
  <si>
    <t>44EPSIC5</t>
  </si>
  <si>
    <t>44</t>
  </si>
  <si>
    <t>42CCFc33</t>
  </si>
  <si>
    <t>59EPS010</t>
  </si>
  <si>
    <t>59EPS037</t>
  </si>
  <si>
    <t>59EPS002</t>
  </si>
  <si>
    <t>59EPS005</t>
  </si>
  <si>
    <t>59EPS040</t>
  </si>
  <si>
    <t>59ESSC24</t>
  </si>
  <si>
    <t>59EAS016</t>
  </si>
  <si>
    <t>59EPS042</t>
  </si>
  <si>
    <t>59EAS027</t>
  </si>
  <si>
    <t>59ESSC91</t>
  </si>
  <si>
    <t>59EPS008</t>
  </si>
  <si>
    <t>59EPSIC3</t>
  </si>
  <si>
    <t>59EPS018</t>
  </si>
  <si>
    <t>59ESSC07</t>
  </si>
  <si>
    <t>59EPS017</t>
  </si>
  <si>
    <t>59EPS041</t>
  </si>
  <si>
    <t>59EPS048</t>
  </si>
  <si>
    <t>59CCFC55</t>
  </si>
  <si>
    <t>59EPSIC5</t>
  </si>
  <si>
    <t>59</t>
  </si>
  <si>
    <t>44CCFc33</t>
  </si>
  <si>
    <t>113EPS010</t>
  </si>
  <si>
    <t>113EPS037</t>
  </si>
  <si>
    <t>113EPS002</t>
  </si>
  <si>
    <t>113EPS005</t>
  </si>
  <si>
    <t>113EPS040</t>
  </si>
  <si>
    <t>113ESSC24</t>
  </si>
  <si>
    <t>113EAS016</t>
  </si>
  <si>
    <t>113EPS042</t>
  </si>
  <si>
    <t>113EAS027</t>
  </si>
  <si>
    <t>113ESSC91</t>
  </si>
  <si>
    <t>113EPS008</t>
  </si>
  <si>
    <t>113EPSIC3</t>
  </si>
  <si>
    <t>113EPS018</t>
  </si>
  <si>
    <t>113ESSC07</t>
  </si>
  <si>
    <t>113EPS017</t>
  </si>
  <si>
    <t>113EPS041</t>
  </si>
  <si>
    <t>113EPS048</t>
  </si>
  <si>
    <t>113CCFC55</t>
  </si>
  <si>
    <t>113EPSIC5</t>
  </si>
  <si>
    <t>113</t>
  </si>
  <si>
    <t>59CCFc33</t>
  </si>
  <si>
    <t>125EPS010</t>
  </si>
  <si>
    <t>125EPS037</t>
  </si>
  <si>
    <t>125EPS002</t>
  </si>
  <si>
    <t>125EPS005</t>
  </si>
  <si>
    <t>125EPS040</t>
  </si>
  <si>
    <t>125ESSC24</t>
  </si>
  <si>
    <t>125EAS016</t>
  </si>
  <si>
    <t>125EPS042</t>
  </si>
  <si>
    <t>125EAS027</t>
  </si>
  <si>
    <t>125ESSC91</t>
  </si>
  <si>
    <t>125EPS008</t>
  </si>
  <si>
    <t>125EPSIC3</t>
  </si>
  <si>
    <t>125EPS018</t>
  </si>
  <si>
    <t>125ESSC07</t>
  </si>
  <si>
    <t>125EPS017</t>
  </si>
  <si>
    <t>125EPS041</t>
  </si>
  <si>
    <t>125EPS048</t>
  </si>
  <si>
    <t>125CCFC55</t>
  </si>
  <si>
    <t>125EPSIC5</t>
  </si>
  <si>
    <t>125</t>
  </si>
  <si>
    <t>113CCFc33</t>
  </si>
  <si>
    <t>138EPS010</t>
  </si>
  <si>
    <t>138EPS037</t>
  </si>
  <si>
    <t>138EPS002</t>
  </si>
  <si>
    <t>138EPS005</t>
  </si>
  <si>
    <t>138EPS040</t>
  </si>
  <si>
    <t>138ESSC24</t>
  </si>
  <si>
    <t>138EAS016</t>
  </si>
  <si>
    <t>138EPS042</t>
  </si>
  <si>
    <t>138EAS027</t>
  </si>
  <si>
    <t>138ESSC91</t>
  </si>
  <si>
    <t>138EPS008</t>
  </si>
  <si>
    <t>138EPSIC3</t>
  </si>
  <si>
    <t>138EPS018</t>
  </si>
  <si>
    <t>138ESSC07</t>
  </si>
  <si>
    <t>138EPS017</t>
  </si>
  <si>
    <t>138EPS041</t>
  </si>
  <si>
    <t>138EPS048</t>
  </si>
  <si>
    <t>138CCFC55</t>
  </si>
  <si>
    <t>138EPSIC5</t>
  </si>
  <si>
    <t>138</t>
  </si>
  <si>
    <t>125CCFc33</t>
  </si>
  <si>
    <t>234EPS010</t>
  </si>
  <si>
    <t>234EPS037</t>
  </si>
  <si>
    <t>234EPS002</t>
  </si>
  <si>
    <t>234EPS005</t>
  </si>
  <si>
    <t>234EPS040</t>
  </si>
  <si>
    <t>234ESSC24</t>
  </si>
  <si>
    <t>234EAS016</t>
  </si>
  <si>
    <t>234EPS042</t>
  </si>
  <si>
    <t>234EAS027</t>
  </si>
  <si>
    <t>234ESSC91</t>
  </si>
  <si>
    <t>234EPS008</t>
  </si>
  <si>
    <t>234EPSIC3</t>
  </si>
  <si>
    <t>234EPS018</t>
  </si>
  <si>
    <t>234ESSC07</t>
  </si>
  <si>
    <t>234EPS017</t>
  </si>
  <si>
    <t>234EPS041</t>
  </si>
  <si>
    <t>234EPS048</t>
  </si>
  <si>
    <t>234CCFC55</t>
  </si>
  <si>
    <t>234EPSIC5</t>
  </si>
  <si>
    <t>234</t>
  </si>
  <si>
    <t>138CCFc33</t>
  </si>
  <si>
    <t>240EPS010</t>
  </si>
  <si>
    <t>240EPS037</t>
  </si>
  <si>
    <t>240EPS002</t>
  </si>
  <si>
    <t>240EPS005</t>
  </si>
  <si>
    <t>240EPS040</t>
  </si>
  <si>
    <t>240ESSC24</t>
  </si>
  <si>
    <t>240EAS016</t>
  </si>
  <si>
    <t>240EPS042</t>
  </si>
  <si>
    <t>240EAS027</t>
  </si>
  <si>
    <t>240ESSC91</t>
  </si>
  <si>
    <t>240EPS008</t>
  </si>
  <si>
    <t>240EPSIC3</t>
  </si>
  <si>
    <t>240EPS018</t>
  </si>
  <si>
    <t>240ESSC07</t>
  </si>
  <si>
    <t>240EPS017</t>
  </si>
  <si>
    <t>240EPS041</t>
  </si>
  <si>
    <t>240EPS048</t>
  </si>
  <si>
    <t>240CCFC55</t>
  </si>
  <si>
    <t>240EPSIC5</t>
  </si>
  <si>
    <t>240</t>
  </si>
  <si>
    <t>234CCFc33</t>
  </si>
  <si>
    <t>284EPS010</t>
  </si>
  <si>
    <t>284EPS037</t>
  </si>
  <si>
    <t>284EPS002</t>
  </si>
  <si>
    <t>284EPS005</t>
  </si>
  <si>
    <t>284EPS040</t>
  </si>
  <si>
    <t>284ESSC24</t>
  </si>
  <si>
    <t>284EAS016</t>
  </si>
  <si>
    <t>284EPS042</t>
  </si>
  <si>
    <t>284EAS027</t>
  </si>
  <si>
    <t>284ESSC91</t>
  </si>
  <si>
    <t>284EPS008</t>
  </si>
  <si>
    <t>284EPSIC3</t>
  </si>
  <si>
    <t>284EPS018</t>
  </si>
  <si>
    <t>284ESSC07</t>
  </si>
  <si>
    <t>284EPS017</t>
  </si>
  <si>
    <t>284EPS041</t>
  </si>
  <si>
    <t>284EPS048</t>
  </si>
  <si>
    <t>284CCFC55</t>
  </si>
  <si>
    <t>284EPSIC5</t>
  </si>
  <si>
    <t>284</t>
  </si>
  <si>
    <t>240CCFc33</t>
  </si>
  <si>
    <t>306EPS010</t>
  </si>
  <si>
    <t>306EPS037</t>
  </si>
  <si>
    <t>306EPS002</t>
  </si>
  <si>
    <t>306EPS005</t>
  </si>
  <si>
    <t>306EPS040</t>
  </si>
  <si>
    <t>306ESSC24</t>
  </si>
  <si>
    <t>306EAS016</t>
  </si>
  <si>
    <t>306EPS042</t>
  </si>
  <si>
    <t>306EAS027</t>
  </si>
  <si>
    <t>306ESSC91</t>
  </si>
  <si>
    <t>306EPS008</t>
  </si>
  <si>
    <t>306EPSIC3</t>
  </si>
  <si>
    <t>306EPS018</t>
  </si>
  <si>
    <t>306ESSC07</t>
  </si>
  <si>
    <t>306EPS017</t>
  </si>
  <si>
    <t>306EPS041</t>
  </si>
  <si>
    <t>306EPS048</t>
  </si>
  <si>
    <t>306CCFC55</t>
  </si>
  <si>
    <t>306EPSIC5</t>
  </si>
  <si>
    <t>306</t>
  </si>
  <si>
    <t>284CCFc33</t>
  </si>
  <si>
    <t>347EPS010</t>
  </si>
  <si>
    <t>347EPS037</t>
  </si>
  <si>
    <t>347EPS002</t>
  </si>
  <si>
    <t>347EPS005</t>
  </si>
  <si>
    <t>347EPS040</t>
  </si>
  <si>
    <t>347ESSC24</t>
  </si>
  <si>
    <t>347EAS016</t>
  </si>
  <si>
    <t>347EPS042</t>
  </si>
  <si>
    <t>347EAS027</t>
  </si>
  <si>
    <t>347ESSC91</t>
  </si>
  <si>
    <t>347EPS008</t>
  </si>
  <si>
    <t>347EPSIC3</t>
  </si>
  <si>
    <t>347EPS018</t>
  </si>
  <si>
    <t>347ESSC07</t>
  </si>
  <si>
    <t>347EPS017</t>
  </si>
  <si>
    <t>347EPS041</t>
  </si>
  <si>
    <t>347EPS048</t>
  </si>
  <si>
    <t>347CCFC55</t>
  </si>
  <si>
    <t>347EPSIC5</t>
  </si>
  <si>
    <t>347</t>
  </si>
  <si>
    <t>306CCFc33</t>
  </si>
  <si>
    <t>411EPS010</t>
  </si>
  <si>
    <t>411EPS037</t>
  </si>
  <si>
    <t>411EPS002</t>
  </si>
  <si>
    <t>411EPS005</t>
  </si>
  <si>
    <t>411EPS040</t>
  </si>
  <si>
    <t>411ESSC24</t>
  </si>
  <si>
    <t>411EAS016</t>
  </si>
  <si>
    <t>411EPS042</t>
  </si>
  <si>
    <t>411EAS027</t>
  </si>
  <si>
    <t>411ESSC91</t>
  </si>
  <si>
    <t>411EPS008</t>
  </si>
  <si>
    <t>411EPSIC3</t>
  </si>
  <si>
    <t>411EPS018</t>
  </si>
  <si>
    <t>411ESSC07</t>
  </si>
  <si>
    <t>411EPS017</t>
  </si>
  <si>
    <t>411EPS041</t>
  </si>
  <si>
    <t>411EPS048</t>
  </si>
  <si>
    <t>411CCFC55</t>
  </si>
  <si>
    <t>411EPSIC5</t>
  </si>
  <si>
    <t>411</t>
  </si>
  <si>
    <t>347CCFc33</t>
  </si>
  <si>
    <t>501EPS010</t>
  </si>
  <si>
    <t>501EPS037</t>
  </si>
  <si>
    <t>501EPS002</t>
  </si>
  <si>
    <t>501EPS005</t>
  </si>
  <si>
    <t>501EPS040</t>
  </si>
  <si>
    <t>501ESSC24</t>
  </si>
  <si>
    <t>501EAS016</t>
  </si>
  <si>
    <t>501EPS042</t>
  </si>
  <si>
    <t>501EAS027</t>
  </si>
  <si>
    <t>501ESSC91</t>
  </si>
  <si>
    <t>501EPS008</t>
  </si>
  <si>
    <t>501EPSIC3</t>
  </si>
  <si>
    <t>501EPS018</t>
  </si>
  <si>
    <t>501ESSC07</t>
  </si>
  <si>
    <t>501EPS017</t>
  </si>
  <si>
    <t>501EPS041</t>
  </si>
  <si>
    <t>501EPS048</t>
  </si>
  <si>
    <t>501CCFC55</t>
  </si>
  <si>
    <t>501EPSIC5</t>
  </si>
  <si>
    <t>501</t>
  </si>
  <si>
    <t>411CCFc33</t>
  </si>
  <si>
    <t>543EPS010</t>
  </si>
  <si>
    <t>543EPS037</t>
  </si>
  <si>
    <t>543EPS002</t>
  </si>
  <si>
    <t>543EPS005</t>
  </si>
  <si>
    <t>543EPS040</t>
  </si>
  <si>
    <t>543ESSC24</t>
  </si>
  <si>
    <t>543EAS016</t>
  </si>
  <si>
    <t>543EPS042</t>
  </si>
  <si>
    <t>543EAS027</t>
  </si>
  <si>
    <t>543ESSC91</t>
  </si>
  <si>
    <t>543EPS008</t>
  </si>
  <si>
    <t>543EPSIC3</t>
  </si>
  <si>
    <t>543EPS018</t>
  </si>
  <si>
    <t>543ESSC07</t>
  </si>
  <si>
    <t>543EPS017</t>
  </si>
  <si>
    <t>543EPS041</t>
  </si>
  <si>
    <t>543EPS048</t>
  </si>
  <si>
    <t>543CCFC55</t>
  </si>
  <si>
    <t>543EPSIC5</t>
  </si>
  <si>
    <t>543</t>
  </si>
  <si>
    <t>501CCFc33</t>
  </si>
  <si>
    <t>628EPS010</t>
  </si>
  <si>
    <t>628EPS037</t>
  </si>
  <si>
    <t>628EPS002</t>
  </si>
  <si>
    <t>628EPS005</t>
  </si>
  <si>
    <t>628EPS040</t>
  </si>
  <si>
    <t>628ESSC24</t>
  </si>
  <si>
    <t>628EAS016</t>
  </si>
  <si>
    <t>628EPS042</t>
  </si>
  <si>
    <t>628EAS027</t>
  </si>
  <si>
    <t>628ESSC91</t>
  </si>
  <si>
    <t>628EPS008</t>
  </si>
  <si>
    <t>628EPSIC3</t>
  </si>
  <si>
    <t>628EPS018</t>
  </si>
  <si>
    <t>628ESSC07</t>
  </si>
  <si>
    <t>628EPS017</t>
  </si>
  <si>
    <t>628EPS041</t>
  </si>
  <si>
    <t>628EPS048</t>
  </si>
  <si>
    <t>628CCFC55</t>
  </si>
  <si>
    <t>628EPSIC5</t>
  </si>
  <si>
    <t>628</t>
  </si>
  <si>
    <t>543CCFc33</t>
  </si>
  <si>
    <t>656EPS010</t>
  </si>
  <si>
    <t>656EPS037</t>
  </si>
  <si>
    <t>656EPS002</t>
  </si>
  <si>
    <t>656EPS005</t>
  </si>
  <si>
    <t>656EPS040</t>
  </si>
  <si>
    <t>656ESSC24</t>
  </si>
  <si>
    <t>656EAS016</t>
  </si>
  <si>
    <t>656EPS042</t>
  </si>
  <si>
    <t>656EAS027</t>
  </si>
  <si>
    <t>656ESSC91</t>
  </si>
  <si>
    <t>656EPS008</t>
  </si>
  <si>
    <t>656EPSIC3</t>
  </si>
  <si>
    <t>656EPS018</t>
  </si>
  <si>
    <t>656ESSC07</t>
  </si>
  <si>
    <t>656EPS017</t>
  </si>
  <si>
    <t>656EPS041</t>
  </si>
  <si>
    <t>656EPS048</t>
  </si>
  <si>
    <t>656CCFC55</t>
  </si>
  <si>
    <t>656EPSIC5</t>
  </si>
  <si>
    <t>656</t>
  </si>
  <si>
    <t>628CCFc33</t>
  </si>
  <si>
    <t>761EPS010</t>
  </si>
  <si>
    <t>761EPS037</t>
  </si>
  <si>
    <t>761EPS002</t>
  </si>
  <si>
    <t>761EPS005</t>
  </si>
  <si>
    <t>761EPS040</t>
  </si>
  <si>
    <t>761ESSC24</t>
  </si>
  <si>
    <t>761EAS016</t>
  </si>
  <si>
    <t>761EPS042</t>
  </si>
  <si>
    <t>761EAS027</t>
  </si>
  <si>
    <t>761ESSC91</t>
  </si>
  <si>
    <t>761EPS008</t>
  </si>
  <si>
    <t>761EPSIC3</t>
  </si>
  <si>
    <t>761EPS018</t>
  </si>
  <si>
    <t>761ESSC07</t>
  </si>
  <si>
    <t>761EPS017</t>
  </si>
  <si>
    <t>761EPS041</t>
  </si>
  <si>
    <t>761EPS048</t>
  </si>
  <si>
    <t>761CCFC55</t>
  </si>
  <si>
    <t>761EPSIC5</t>
  </si>
  <si>
    <t>761</t>
  </si>
  <si>
    <t>656CCFc33</t>
  </si>
  <si>
    <t>842EPS010</t>
  </si>
  <si>
    <t>842EPS037</t>
  </si>
  <si>
    <t>842EPS002</t>
  </si>
  <si>
    <t>842EPS005</t>
  </si>
  <si>
    <t>842EPS040</t>
  </si>
  <si>
    <t>842ESSC24</t>
  </si>
  <si>
    <t>842EAS016</t>
  </si>
  <si>
    <t>842EPS042</t>
  </si>
  <si>
    <t>842EAS027</t>
  </si>
  <si>
    <t>842ESSC91</t>
  </si>
  <si>
    <t>842EPS008</t>
  </si>
  <si>
    <t>842EPSIC3</t>
  </si>
  <si>
    <t>842EPS018</t>
  </si>
  <si>
    <t>842ESSC07</t>
  </si>
  <si>
    <t>842EPS017</t>
  </si>
  <si>
    <t>842EPS041</t>
  </si>
  <si>
    <t>842EPS048</t>
  </si>
  <si>
    <t>842CCFC55</t>
  </si>
  <si>
    <t>842EPSIC5</t>
  </si>
  <si>
    <t>842</t>
  </si>
  <si>
    <t>761CCFc33</t>
  </si>
  <si>
    <t>842CCFc33</t>
  </si>
  <si>
    <t>38EPS010</t>
  </si>
  <si>
    <t>38EPS037</t>
  </si>
  <si>
    <t>38EPS002</t>
  </si>
  <si>
    <t>38EPS005</t>
  </si>
  <si>
    <t>38EPS040</t>
  </si>
  <si>
    <t>38ESSC24</t>
  </si>
  <si>
    <t>38EAS016</t>
  </si>
  <si>
    <t>38EPS042</t>
  </si>
  <si>
    <t>38EAS027</t>
  </si>
  <si>
    <t>38ESSC91</t>
  </si>
  <si>
    <t>38EPS008</t>
  </si>
  <si>
    <t>38EPSIC3</t>
  </si>
  <si>
    <t>38EPS018</t>
  </si>
  <si>
    <t>38ESSC07</t>
  </si>
  <si>
    <t>38EPS017</t>
  </si>
  <si>
    <t>38EPS041</t>
  </si>
  <si>
    <t>38EPS048</t>
  </si>
  <si>
    <t>38CCFC55</t>
  </si>
  <si>
    <t>38EPSIC5</t>
  </si>
  <si>
    <t>38</t>
  </si>
  <si>
    <t>86EPS010</t>
  </si>
  <si>
    <t>86EPS037</t>
  </si>
  <si>
    <t>86EPS002</t>
  </si>
  <si>
    <t>86EPS005</t>
  </si>
  <si>
    <t>86EPS040</t>
  </si>
  <si>
    <t>86ESSC24</t>
  </si>
  <si>
    <t>86EAS016</t>
  </si>
  <si>
    <t>86EPS042</t>
  </si>
  <si>
    <t>86EAS027</t>
  </si>
  <si>
    <t>86ESSC91</t>
  </si>
  <si>
    <t>86EPS008</t>
  </si>
  <si>
    <t>86EPSIC3</t>
  </si>
  <si>
    <t>86EPS018</t>
  </si>
  <si>
    <t>86ESSC07</t>
  </si>
  <si>
    <t>86EPS017</t>
  </si>
  <si>
    <t>86EPS041</t>
  </si>
  <si>
    <t>86EPS048</t>
  </si>
  <si>
    <t>86CCFC55</t>
  </si>
  <si>
    <t>86EPSIC5</t>
  </si>
  <si>
    <t>86</t>
  </si>
  <si>
    <t>38CCFc33</t>
  </si>
  <si>
    <t>107EPS010</t>
  </si>
  <si>
    <t>107EPS037</t>
  </si>
  <si>
    <t>107EPS002</t>
  </si>
  <si>
    <t>107EPS005</t>
  </si>
  <si>
    <t>107EPS040</t>
  </si>
  <si>
    <t>107ESSC24</t>
  </si>
  <si>
    <t>107EAS016</t>
  </si>
  <si>
    <t>107EPS042</t>
  </si>
  <si>
    <t>107EAS027</t>
  </si>
  <si>
    <t>107ESSC91</t>
  </si>
  <si>
    <t>107EPS008</t>
  </si>
  <si>
    <t>107EPSIC3</t>
  </si>
  <si>
    <t>107EPS018</t>
  </si>
  <si>
    <t>107ESSC07</t>
  </si>
  <si>
    <t>107EPS017</t>
  </si>
  <si>
    <t>107EPS041</t>
  </si>
  <si>
    <t>107EPS048</t>
  </si>
  <si>
    <t>107CCFC55</t>
  </si>
  <si>
    <t>107EPSIC5</t>
  </si>
  <si>
    <t>107</t>
  </si>
  <si>
    <t>86CCFc33</t>
  </si>
  <si>
    <t>134EPS010</t>
  </si>
  <si>
    <t>134EPS037</t>
  </si>
  <si>
    <t>134EPS002</t>
  </si>
  <si>
    <t>134EPS005</t>
  </si>
  <si>
    <t>134EPS040</t>
  </si>
  <si>
    <t>134ESSC24</t>
  </si>
  <si>
    <t>134EAS016</t>
  </si>
  <si>
    <t>134EPS042</t>
  </si>
  <si>
    <t>134EAS027</t>
  </si>
  <si>
    <t>134ESSC91</t>
  </si>
  <si>
    <t>134EPS008</t>
  </si>
  <si>
    <t>134EPSIC3</t>
  </si>
  <si>
    <t>134EPS018</t>
  </si>
  <si>
    <t>134ESSC07</t>
  </si>
  <si>
    <t>134EPS017</t>
  </si>
  <si>
    <t>134EPS041</t>
  </si>
  <si>
    <t>134EPS048</t>
  </si>
  <si>
    <t>134CCFC55</t>
  </si>
  <si>
    <t>134EPSIC5</t>
  </si>
  <si>
    <t>134</t>
  </si>
  <si>
    <t>107CCFc33</t>
  </si>
  <si>
    <t>150EPS010</t>
  </si>
  <si>
    <t>150EPS037</t>
  </si>
  <si>
    <t>150EPS002</t>
  </si>
  <si>
    <t>150EPS005</t>
  </si>
  <si>
    <t>150EPS040</t>
  </si>
  <si>
    <t>150ESSC24</t>
  </si>
  <si>
    <t>150EAS016</t>
  </si>
  <si>
    <t>150EPS042</t>
  </si>
  <si>
    <t>150EAS027</t>
  </si>
  <si>
    <t>150ESSC91</t>
  </si>
  <si>
    <t>150EPS008</t>
  </si>
  <si>
    <t>150EPSIC3</t>
  </si>
  <si>
    <t>150EPS018</t>
  </si>
  <si>
    <t>150ESSC07</t>
  </si>
  <si>
    <t>150EPS017</t>
  </si>
  <si>
    <t>150EPS041</t>
  </si>
  <si>
    <t>150EPS048</t>
  </si>
  <si>
    <t>150CCFC55</t>
  </si>
  <si>
    <t>150EPSIC5</t>
  </si>
  <si>
    <t>150</t>
  </si>
  <si>
    <t>134CCFc33</t>
  </si>
  <si>
    <t>237EPS010</t>
  </si>
  <si>
    <t>237EPS037</t>
  </si>
  <si>
    <t>237EPS002</t>
  </si>
  <si>
    <t>237EPS005</t>
  </si>
  <si>
    <t>237EPS040</t>
  </si>
  <si>
    <t>237ESSC24</t>
  </si>
  <si>
    <t>237EAS016</t>
  </si>
  <si>
    <t>237EPS042</t>
  </si>
  <si>
    <t>237EAS027</t>
  </si>
  <si>
    <t>237ESSC91</t>
  </si>
  <si>
    <t>237EPS008</t>
  </si>
  <si>
    <t>237EPSIC3</t>
  </si>
  <si>
    <t>237EPS018</t>
  </si>
  <si>
    <t>237ESSC07</t>
  </si>
  <si>
    <t>237EPS017</t>
  </si>
  <si>
    <t>237EPS041</t>
  </si>
  <si>
    <t>237EPS048</t>
  </si>
  <si>
    <t>237CCFC55</t>
  </si>
  <si>
    <t>237EPSIC5</t>
  </si>
  <si>
    <t>237</t>
  </si>
  <si>
    <t>150CCFc33</t>
  </si>
  <si>
    <t>264EPS010</t>
  </si>
  <si>
    <t>264EPS037</t>
  </si>
  <si>
    <t>264EPS002</t>
  </si>
  <si>
    <t>264EPS005</t>
  </si>
  <si>
    <t>264EPS040</t>
  </si>
  <si>
    <t>264ESSC24</t>
  </si>
  <si>
    <t>264EAS016</t>
  </si>
  <si>
    <t>264EPS042</t>
  </si>
  <si>
    <t>264EAS027</t>
  </si>
  <si>
    <t>264ESSC91</t>
  </si>
  <si>
    <t>264EPS008</t>
  </si>
  <si>
    <t>264EPSIC3</t>
  </si>
  <si>
    <t>264EPS018</t>
  </si>
  <si>
    <t>264ESSC07</t>
  </si>
  <si>
    <t>264EPS017</t>
  </si>
  <si>
    <t>264EPS041</t>
  </si>
  <si>
    <t>264EPS048</t>
  </si>
  <si>
    <t>264CCFC55</t>
  </si>
  <si>
    <t>264EPSIC5</t>
  </si>
  <si>
    <t>264</t>
  </si>
  <si>
    <t>237CCFc33</t>
  </si>
  <si>
    <t>310EPS010</t>
  </si>
  <si>
    <t>310EPS037</t>
  </si>
  <si>
    <t>310EPS002</t>
  </si>
  <si>
    <t>310EPS005</t>
  </si>
  <si>
    <t>310EPS040</t>
  </si>
  <si>
    <t>310ESSC24</t>
  </si>
  <si>
    <t>310EAS016</t>
  </si>
  <si>
    <t>310EPS042</t>
  </si>
  <si>
    <t>310EAS027</t>
  </si>
  <si>
    <t>310ESSC91</t>
  </si>
  <si>
    <t>310EPS008</t>
  </si>
  <si>
    <t>310EPSIC3</t>
  </si>
  <si>
    <t>310EPS018</t>
  </si>
  <si>
    <t>310ESSC07</t>
  </si>
  <si>
    <t>310EPS017</t>
  </si>
  <si>
    <t>310EPS041</t>
  </si>
  <si>
    <t>310EPS048</t>
  </si>
  <si>
    <t>310CCFC55</t>
  </si>
  <si>
    <t>310EPSIC5</t>
  </si>
  <si>
    <t>310</t>
  </si>
  <si>
    <t>264CCFc33</t>
  </si>
  <si>
    <t>315EPS010</t>
  </si>
  <si>
    <t>315EPS037</t>
  </si>
  <si>
    <t>315EPS002</t>
  </si>
  <si>
    <t>315EPS005</t>
  </si>
  <si>
    <t>315EPS040</t>
  </si>
  <si>
    <t>315ESSC24</t>
  </si>
  <si>
    <t>315EAS016</t>
  </si>
  <si>
    <t>315EPS042</t>
  </si>
  <si>
    <t>315EAS027</t>
  </si>
  <si>
    <t>315ESSC91</t>
  </si>
  <si>
    <t>315EPS008</t>
  </si>
  <si>
    <t>315EPSIC3</t>
  </si>
  <si>
    <t>315EPS018</t>
  </si>
  <si>
    <t>315ESSC07</t>
  </si>
  <si>
    <t>315EPS017</t>
  </si>
  <si>
    <t>315EPS041</t>
  </si>
  <si>
    <t>315EPS048</t>
  </si>
  <si>
    <t>315CCFC55</t>
  </si>
  <si>
    <t>315EPSIC5</t>
  </si>
  <si>
    <t>315</t>
  </si>
  <si>
    <t>310CCFc33</t>
  </si>
  <si>
    <t>361EPS010</t>
  </si>
  <si>
    <t>361EPS037</t>
  </si>
  <si>
    <t>361EPS002</t>
  </si>
  <si>
    <t>361EPS005</t>
  </si>
  <si>
    <t>361EPS040</t>
  </si>
  <si>
    <t>361ESSC24</t>
  </si>
  <si>
    <t>361EAS016</t>
  </si>
  <si>
    <t>361EPS042</t>
  </si>
  <si>
    <t>361EAS027</t>
  </si>
  <si>
    <t>361ESSC91</t>
  </si>
  <si>
    <t>361EPS008</t>
  </si>
  <si>
    <t>361EPSIC3</t>
  </si>
  <si>
    <t>361EPS018</t>
  </si>
  <si>
    <t>361ESSC07</t>
  </si>
  <si>
    <t>361EPS017</t>
  </si>
  <si>
    <t>361EPS041</t>
  </si>
  <si>
    <t>361EPS048</t>
  </si>
  <si>
    <t>361CCFC55</t>
  </si>
  <si>
    <t>361EPSIC5</t>
  </si>
  <si>
    <t>361</t>
  </si>
  <si>
    <t>315CCFc33</t>
  </si>
  <si>
    <t>647EPS010</t>
  </si>
  <si>
    <t>647EPS037</t>
  </si>
  <si>
    <t>647EPS002</t>
  </si>
  <si>
    <t>647EPS005</t>
  </si>
  <si>
    <t>647EPS040</t>
  </si>
  <si>
    <t>647ESSC24</t>
  </si>
  <si>
    <t>647EAS016</t>
  </si>
  <si>
    <t>647EPS042</t>
  </si>
  <si>
    <t>647EAS027</t>
  </si>
  <si>
    <t>647ESSC91</t>
  </si>
  <si>
    <t>647EPS008</t>
  </si>
  <si>
    <t>647EPSIC3</t>
  </si>
  <si>
    <t>647EPS018</t>
  </si>
  <si>
    <t>647ESSC07</t>
  </si>
  <si>
    <t>647EPS017</t>
  </si>
  <si>
    <t>647EPS041</t>
  </si>
  <si>
    <t>647EPS048</t>
  </si>
  <si>
    <t>647CCFC55</t>
  </si>
  <si>
    <t>647EPSIC5</t>
  </si>
  <si>
    <t>647</t>
  </si>
  <si>
    <t>361CCFc33</t>
  </si>
  <si>
    <t>658EPS010</t>
  </si>
  <si>
    <t>658EPS037</t>
  </si>
  <si>
    <t>658EPS002</t>
  </si>
  <si>
    <t>658EPS005</t>
  </si>
  <si>
    <t>658EPS040</t>
  </si>
  <si>
    <t>658ESSC24</t>
  </si>
  <si>
    <t>658EAS016</t>
  </si>
  <si>
    <t>658EPS042</t>
  </si>
  <si>
    <t>658EAS027</t>
  </si>
  <si>
    <t>658ESSC91</t>
  </si>
  <si>
    <t>658EPS008</t>
  </si>
  <si>
    <t>658EPSIC3</t>
  </si>
  <si>
    <t>658EPS018</t>
  </si>
  <si>
    <t>658ESSC07</t>
  </si>
  <si>
    <t>658EPS017</t>
  </si>
  <si>
    <t>658EPS041</t>
  </si>
  <si>
    <t>658EPS048</t>
  </si>
  <si>
    <t>658CCFC55</t>
  </si>
  <si>
    <t>658EPSIC5</t>
  </si>
  <si>
    <t>658</t>
  </si>
  <si>
    <t>647CCFc33</t>
  </si>
  <si>
    <t>664EPS010</t>
  </si>
  <si>
    <t>664EPS037</t>
  </si>
  <si>
    <t>664EPS002</t>
  </si>
  <si>
    <t>664EPS005</t>
  </si>
  <si>
    <t>664EPS040</t>
  </si>
  <si>
    <t>664ESSC24</t>
  </si>
  <si>
    <t>664EAS016</t>
  </si>
  <si>
    <t>664EPS042</t>
  </si>
  <si>
    <t>664EAS027</t>
  </si>
  <si>
    <t>664ESSC91</t>
  </si>
  <si>
    <t>664EPS008</t>
  </si>
  <si>
    <t>664EPSIC3</t>
  </si>
  <si>
    <t>664EPS018</t>
  </si>
  <si>
    <t>664ESSC07</t>
  </si>
  <si>
    <t>664EPS017</t>
  </si>
  <si>
    <t>664EPS041</t>
  </si>
  <si>
    <t>664EPS048</t>
  </si>
  <si>
    <t>664CCFC55</t>
  </si>
  <si>
    <t>664EPSIC5</t>
  </si>
  <si>
    <t>664</t>
  </si>
  <si>
    <t>658CCFc33</t>
  </si>
  <si>
    <t>686EPS010</t>
  </si>
  <si>
    <t>686EPS037</t>
  </si>
  <si>
    <t>686EPS002</t>
  </si>
  <si>
    <t>686EPS005</t>
  </si>
  <si>
    <t>686EPS040</t>
  </si>
  <si>
    <t>686ESSC24</t>
  </si>
  <si>
    <t>686EAS016</t>
  </si>
  <si>
    <t>686EPS042</t>
  </si>
  <si>
    <t>686EAS027</t>
  </si>
  <si>
    <t>686ESSC91</t>
  </si>
  <si>
    <t>686EPS008</t>
  </si>
  <si>
    <t>686EPSIC3</t>
  </si>
  <si>
    <t>686EPS018</t>
  </si>
  <si>
    <t>686ESSC07</t>
  </si>
  <si>
    <t>686EPS017</t>
  </si>
  <si>
    <t>686EPS041</t>
  </si>
  <si>
    <t>686EPS048</t>
  </si>
  <si>
    <t>686CCFC55</t>
  </si>
  <si>
    <t>686EPSIC5</t>
  </si>
  <si>
    <t>686</t>
  </si>
  <si>
    <t>664CCFc33</t>
  </si>
  <si>
    <t>819EPS010</t>
  </si>
  <si>
    <t>819EPS037</t>
  </si>
  <si>
    <t>819EPS002</t>
  </si>
  <si>
    <t>819EPS005</t>
  </si>
  <si>
    <t>819EPS040</t>
  </si>
  <si>
    <t>819ESSC24</t>
  </si>
  <si>
    <t>819EAS016</t>
  </si>
  <si>
    <t>819EPS042</t>
  </si>
  <si>
    <t>819EAS027</t>
  </si>
  <si>
    <t>819ESSC91</t>
  </si>
  <si>
    <t>819EPS008</t>
  </si>
  <si>
    <t>819EPSIC3</t>
  </si>
  <si>
    <t>819EPS018</t>
  </si>
  <si>
    <t>819ESSC07</t>
  </si>
  <si>
    <t>819EPS017</t>
  </si>
  <si>
    <t>819EPS041</t>
  </si>
  <si>
    <t>819EPS048</t>
  </si>
  <si>
    <t>819CCFC55</t>
  </si>
  <si>
    <t>819EPSIC5</t>
  </si>
  <si>
    <t>819</t>
  </si>
  <si>
    <t>686CCFc33</t>
  </si>
  <si>
    <t>854EPS010</t>
  </si>
  <si>
    <t>854EPS037</t>
  </si>
  <si>
    <t>854EPS002</t>
  </si>
  <si>
    <t>854EPS005</t>
  </si>
  <si>
    <t>854EPS040</t>
  </si>
  <si>
    <t>854ESSC24</t>
  </si>
  <si>
    <t>854EAS016</t>
  </si>
  <si>
    <t>854EPS042</t>
  </si>
  <si>
    <t>854EAS027</t>
  </si>
  <si>
    <t>854ESSC91</t>
  </si>
  <si>
    <t>854EPS008</t>
  </si>
  <si>
    <t>854EPSIC3</t>
  </si>
  <si>
    <t>854EPS018</t>
  </si>
  <si>
    <t>854ESSC07</t>
  </si>
  <si>
    <t>854EPS017</t>
  </si>
  <si>
    <t>854EPS041</t>
  </si>
  <si>
    <t>854EPS048</t>
  </si>
  <si>
    <t>854CCFC55</t>
  </si>
  <si>
    <t>854EPSIC5</t>
  </si>
  <si>
    <t>854</t>
  </si>
  <si>
    <t>819CCFc33</t>
  </si>
  <si>
    <t>887EPS010</t>
  </si>
  <si>
    <t>887EPS037</t>
  </si>
  <si>
    <t>887EPS002</t>
  </si>
  <si>
    <t>887EPS005</t>
  </si>
  <si>
    <t>887EPS040</t>
  </si>
  <si>
    <t>887ESSC24</t>
  </si>
  <si>
    <t>887EAS016</t>
  </si>
  <si>
    <t>887EPS042</t>
  </si>
  <si>
    <t>887EAS027</t>
  </si>
  <si>
    <t>887ESSC91</t>
  </si>
  <si>
    <t>887EPS008</t>
  </si>
  <si>
    <t>887EPSIC3</t>
  </si>
  <si>
    <t>887EPS018</t>
  </si>
  <si>
    <t>887ESSC07</t>
  </si>
  <si>
    <t>887EPS017</t>
  </si>
  <si>
    <t>887EPS041</t>
  </si>
  <si>
    <t>887EPS048</t>
  </si>
  <si>
    <t>887CCFC55</t>
  </si>
  <si>
    <t>887EPSIC5</t>
  </si>
  <si>
    <t>887</t>
  </si>
  <si>
    <t>854CCFc33</t>
  </si>
  <si>
    <t>887CCFc33</t>
  </si>
  <si>
    <t>2EPS010</t>
  </si>
  <si>
    <t>2EPS037</t>
  </si>
  <si>
    <t>2EPS002</t>
  </si>
  <si>
    <t>2EPS005</t>
  </si>
  <si>
    <t>2EPS040</t>
  </si>
  <si>
    <t>2ESSC24</t>
  </si>
  <si>
    <t>2EAS016</t>
  </si>
  <si>
    <t>2EPS042</t>
  </si>
  <si>
    <t>2EAS027</t>
  </si>
  <si>
    <t>2ESSC91</t>
  </si>
  <si>
    <t>2EPS008</t>
  </si>
  <si>
    <t>2EPSIC3</t>
  </si>
  <si>
    <t>2EPS018</t>
  </si>
  <si>
    <t>2ESSC07</t>
  </si>
  <si>
    <t>2EPS017</t>
  </si>
  <si>
    <t>2EPS041</t>
  </si>
  <si>
    <t>2EPS048</t>
  </si>
  <si>
    <t>2CCFC55</t>
  </si>
  <si>
    <t>2EPSIC5</t>
  </si>
  <si>
    <t>21EPS010</t>
  </si>
  <si>
    <t>21EPS037</t>
  </si>
  <si>
    <t>21EPS002</t>
  </si>
  <si>
    <t>21EPS005</t>
  </si>
  <si>
    <t>21EPS040</t>
  </si>
  <si>
    <t>21ESSC24</t>
  </si>
  <si>
    <t>21EAS016</t>
  </si>
  <si>
    <t>21EPS042</t>
  </si>
  <si>
    <t>21EAS027</t>
  </si>
  <si>
    <t>21ESSC91</t>
  </si>
  <si>
    <t>21EPS008</t>
  </si>
  <si>
    <t>21EPSIC3</t>
  </si>
  <si>
    <t>21EPS018</t>
  </si>
  <si>
    <t>21ESSC07</t>
  </si>
  <si>
    <t>21EPS017</t>
  </si>
  <si>
    <t>21EPS041</t>
  </si>
  <si>
    <t>21EPS048</t>
  </si>
  <si>
    <t>21CCFC55</t>
  </si>
  <si>
    <t>21EPSIC5</t>
  </si>
  <si>
    <t>21</t>
  </si>
  <si>
    <t>2CCFc33</t>
  </si>
  <si>
    <t>55EPS010</t>
  </si>
  <si>
    <t>55EPS037</t>
  </si>
  <si>
    <t>55EPS002</t>
  </si>
  <si>
    <t>55EPS005</t>
  </si>
  <si>
    <t>55EPS040</t>
  </si>
  <si>
    <t>55ESSC24</t>
  </si>
  <si>
    <t>55EAS016</t>
  </si>
  <si>
    <t>55EPS042</t>
  </si>
  <si>
    <t>55EAS027</t>
  </si>
  <si>
    <t>55ESSC91</t>
  </si>
  <si>
    <t>55EPS008</t>
  </si>
  <si>
    <t>55EPSIC3</t>
  </si>
  <si>
    <t>55EPS018</t>
  </si>
  <si>
    <t>55ESSC07</t>
  </si>
  <si>
    <t>55EPS017</t>
  </si>
  <si>
    <t>55EPS041</t>
  </si>
  <si>
    <t>55EPS048</t>
  </si>
  <si>
    <t>55CCFC55</t>
  </si>
  <si>
    <t>55EPSIC5</t>
  </si>
  <si>
    <t>55</t>
  </si>
  <si>
    <t>21CCFc33</t>
  </si>
  <si>
    <t>148EPS010</t>
  </si>
  <si>
    <t>148EPS037</t>
  </si>
  <si>
    <t>148EPS002</t>
  </si>
  <si>
    <t>148EPS005</t>
  </si>
  <si>
    <t>148EPS040</t>
  </si>
  <si>
    <t>148ESSC24</t>
  </si>
  <si>
    <t>148EAS016</t>
  </si>
  <si>
    <t>148EPS042</t>
  </si>
  <si>
    <t>148EAS027</t>
  </si>
  <si>
    <t>148ESSC91</t>
  </si>
  <si>
    <t>148EPS008</t>
  </si>
  <si>
    <t>148EPSIC3</t>
  </si>
  <si>
    <t>148EPS018</t>
  </si>
  <si>
    <t>148ESSC07</t>
  </si>
  <si>
    <t>148EPS017</t>
  </si>
  <si>
    <t>148EPS041</t>
  </si>
  <si>
    <t>148EPS048</t>
  </si>
  <si>
    <t>148CCFC55</t>
  </si>
  <si>
    <t>148EPSIC5</t>
  </si>
  <si>
    <t>148</t>
  </si>
  <si>
    <t>55CCFc33</t>
  </si>
  <si>
    <t>197EPS010</t>
  </si>
  <si>
    <t>197EPS037</t>
  </si>
  <si>
    <t>197EPS002</t>
  </si>
  <si>
    <t>197EPS005</t>
  </si>
  <si>
    <t>197EPS040</t>
  </si>
  <si>
    <t>197ESSC24</t>
  </si>
  <si>
    <t>197EAS016</t>
  </si>
  <si>
    <t>197EPS042</t>
  </si>
  <si>
    <t>197EAS027</t>
  </si>
  <si>
    <t>197ESSC91</t>
  </si>
  <si>
    <t>197EPS008</t>
  </si>
  <si>
    <t>197EPSIC3</t>
  </si>
  <si>
    <t>197EPS018</t>
  </si>
  <si>
    <t>197ESSC07</t>
  </si>
  <si>
    <t>197EPS017</t>
  </si>
  <si>
    <t>197EPS041</t>
  </si>
  <si>
    <t>197EPS048</t>
  </si>
  <si>
    <t>197CCFC55</t>
  </si>
  <si>
    <t>197EPSIC5</t>
  </si>
  <si>
    <t>197</t>
  </si>
  <si>
    <t>148CCFc33</t>
  </si>
  <si>
    <t>206EPS010</t>
  </si>
  <si>
    <t>206EPS037</t>
  </si>
  <si>
    <t>206EPS002</t>
  </si>
  <si>
    <t>206EPS005</t>
  </si>
  <si>
    <t>206EPS040</t>
  </si>
  <si>
    <t>206ESSC24</t>
  </si>
  <si>
    <t>206EAS016</t>
  </si>
  <si>
    <t>206EPS042</t>
  </si>
  <si>
    <t>206EAS027</t>
  </si>
  <si>
    <t>206ESSC91</t>
  </si>
  <si>
    <t>206EPS008</t>
  </si>
  <si>
    <t>206EPSIC3</t>
  </si>
  <si>
    <t>206EPS018</t>
  </si>
  <si>
    <t>206ESSC07</t>
  </si>
  <si>
    <t>206EPS017</t>
  </si>
  <si>
    <t>206EPS041</t>
  </si>
  <si>
    <t>206EPS048</t>
  </si>
  <si>
    <t>206CCFC55</t>
  </si>
  <si>
    <t>206EPSIC5</t>
  </si>
  <si>
    <t>206</t>
  </si>
  <si>
    <t>197CCFc33</t>
  </si>
  <si>
    <t>313EPS010</t>
  </si>
  <si>
    <t>313EPS037</t>
  </si>
  <si>
    <t>313EPS002</t>
  </si>
  <si>
    <t>313EPS005</t>
  </si>
  <si>
    <t>313EPS040</t>
  </si>
  <si>
    <t>313ESSC24</t>
  </si>
  <si>
    <t>313EAS016</t>
  </si>
  <si>
    <t>313EPS042</t>
  </si>
  <si>
    <t>313EAS027</t>
  </si>
  <si>
    <t>313ESSC91</t>
  </si>
  <si>
    <t>313EPS008</t>
  </si>
  <si>
    <t>313EPSIC3</t>
  </si>
  <si>
    <t>313EPS018</t>
  </si>
  <si>
    <t>313ESSC07</t>
  </si>
  <si>
    <t>313EPS017</t>
  </si>
  <si>
    <t>313EPS041</t>
  </si>
  <si>
    <t>313EPS048</t>
  </si>
  <si>
    <t>313CCFC55</t>
  </si>
  <si>
    <t>313EPSIC5</t>
  </si>
  <si>
    <t>313</t>
  </si>
  <si>
    <t>206CCFc33</t>
  </si>
  <si>
    <t>318EPS010</t>
  </si>
  <si>
    <t>318EPS037</t>
  </si>
  <si>
    <t>318EPS002</t>
  </si>
  <si>
    <t>318EPS005</t>
  </si>
  <si>
    <t>318EPS040</t>
  </si>
  <si>
    <t>318ESSC24</t>
  </si>
  <si>
    <t>318EAS016</t>
  </si>
  <si>
    <t>318EPS042</t>
  </si>
  <si>
    <t>318EAS027</t>
  </si>
  <si>
    <t>318ESSC91</t>
  </si>
  <si>
    <t>318EPS008</t>
  </si>
  <si>
    <t>318EPSIC3</t>
  </si>
  <si>
    <t>318EPS018</t>
  </si>
  <si>
    <t>318ESSC07</t>
  </si>
  <si>
    <t>318EPS017</t>
  </si>
  <si>
    <t>318EPS041</t>
  </si>
  <si>
    <t>318EPS048</t>
  </si>
  <si>
    <t>318CCFC55</t>
  </si>
  <si>
    <t>318EPSIC5</t>
  </si>
  <si>
    <t>318</t>
  </si>
  <si>
    <t>313CCFc33</t>
  </si>
  <si>
    <t>321EPS010</t>
  </si>
  <si>
    <t>321EPS037</t>
  </si>
  <si>
    <t>321EPS002</t>
  </si>
  <si>
    <t>321EPS005</t>
  </si>
  <si>
    <t>321EPS040</t>
  </si>
  <si>
    <t>321ESSC24</t>
  </si>
  <si>
    <t>321EAS016</t>
  </si>
  <si>
    <t>321EPS042</t>
  </si>
  <si>
    <t>321EAS027</t>
  </si>
  <si>
    <t>321ESSC91</t>
  </si>
  <si>
    <t>321EPS008</t>
  </si>
  <si>
    <t>321EPSIC3</t>
  </si>
  <si>
    <t>321EPS018</t>
  </si>
  <si>
    <t>321ESSC07</t>
  </si>
  <si>
    <t>321EPS017</t>
  </si>
  <si>
    <t>321EPS041</t>
  </si>
  <si>
    <t>321EPS048</t>
  </si>
  <si>
    <t>321CCFC55</t>
  </si>
  <si>
    <t>321EPSIC5</t>
  </si>
  <si>
    <t>321</t>
  </si>
  <si>
    <t>318CCFc33</t>
  </si>
  <si>
    <t>376EPS010</t>
  </si>
  <si>
    <t>376EPS037</t>
  </si>
  <si>
    <t>376EPS002</t>
  </si>
  <si>
    <t>376EPS005</t>
  </si>
  <si>
    <t>376EPS040</t>
  </si>
  <si>
    <t>376ESSC24</t>
  </si>
  <si>
    <t>376EAS016</t>
  </si>
  <si>
    <t>376EPS042</t>
  </si>
  <si>
    <t>376EAS027</t>
  </si>
  <si>
    <t>376ESSC91</t>
  </si>
  <si>
    <t>376EPS008</t>
  </si>
  <si>
    <t>376EPSIC3</t>
  </si>
  <si>
    <t>376EPS018</t>
  </si>
  <si>
    <t>376ESSC07</t>
  </si>
  <si>
    <t>376EPS017</t>
  </si>
  <si>
    <t>376EPS041</t>
  </si>
  <si>
    <t>376EPS048</t>
  </si>
  <si>
    <t>376CCFC55</t>
  </si>
  <si>
    <t>376EPSIC5</t>
  </si>
  <si>
    <t>376</t>
  </si>
  <si>
    <t>321CCFc33</t>
  </si>
  <si>
    <t>400EPS010</t>
  </si>
  <si>
    <t>400EPS037</t>
  </si>
  <si>
    <t>400EPS002</t>
  </si>
  <si>
    <t>400EPS005</t>
  </si>
  <si>
    <t>400EPS040</t>
  </si>
  <si>
    <t>400ESSC24</t>
  </si>
  <si>
    <t>400EAS016</t>
  </si>
  <si>
    <t>400EPS042</t>
  </si>
  <si>
    <t>400EAS027</t>
  </si>
  <si>
    <t>400ESSC91</t>
  </si>
  <si>
    <t>400EPS008</t>
  </si>
  <si>
    <t>400EPSIC3</t>
  </si>
  <si>
    <t>400EPS018</t>
  </si>
  <si>
    <t>400ESSC07</t>
  </si>
  <si>
    <t>400EPS017</t>
  </si>
  <si>
    <t>400EPS041</t>
  </si>
  <si>
    <t>400EPS048</t>
  </si>
  <si>
    <t>400CCFC55</t>
  </si>
  <si>
    <t>400EPSIC5</t>
  </si>
  <si>
    <t>400</t>
  </si>
  <si>
    <t>376CCFc33</t>
  </si>
  <si>
    <t>440EPS010</t>
  </si>
  <si>
    <t>440EPS037</t>
  </si>
  <si>
    <t>440EPS002</t>
  </si>
  <si>
    <t>440EPS005</t>
  </si>
  <si>
    <t>440EPS040</t>
  </si>
  <si>
    <t>440ESSC24</t>
  </si>
  <si>
    <t>440EAS016</t>
  </si>
  <si>
    <t>440EPS042</t>
  </si>
  <si>
    <t>440EAS027</t>
  </si>
  <si>
    <t>440ESSC91</t>
  </si>
  <si>
    <t>440EPS008</t>
  </si>
  <si>
    <t>440EPSIC3</t>
  </si>
  <si>
    <t>440EPS018</t>
  </si>
  <si>
    <t>440ESSC07</t>
  </si>
  <si>
    <t>440EPS017</t>
  </si>
  <si>
    <t>440EPS041</t>
  </si>
  <si>
    <t>440EPS048</t>
  </si>
  <si>
    <t>440CCFC55</t>
  </si>
  <si>
    <t>440EPSIC5</t>
  </si>
  <si>
    <t>440</t>
  </si>
  <si>
    <t>400CCFc33</t>
  </si>
  <si>
    <t>483EPS010</t>
  </si>
  <si>
    <t>483EPS037</t>
  </si>
  <si>
    <t>483EPS002</t>
  </si>
  <si>
    <t>483EPS005</t>
  </si>
  <si>
    <t>483EPS040</t>
  </si>
  <si>
    <t>483ESSC24</t>
  </si>
  <si>
    <t>483EAS016</t>
  </si>
  <si>
    <t>483EPS042</t>
  </si>
  <si>
    <t>483EAS027</t>
  </si>
  <si>
    <t>483ESSC91</t>
  </si>
  <si>
    <t>483EPS008</t>
  </si>
  <si>
    <t>483EPSIC3</t>
  </si>
  <si>
    <t>483EPS018</t>
  </si>
  <si>
    <t>483ESSC07</t>
  </si>
  <si>
    <t>483EPS017</t>
  </si>
  <si>
    <t>483EPS041</t>
  </si>
  <si>
    <t>483EPS048</t>
  </si>
  <si>
    <t>483CCFC55</t>
  </si>
  <si>
    <t>483EPSIC5</t>
  </si>
  <si>
    <t>483</t>
  </si>
  <si>
    <t>440CCFc33</t>
  </si>
  <si>
    <t>541EPS010</t>
  </si>
  <si>
    <t>541EPS037</t>
  </si>
  <si>
    <t>541EPS002</t>
  </si>
  <si>
    <t>541EPS005</t>
  </si>
  <si>
    <t>541EPS040</t>
  </si>
  <si>
    <t>541ESSC24</t>
  </si>
  <si>
    <t>541EAS016</t>
  </si>
  <si>
    <t>541EPS042</t>
  </si>
  <si>
    <t>541EAS027</t>
  </si>
  <si>
    <t>541ESSC91</t>
  </si>
  <si>
    <t>541EPS008</t>
  </si>
  <si>
    <t>541EPSIC3</t>
  </si>
  <si>
    <t>541EPS018</t>
  </si>
  <si>
    <t>541ESSC07</t>
  </si>
  <si>
    <t>541EPS017</t>
  </si>
  <si>
    <t>541EPS041</t>
  </si>
  <si>
    <t>541EPS048</t>
  </si>
  <si>
    <t>541CCFC55</t>
  </si>
  <si>
    <t>541EPSIC5</t>
  </si>
  <si>
    <t>541</t>
  </si>
  <si>
    <t>483CCFc33</t>
  </si>
  <si>
    <t>607EPS010</t>
  </si>
  <si>
    <t>607EPS037</t>
  </si>
  <si>
    <t>607EPS002</t>
  </si>
  <si>
    <t>607EPS005</t>
  </si>
  <si>
    <t>607EPS040</t>
  </si>
  <si>
    <t>607ESSC24</t>
  </si>
  <si>
    <t>607EAS016</t>
  </si>
  <si>
    <t>607EPS042</t>
  </si>
  <si>
    <t>607EAS027</t>
  </si>
  <si>
    <t>607ESSC91</t>
  </si>
  <si>
    <t>607EPS008</t>
  </si>
  <si>
    <t>607EPSIC3</t>
  </si>
  <si>
    <t>607EPS018</t>
  </si>
  <si>
    <t>607ESSC07</t>
  </si>
  <si>
    <t>607EPS017</t>
  </si>
  <si>
    <t>607EPS041</t>
  </si>
  <si>
    <t>607EPS048</t>
  </si>
  <si>
    <t>607CCFC55</t>
  </si>
  <si>
    <t>607EPSIC5</t>
  </si>
  <si>
    <t>607</t>
  </si>
  <si>
    <t>541CCFc33</t>
  </si>
  <si>
    <t>615EPS010</t>
  </si>
  <si>
    <t>615EPS037</t>
  </si>
  <si>
    <t>615EPS002</t>
  </si>
  <si>
    <t>615EPS005</t>
  </si>
  <si>
    <t>615EPS040</t>
  </si>
  <si>
    <t>615ESSC24</t>
  </si>
  <si>
    <t>615EAS016</t>
  </si>
  <si>
    <t>615EPS042</t>
  </si>
  <si>
    <t>615EAS027</t>
  </si>
  <si>
    <t>615ESSC91</t>
  </si>
  <si>
    <t>615EPS008</t>
  </si>
  <si>
    <t>615EPSIC3</t>
  </si>
  <si>
    <t>615EPS018</t>
  </si>
  <si>
    <t>615ESSC07</t>
  </si>
  <si>
    <t>615EPS017</t>
  </si>
  <si>
    <t>615EPS041</t>
  </si>
  <si>
    <t>615EPS048</t>
  </si>
  <si>
    <t>615CCFC55</t>
  </si>
  <si>
    <t>615EPSIC5</t>
  </si>
  <si>
    <t>615</t>
  </si>
  <si>
    <t>607CCFc33</t>
  </si>
  <si>
    <t>649EPS010</t>
  </si>
  <si>
    <t>649EPS037</t>
  </si>
  <si>
    <t>649EPS002</t>
  </si>
  <si>
    <t>649EPS005</t>
  </si>
  <si>
    <t>649EPS040</t>
  </si>
  <si>
    <t>649ESSC24</t>
  </si>
  <si>
    <t>649EAS016</t>
  </si>
  <si>
    <t>649EPS042</t>
  </si>
  <si>
    <t>649EAS027</t>
  </si>
  <si>
    <t>649ESSC91</t>
  </si>
  <si>
    <t>649EPS008</t>
  </si>
  <si>
    <t>649EPSIC3</t>
  </si>
  <si>
    <t>649EPS018</t>
  </si>
  <si>
    <t>649ESSC07</t>
  </si>
  <si>
    <t>649EPS017</t>
  </si>
  <si>
    <t>649EPS041</t>
  </si>
  <si>
    <t>649EPS048</t>
  </si>
  <si>
    <t>649CCFC55</t>
  </si>
  <si>
    <t>649EPSIC5</t>
  </si>
  <si>
    <t>649</t>
  </si>
  <si>
    <t>615CCFc33</t>
  </si>
  <si>
    <t>652EPS010</t>
  </si>
  <si>
    <t>652EPS037</t>
  </si>
  <si>
    <t>652EPS002</t>
  </si>
  <si>
    <t>652EPS005</t>
  </si>
  <si>
    <t>652EPS040</t>
  </si>
  <si>
    <t>652ESSC24</t>
  </si>
  <si>
    <t>652EAS016</t>
  </si>
  <si>
    <t>652EPS042</t>
  </si>
  <si>
    <t>652EAS027</t>
  </si>
  <si>
    <t>652ESSC91</t>
  </si>
  <si>
    <t>652EPS008</t>
  </si>
  <si>
    <t>652EPSIC3</t>
  </si>
  <si>
    <t>652EPS018</t>
  </si>
  <si>
    <t>652ESSC07</t>
  </si>
  <si>
    <t>652EPS017</t>
  </si>
  <si>
    <t>652EPS041</t>
  </si>
  <si>
    <t>652EPS048</t>
  </si>
  <si>
    <t>652CCFC55</t>
  </si>
  <si>
    <t>652EPSIC5</t>
  </si>
  <si>
    <t>652</t>
  </si>
  <si>
    <t>649CCFc33</t>
  </si>
  <si>
    <t>660EPS010</t>
  </si>
  <si>
    <t>660EPS037</t>
  </si>
  <si>
    <t>660EPS002</t>
  </si>
  <si>
    <t>660EPS005</t>
  </si>
  <si>
    <t>660EPS040</t>
  </si>
  <si>
    <t>660ESSC24</t>
  </si>
  <si>
    <t>660EAS016</t>
  </si>
  <si>
    <t>660EPS042</t>
  </si>
  <si>
    <t>660EAS027</t>
  </si>
  <si>
    <t>660ESSC91</t>
  </si>
  <si>
    <t>660EPS008</t>
  </si>
  <si>
    <t>660EPSIC3</t>
  </si>
  <si>
    <t>660EPS018</t>
  </si>
  <si>
    <t>660ESSC07</t>
  </si>
  <si>
    <t>660EPS017</t>
  </si>
  <si>
    <t>660EPS041</t>
  </si>
  <si>
    <t>660EPS048</t>
  </si>
  <si>
    <t>660CCFC55</t>
  </si>
  <si>
    <t>660EPSIC5</t>
  </si>
  <si>
    <t>660</t>
  </si>
  <si>
    <t>652CCFc33</t>
  </si>
  <si>
    <t>667EPS010</t>
  </si>
  <si>
    <t>667EPS037</t>
  </si>
  <si>
    <t>667EPS002</t>
  </si>
  <si>
    <t>667EPS005</t>
  </si>
  <si>
    <t>667EPS040</t>
  </si>
  <si>
    <t>667ESSC24</t>
  </si>
  <si>
    <t>667EAS016</t>
  </si>
  <si>
    <t>667EPS042</t>
  </si>
  <si>
    <t>667EAS027</t>
  </si>
  <si>
    <t>667ESSC91</t>
  </si>
  <si>
    <t>667EPS008</t>
  </si>
  <si>
    <t>667EPSIC3</t>
  </si>
  <si>
    <t>667EPS018</t>
  </si>
  <si>
    <t>667ESSC07</t>
  </si>
  <si>
    <t>667EPS017</t>
  </si>
  <si>
    <t>667EPS041</t>
  </si>
  <si>
    <t>667EPS048</t>
  </si>
  <si>
    <t>667CCFC55</t>
  </si>
  <si>
    <t>667EPSIC5</t>
  </si>
  <si>
    <t>667</t>
  </si>
  <si>
    <t>660CCFc33</t>
  </si>
  <si>
    <t>674EPS010</t>
  </si>
  <si>
    <t>674EPS037</t>
  </si>
  <si>
    <t>674EPS002</t>
  </si>
  <si>
    <t>674EPS005</t>
  </si>
  <si>
    <t>674EPS040</t>
  </si>
  <si>
    <t>674ESSC24</t>
  </si>
  <si>
    <t>674EAS016</t>
  </si>
  <si>
    <t>674EPS042</t>
  </si>
  <si>
    <t>674EAS027</t>
  </si>
  <si>
    <t>674ESSC91</t>
  </si>
  <si>
    <t>674EPS008</t>
  </si>
  <si>
    <t>674EPSIC3</t>
  </si>
  <si>
    <t>674EPS018</t>
  </si>
  <si>
    <t>674ESSC07</t>
  </si>
  <si>
    <t>674EPS017</t>
  </si>
  <si>
    <t>674EPS041</t>
  </si>
  <si>
    <t>674EPS048</t>
  </si>
  <si>
    <t>674CCFC55</t>
  </si>
  <si>
    <t>674EPSIC5</t>
  </si>
  <si>
    <t>674</t>
  </si>
  <si>
    <t>667CCFc33</t>
  </si>
  <si>
    <t>697EPS010</t>
  </si>
  <si>
    <t>697EPS037</t>
  </si>
  <si>
    <t>697EPS002</t>
  </si>
  <si>
    <t>697EPS005</t>
  </si>
  <si>
    <t>697EPS040</t>
  </si>
  <si>
    <t>697ESSC24</t>
  </si>
  <si>
    <t>697EAS016</t>
  </si>
  <si>
    <t>697EPS042</t>
  </si>
  <si>
    <t>697EAS027</t>
  </si>
  <si>
    <t>697ESSC91</t>
  </si>
  <si>
    <t>697EPS008</t>
  </si>
  <si>
    <t>697EPSIC3</t>
  </si>
  <si>
    <t>697EPS018</t>
  </si>
  <si>
    <t>697ESSC07</t>
  </si>
  <si>
    <t>697EPS017</t>
  </si>
  <si>
    <t>697EPS041</t>
  </si>
  <si>
    <t>697EPS048</t>
  </si>
  <si>
    <t>697CCFC55</t>
  </si>
  <si>
    <t>697EPSIC5</t>
  </si>
  <si>
    <t>697</t>
  </si>
  <si>
    <t>674CCFc33</t>
  </si>
  <si>
    <t>756EPS010</t>
  </si>
  <si>
    <t>756EPS037</t>
  </si>
  <si>
    <t>756EPS002</t>
  </si>
  <si>
    <t>756EPS005</t>
  </si>
  <si>
    <t>756EPS040</t>
  </si>
  <si>
    <t>756ESSC24</t>
  </si>
  <si>
    <t>756EAS016</t>
  </si>
  <si>
    <t>756EPS042</t>
  </si>
  <si>
    <t>756EAS027</t>
  </si>
  <si>
    <t>756ESSC91</t>
  </si>
  <si>
    <t>756EPS008</t>
  </si>
  <si>
    <t>756EPSIC3</t>
  </si>
  <si>
    <t>756EPS018</t>
  </si>
  <si>
    <t>756ESSC07</t>
  </si>
  <si>
    <t>756EPS017</t>
  </si>
  <si>
    <t>756EPS041</t>
  </si>
  <si>
    <t>756EPS048</t>
  </si>
  <si>
    <t>756CCFC55</t>
  </si>
  <si>
    <t>756EPSIC5</t>
  </si>
  <si>
    <t>756</t>
  </si>
  <si>
    <t>697CCFc33</t>
  </si>
  <si>
    <t>756CCFc33</t>
  </si>
  <si>
    <t>30EPS010</t>
  </si>
  <si>
    <t>30EPS037</t>
  </si>
  <si>
    <t>30EPS002</t>
  </si>
  <si>
    <t>30EPS005</t>
  </si>
  <si>
    <t>30EPS040</t>
  </si>
  <si>
    <t>30ESSC24</t>
  </si>
  <si>
    <t>30EAS016</t>
  </si>
  <si>
    <t>30EPS042</t>
  </si>
  <si>
    <t>30EAS027</t>
  </si>
  <si>
    <t>30ESSC91</t>
  </si>
  <si>
    <t>30EPS008</t>
  </si>
  <si>
    <t>30EPSIC3</t>
  </si>
  <si>
    <t>30EPS018</t>
  </si>
  <si>
    <t>30ESSC07</t>
  </si>
  <si>
    <t>30EPS017</t>
  </si>
  <si>
    <t>30EPS041</t>
  </si>
  <si>
    <t>30EPS048</t>
  </si>
  <si>
    <t>30CCFC55</t>
  </si>
  <si>
    <t>30EPSIC5</t>
  </si>
  <si>
    <t>30</t>
  </si>
  <si>
    <t>34EPS010</t>
  </si>
  <si>
    <t>34EPS037</t>
  </si>
  <si>
    <t>34EPS002</t>
  </si>
  <si>
    <t>34EPS005</t>
  </si>
  <si>
    <t>34EPS040</t>
  </si>
  <si>
    <t>34ESSC24</t>
  </si>
  <si>
    <t>34EAS016</t>
  </si>
  <si>
    <t>34EPS042</t>
  </si>
  <si>
    <t>34EAS027</t>
  </si>
  <si>
    <t>34ESSC91</t>
  </si>
  <si>
    <t>34EPS008</t>
  </si>
  <si>
    <t>34EPSIC3</t>
  </si>
  <si>
    <t>34EPS018</t>
  </si>
  <si>
    <t>34ESSC07</t>
  </si>
  <si>
    <t>34EPS017</t>
  </si>
  <si>
    <t>34EPS041</t>
  </si>
  <si>
    <t>34EPS048</t>
  </si>
  <si>
    <t>34CCFC55</t>
  </si>
  <si>
    <t>34EPSIC5</t>
  </si>
  <si>
    <t>34</t>
  </si>
  <si>
    <t>30CCFc33</t>
  </si>
  <si>
    <t>36EPS010</t>
  </si>
  <si>
    <t>36EPS037</t>
  </si>
  <si>
    <t>36EPS002</t>
  </si>
  <si>
    <t>36EPS005</t>
  </si>
  <si>
    <t>36EPS040</t>
  </si>
  <si>
    <t>36ESSC24</t>
  </si>
  <si>
    <t>36EAS016</t>
  </si>
  <si>
    <t>36EPS042</t>
  </si>
  <si>
    <t>36EAS027</t>
  </si>
  <si>
    <t>36ESSC91</t>
  </si>
  <si>
    <t>36EPS008</t>
  </si>
  <si>
    <t>36EPSIC3</t>
  </si>
  <si>
    <t>36EPS018</t>
  </si>
  <si>
    <t>36ESSC07</t>
  </si>
  <si>
    <t>36EPS017</t>
  </si>
  <si>
    <t>36EPS041</t>
  </si>
  <si>
    <t>36EPS048</t>
  </si>
  <si>
    <t>36CCFC55</t>
  </si>
  <si>
    <t>36EPSIC5</t>
  </si>
  <si>
    <t>36</t>
  </si>
  <si>
    <t>34CCFc33</t>
  </si>
  <si>
    <t>91EPS010</t>
  </si>
  <si>
    <t>91EPS037</t>
  </si>
  <si>
    <t>91EPS002</t>
  </si>
  <si>
    <t>91EPS005</t>
  </si>
  <si>
    <t>91EPS040</t>
  </si>
  <si>
    <t>91ESSC24</t>
  </si>
  <si>
    <t>91EAS016</t>
  </si>
  <si>
    <t>91EPS042</t>
  </si>
  <si>
    <t>91EAS027</t>
  </si>
  <si>
    <t>91ESSC91</t>
  </si>
  <si>
    <t>91EPS008</t>
  </si>
  <si>
    <t>91EPSIC3</t>
  </si>
  <si>
    <t>91EPS018</t>
  </si>
  <si>
    <t>91ESSC07</t>
  </si>
  <si>
    <t>91EPS017</t>
  </si>
  <si>
    <t>91EPS041</t>
  </si>
  <si>
    <t>91EPS048</t>
  </si>
  <si>
    <t>91CCFC55</t>
  </si>
  <si>
    <t>91EPSIC5</t>
  </si>
  <si>
    <t>91</t>
  </si>
  <si>
    <t>36CCFc33</t>
  </si>
  <si>
    <t>93EPS010</t>
  </si>
  <si>
    <t>93EPS037</t>
  </si>
  <si>
    <t>93EPS002</t>
  </si>
  <si>
    <t>93EPS005</t>
  </si>
  <si>
    <t>93EPS040</t>
  </si>
  <si>
    <t>93ESSC24</t>
  </si>
  <si>
    <t>93EAS016</t>
  </si>
  <si>
    <t>93EPS042</t>
  </si>
  <si>
    <t>93EAS027</t>
  </si>
  <si>
    <t>93ESSC91</t>
  </si>
  <si>
    <t>93EPS008</t>
  </si>
  <si>
    <t>93EPSIC3</t>
  </si>
  <si>
    <t>93EPS018</t>
  </si>
  <si>
    <t>93ESSC07</t>
  </si>
  <si>
    <t>93EPS017</t>
  </si>
  <si>
    <t>93EPS041</t>
  </si>
  <si>
    <t>93EPS048</t>
  </si>
  <si>
    <t>93CCFC55</t>
  </si>
  <si>
    <t>93EPSIC5</t>
  </si>
  <si>
    <t>93</t>
  </si>
  <si>
    <t>91CCFc33</t>
  </si>
  <si>
    <t>101EPS010</t>
  </si>
  <si>
    <t>101EPS037</t>
  </si>
  <si>
    <t>101EPS002</t>
  </si>
  <si>
    <t>101EPS005</t>
  </si>
  <si>
    <t>101EPS040</t>
  </si>
  <si>
    <t>101ESSC24</t>
  </si>
  <si>
    <t>101EAS016</t>
  </si>
  <si>
    <t>101EPS042</t>
  </si>
  <si>
    <t>101EAS027</t>
  </si>
  <si>
    <t>101ESSC91</t>
  </si>
  <si>
    <t>101EPS008</t>
  </si>
  <si>
    <t>101EPSIC3</t>
  </si>
  <si>
    <t>101EPS018</t>
  </si>
  <si>
    <t>101ESSC07</t>
  </si>
  <si>
    <t>101EPS017</t>
  </si>
  <si>
    <t>101EPS041</t>
  </si>
  <si>
    <t>101EPS048</t>
  </si>
  <si>
    <t>101CCFC55</t>
  </si>
  <si>
    <t>101EPSIC5</t>
  </si>
  <si>
    <t>101</t>
  </si>
  <si>
    <t>93CCFc33</t>
  </si>
  <si>
    <t>145EPS010</t>
  </si>
  <si>
    <t>145EPS037</t>
  </si>
  <si>
    <t>145EPS002</t>
  </si>
  <si>
    <t>145EPS005</t>
  </si>
  <si>
    <t>145EPS040</t>
  </si>
  <si>
    <t>145ESSC24</t>
  </si>
  <si>
    <t>145EAS016</t>
  </si>
  <si>
    <t>145EPS042</t>
  </si>
  <si>
    <t>145EAS027</t>
  </si>
  <si>
    <t>145ESSC91</t>
  </si>
  <si>
    <t>145EPS008</t>
  </si>
  <si>
    <t>145EPSIC3</t>
  </si>
  <si>
    <t>145EPS018</t>
  </si>
  <si>
    <t>145ESSC07</t>
  </si>
  <si>
    <t>145EPS017</t>
  </si>
  <si>
    <t>145EPS041</t>
  </si>
  <si>
    <t>145EPS048</t>
  </si>
  <si>
    <t>145CCFC55</t>
  </si>
  <si>
    <t>145EPSIC5</t>
  </si>
  <si>
    <t>145</t>
  </si>
  <si>
    <t>101CCFc33</t>
  </si>
  <si>
    <t>209EPS010</t>
  </si>
  <si>
    <t>209EPS037</t>
  </si>
  <si>
    <t>209EPS002</t>
  </si>
  <si>
    <t>209EPS005</t>
  </si>
  <si>
    <t>209EPS040</t>
  </si>
  <si>
    <t>209ESSC24</t>
  </si>
  <si>
    <t>209EAS016</t>
  </si>
  <si>
    <t>209EPS042</t>
  </si>
  <si>
    <t>209EAS027</t>
  </si>
  <si>
    <t>209ESSC91</t>
  </si>
  <si>
    <t>209EPS008</t>
  </si>
  <si>
    <t>209EPSIC3</t>
  </si>
  <si>
    <t>209EPS018</t>
  </si>
  <si>
    <t>209ESSC07</t>
  </si>
  <si>
    <t>209EPS017</t>
  </si>
  <si>
    <t>209EPS041</t>
  </si>
  <si>
    <t>209EPS048</t>
  </si>
  <si>
    <t>209CCFC55</t>
  </si>
  <si>
    <t>209EPSIC5</t>
  </si>
  <si>
    <t>209</t>
  </si>
  <si>
    <t>145CCFc33</t>
  </si>
  <si>
    <t>282EPS010</t>
  </si>
  <si>
    <t>282EPS037</t>
  </si>
  <si>
    <t>282EPS002</t>
  </si>
  <si>
    <t>282EPS005</t>
  </si>
  <si>
    <t>282EPS040</t>
  </si>
  <si>
    <t>282ESSC24</t>
  </si>
  <si>
    <t>282EAS016</t>
  </si>
  <si>
    <t>282EPS042</t>
  </si>
  <si>
    <t>282EAS027</t>
  </si>
  <si>
    <t>282ESSC91</t>
  </si>
  <si>
    <t>282EPS008</t>
  </si>
  <si>
    <t>282EPSIC3</t>
  </si>
  <si>
    <t>282EPS018</t>
  </si>
  <si>
    <t>282ESSC07</t>
  </si>
  <si>
    <t>282EPS017</t>
  </si>
  <si>
    <t>282EPS041</t>
  </si>
  <si>
    <t>282EPS048</t>
  </si>
  <si>
    <t>282CCFC55</t>
  </si>
  <si>
    <t>282EPSIC5</t>
  </si>
  <si>
    <t>282</t>
  </si>
  <si>
    <t>209CCFc33</t>
  </si>
  <si>
    <t>353EPS010</t>
  </si>
  <si>
    <t>353EPS037</t>
  </si>
  <si>
    <t>353EPS002</t>
  </si>
  <si>
    <t>353EPS005</t>
  </si>
  <si>
    <t>353EPS040</t>
  </si>
  <si>
    <t>353ESSC24</t>
  </si>
  <si>
    <t>353EAS016</t>
  </si>
  <si>
    <t>353EPS042</t>
  </si>
  <si>
    <t>353EAS027</t>
  </si>
  <si>
    <t>353ESSC91</t>
  </si>
  <si>
    <t>353EPS008</t>
  </si>
  <si>
    <t>353EPSIC3</t>
  </si>
  <si>
    <t>353EPS018</t>
  </si>
  <si>
    <t>353ESSC07</t>
  </si>
  <si>
    <t>353EPS017</t>
  </si>
  <si>
    <t>353EPS041</t>
  </si>
  <si>
    <t>353EPS048</t>
  </si>
  <si>
    <t>353CCFC55</t>
  </si>
  <si>
    <t>353EPSIC5</t>
  </si>
  <si>
    <t>353</t>
  </si>
  <si>
    <t>282CCFc33</t>
  </si>
  <si>
    <t>364EPS010</t>
  </si>
  <si>
    <t>364EPS037</t>
  </si>
  <si>
    <t>364EPS002</t>
  </si>
  <si>
    <t>364EPS005</t>
  </si>
  <si>
    <t>364EPS040</t>
  </si>
  <si>
    <t>364ESSC24</t>
  </si>
  <si>
    <t>364EAS016</t>
  </si>
  <si>
    <t>364EPS042</t>
  </si>
  <si>
    <t>364EAS027</t>
  </si>
  <si>
    <t>364ESSC91</t>
  </si>
  <si>
    <t>364EPS008</t>
  </si>
  <si>
    <t>364EPSIC3</t>
  </si>
  <si>
    <t>364EPS018</t>
  </si>
  <si>
    <t>364ESSC07</t>
  </si>
  <si>
    <t>364EPS017</t>
  </si>
  <si>
    <t>364EPS041</t>
  </si>
  <si>
    <t>364EPS048</t>
  </si>
  <si>
    <t>364CCFC55</t>
  </si>
  <si>
    <t>364EPSIC5</t>
  </si>
  <si>
    <t>364</t>
  </si>
  <si>
    <t>353CCFc33</t>
  </si>
  <si>
    <t>368EPS010</t>
  </si>
  <si>
    <t>368EPS037</t>
  </si>
  <si>
    <t>368EPS002</t>
  </si>
  <si>
    <t>368EPS005</t>
  </si>
  <si>
    <t>368EPS040</t>
  </si>
  <si>
    <t>368ESSC24</t>
  </si>
  <si>
    <t>368EAS016</t>
  </si>
  <si>
    <t>368EPS042</t>
  </si>
  <si>
    <t>368EAS027</t>
  </si>
  <si>
    <t>368ESSC91</t>
  </si>
  <si>
    <t>368EPS008</t>
  </si>
  <si>
    <t>368EPSIC3</t>
  </si>
  <si>
    <t>368EPS018</t>
  </si>
  <si>
    <t>368ESSC07</t>
  </si>
  <si>
    <t>368EPS017</t>
  </si>
  <si>
    <t>368EPS041</t>
  </si>
  <si>
    <t>368EPS048</t>
  </si>
  <si>
    <t>368CCFC55</t>
  </si>
  <si>
    <t>368EPSIC5</t>
  </si>
  <si>
    <t>368</t>
  </si>
  <si>
    <t>364CCFc33</t>
  </si>
  <si>
    <t>390EPS010</t>
  </si>
  <si>
    <t>390EPS037</t>
  </si>
  <si>
    <t>390EPS002</t>
  </si>
  <si>
    <t>390EPS005</t>
  </si>
  <si>
    <t>390EPS040</t>
  </si>
  <si>
    <t>390ESSC24</t>
  </si>
  <si>
    <t>390EAS016</t>
  </si>
  <si>
    <t>390EPS042</t>
  </si>
  <si>
    <t>390EAS027</t>
  </si>
  <si>
    <t>390ESSC91</t>
  </si>
  <si>
    <t>390EPS008</t>
  </si>
  <si>
    <t>390EPSIC3</t>
  </si>
  <si>
    <t>390EPS018</t>
  </si>
  <si>
    <t>390ESSC07</t>
  </si>
  <si>
    <t>390EPS017</t>
  </si>
  <si>
    <t>390EPS041</t>
  </si>
  <si>
    <t>390EPS048</t>
  </si>
  <si>
    <t>390CCFC55</t>
  </si>
  <si>
    <t>390EPSIC5</t>
  </si>
  <si>
    <t>390</t>
  </si>
  <si>
    <t>368CCFc33</t>
  </si>
  <si>
    <t>467EPS010</t>
  </si>
  <si>
    <t>467EPS037</t>
  </si>
  <si>
    <t>467EPS002</t>
  </si>
  <si>
    <t>467EPS005</t>
  </si>
  <si>
    <t>467EPS040</t>
  </si>
  <si>
    <t>467ESSC24</t>
  </si>
  <si>
    <t>467EAS016</t>
  </si>
  <si>
    <t>467EPS042</t>
  </si>
  <si>
    <t>467EAS027</t>
  </si>
  <si>
    <t>467ESSC91</t>
  </si>
  <si>
    <t>467EPS008</t>
  </si>
  <si>
    <t>467EPSIC3</t>
  </si>
  <si>
    <t>467EPS018</t>
  </si>
  <si>
    <t>467ESSC07</t>
  </si>
  <si>
    <t>467EPS017</t>
  </si>
  <si>
    <t>467EPS041</t>
  </si>
  <si>
    <t>467EPS048</t>
  </si>
  <si>
    <t>467CCFC55</t>
  </si>
  <si>
    <t>467EPSIC5</t>
  </si>
  <si>
    <t>467</t>
  </si>
  <si>
    <t>390CCFc33</t>
  </si>
  <si>
    <t>576EPS010</t>
  </si>
  <si>
    <t>576EPS037</t>
  </si>
  <si>
    <t>576EPS002</t>
  </si>
  <si>
    <t>576EPS005</t>
  </si>
  <si>
    <t>576EPS040</t>
  </si>
  <si>
    <t>576ESSC24</t>
  </si>
  <si>
    <t>576EAS016</t>
  </si>
  <si>
    <t>576EPS042</t>
  </si>
  <si>
    <t>576EAS027</t>
  </si>
  <si>
    <t>576ESSC91</t>
  </si>
  <si>
    <t>576EPS008</t>
  </si>
  <si>
    <t>576EPSIC3</t>
  </si>
  <si>
    <t>576EPS018</t>
  </si>
  <si>
    <t>576ESSC07</t>
  </si>
  <si>
    <t>576EPS017</t>
  </si>
  <si>
    <t>576EPS041</t>
  </si>
  <si>
    <t>576EPS048</t>
  </si>
  <si>
    <t>576CCFC55</t>
  </si>
  <si>
    <t>576EPSIC5</t>
  </si>
  <si>
    <t>576</t>
  </si>
  <si>
    <t>467CCFc33</t>
  </si>
  <si>
    <t>642EPS010</t>
  </si>
  <si>
    <t>642EPS037</t>
  </si>
  <si>
    <t>642EPS002</t>
  </si>
  <si>
    <t>642EPS005</t>
  </si>
  <si>
    <t>642EPS040</t>
  </si>
  <si>
    <t>642ESSC24</t>
  </si>
  <si>
    <t>642EAS016</t>
  </si>
  <si>
    <t>642EPS042</t>
  </si>
  <si>
    <t>642EAS027</t>
  </si>
  <si>
    <t>642ESSC91</t>
  </si>
  <si>
    <t>642EPS008</t>
  </si>
  <si>
    <t>642EPSIC3</t>
  </si>
  <si>
    <t>642EPS018</t>
  </si>
  <si>
    <t>642ESSC07</t>
  </si>
  <si>
    <t>642EPS017</t>
  </si>
  <si>
    <t>642EPS041</t>
  </si>
  <si>
    <t>642EPS048</t>
  </si>
  <si>
    <t>642CCFC55</t>
  </si>
  <si>
    <t>642EPSIC5</t>
  </si>
  <si>
    <t>642</t>
  </si>
  <si>
    <t>576CCFc33</t>
  </si>
  <si>
    <t>679EPS010</t>
  </si>
  <si>
    <t>679EPS037</t>
  </si>
  <si>
    <t>679EPS002</t>
  </si>
  <si>
    <t>679EPS005</t>
  </si>
  <si>
    <t>679EPS040</t>
  </si>
  <si>
    <t>679ESSC24</t>
  </si>
  <si>
    <t>679EAS016</t>
  </si>
  <si>
    <t>679EPS042</t>
  </si>
  <si>
    <t>679EAS027</t>
  </si>
  <si>
    <t>679ESSC91</t>
  </si>
  <si>
    <t>679EPS008</t>
  </si>
  <si>
    <t>679EPSIC3</t>
  </si>
  <si>
    <t>679EPS018</t>
  </si>
  <si>
    <t>679ESSC07</t>
  </si>
  <si>
    <t>679EPS017</t>
  </si>
  <si>
    <t>679EPS041</t>
  </si>
  <si>
    <t>679EPS048</t>
  </si>
  <si>
    <t>679CCFC55</t>
  </si>
  <si>
    <t>679EPSIC5</t>
  </si>
  <si>
    <t>679</t>
  </si>
  <si>
    <t>642CCFc33</t>
  </si>
  <si>
    <t>789EPS010</t>
  </si>
  <si>
    <t>789EPS037</t>
  </si>
  <si>
    <t>789EPS002</t>
  </si>
  <si>
    <t>789EPS005</t>
  </si>
  <si>
    <t>789EPS040</t>
  </si>
  <si>
    <t>789ESSC24</t>
  </si>
  <si>
    <t>789EAS016</t>
  </si>
  <si>
    <t>789EPS042</t>
  </si>
  <si>
    <t>789EAS027</t>
  </si>
  <si>
    <t>789ESSC91</t>
  </si>
  <si>
    <t>789EPS008</t>
  </si>
  <si>
    <t>789EPSIC3</t>
  </si>
  <si>
    <t>789EPS018</t>
  </si>
  <si>
    <t>789ESSC07</t>
  </si>
  <si>
    <t>789EPS017</t>
  </si>
  <si>
    <t>789EPS041</t>
  </si>
  <si>
    <t>789EPS048</t>
  </si>
  <si>
    <t>789CCFC55</t>
  </si>
  <si>
    <t>789EPSIC5</t>
  </si>
  <si>
    <t>789</t>
  </si>
  <si>
    <t>679CCFc33</t>
  </si>
  <si>
    <t>792EPS010</t>
  </si>
  <si>
    <t>792EPS037</t>
  </si>
  <si>
    <t>792EPS002</t>
  </si>
  <si>
    <t>792EPS005</t>
  </si>
  <si>
    <t>792EPS040</t>
  </si>
  <si>
    <t>792ESSC24</t>
  </si>
  <si>
    <t>792EAS016</t>
  </si>
  <si>
    <t>792EPS042</t>
  </si>
  <si>
    <t>792EAS027</t>
  </si>
  <si>
    <t>792ESSC91</t>
  </si>
  <si>
    <t>792EPS008</t>
  </si>
  <si>
    <t>792EPSIC3</t>
  </si>
  <si>
    <t>792EPS018</t>
  </si>
  <si>
    <t>792ESSC07</t>
  </si>
  <si>
    <t>792EPS017</t>
  </si>
  <si>
    <t>792EPS041</t>
  </si>
  <si>
    <t>792EPS048</t>
  </si>
  <si>
    <t>792CCFC55</t>
  </si>
  <si>
    <t>792EPSIC5</t>
  </si>
  <si>
    <t>792</t>
  </si>
  <si>
    <t>789CCFc33</t>
  </si>
  <si>
    <t>809EPS010</t>
  </si>
  <si>
    <t>809EPS037</t>
  </si>
  <si>
    <t>809EPS002</t>
  </si>
  <si>
    <t>809EPS005</t>
  </si>
  <si>
    <t>809EPS040</t>
  </si>
  <si>
    <t>809ESSC24</t>
  </si>
  <si>
    <t>809EAS016</t>
  </si>
  <si>
    <t>809EPS042</t>
  </si>
  <si>
    <t>809EAS027</t>
  </si>
  <si>
    <t>809ESSC91</t>
  </si>
  <si>
    <t>809EPS008</t>
  </si>
  <si>
    <t>809EPSIC3</t>
  </si>
  <si>
    <t>809EPS018</t>
  </si>
  <si>
    <t>809ESSC07</t>
  </si>
  <si>
    <t>809EPS017</t>
  </si>
  <si>
    <t>809EPS041</t>
  </si>
  <si>
    <t>809EPS048</t>
  </si>
  <si>
    <t>809CCFC55</t>
  </si>
  <si>
    <t>809EPSIC5</t>
  </si>
  <si>
    <t>809</t>
  </si>
  <si>
    <t>792CCFc33</t>
  </si>
  <si>
    <t>847EPS010</t>
  </si>
  <si>
    <t>847EPS037</t>
  </si>
  <si>
    <t>847EPS002</t>
  </si>
  <si>
    <t>847EPS005</t>
  </si>
  <si>
    <t>847EPS040</t>
  </si>
  <si>
    <t>847ESSC24</t>
  </si>
  <si>
    <t>847EAS016</t>
  </si>
  <si>
    <t>847EPS042</t>
  </si>
  <si>
    <t>847EAS027</t>
  </si>
  <si>
    <t>847ESSC91</t>
  </si>
  <si>
    <t>847EPS008</t>
  </si>
  <si>
    <t>847EPSIC3</t>
  </si>
  <si>
    <t>847EPS018</t>
  </si>
  <si>
    <t>847ESSC07</t>
  </si>
  <si>
    <t>847EPS017</t>
  </si>
  <si>
    <t>847EPS041</t>
  </si>
  <si>
    <t>847EPS048</t>
  </si>
  <si>
    <t>847CCFC55</t>
  </si>
  <si>
    <t>847EPSIC5</t>
  </si>
  <si>
    <t>847</t>
  </si>
  <si>
    <t>809CCFc33</t>
  </si>
  <si>
    <t>856EPS010</t>
  </si>
  <si>
    <t>856EPS037</t>
  </si>
  <si>
    <t>856EPS002</t>
  </si>
  <si>
    <t>856EPS005</t>
  </si>
  <si>
    <t>856EPS040</t>
  </si>
  <si>
    <t>856ESSC24</t>
  </si>
  <si>
    <t>856EAS016</t>
  </si>
  <si>
    <t>856EPS042</t>
  </si>
  <si>
    <t>856EAS027</t>
  </si>
  <si>
    <t>856ESSC91</t>
  </si>
  <si>
    <t>856EPS008</t>
  </si>
  <si>
    <t>856EPSIC3</t>
  </si>
  <si>
    <t>856EPS018</t>
  </si>
  <si>
    <t>856ESSC07</t>
  </si>
  <si>
    <t>856EPS017</t>
  </si>
  <si>
    <t>856EPS041</t>
  </si>
  <si>
    <t>856EPS048</t>
  </si>
  <si>
    <t>856CCFC55</t>
  </si>
  <si>
    <t>856EPSIC5</t>
  </si>
  <si>
    <t>856</t>
  </si>
  <si>
    <t>847CCFc33</t>
  </si>
  <si>
    <t>861EPS010</t>
  </si>
  <si>
    <t>861EPS037</t>
  </si>
  <si>
    <t>861EPS002</t>
  </si>
  <si>
    <t>861EPS005</t>
  </si>
  <si>
    <t>861EPS040</t>
  </si>
  <si>
    <t>861ESSC24</t>
  </si>
  <si>
    <t>861EAS016</t>
  </si>
  <si>
    <t>861EPS042</t>
  </si>
  <si>
    <t>861EAS027</t>
  </si>
  <si>
    <t>861ESSC91</t>
  </si>
  <si>
    <t>861EPS008</t>
  </si>
  <si>
    <t>861EPSIC3</t>
  </si>
  <si>
    <t>861EPS018</t>
  </si>
  <si>
    <t>861ESSC07</t>
  </si>
  <si>
    <t>861EPS017</t>
  </si>
  <si>
    <t>861EPS041</t>
  </si>
  <si>
    <t>861EPS048</t>
  </si>
  <si>
    <t>861CCFC55</t>
  </si>
  <si>
    <t>861EPSIC5</t>
  </si>
  <si>
    <t>861</t>
  </si>
  <si>
    <t>856CCFc33</t>
  </si>
  <si>
    <t>861CCFc33</t>
  </si>
  <si>
    <t>1EPS010</t>
  </si>
  <si>
    <t>1EPS037</t>
  </si>
  <si>
    <t>1EPS002</t>
  </si>
  <si>
    <t>1EPS005</t>
  </si>
  <si>
    <t>1EPS040</t>
  </si>
  <si>
    <t>1ESSC24</t>
  </si>
  <si>
    <t>1EAS016</t>
  </si>
  <si>
    <t>1EPS042</t>
  </si>
  <si>
    <t>1EAS027</t>
  </si>
  <si>
    <t>1ESSC91</t>
  </si>
  <si>
    <t>1EPS008</t>
  </si>
  <si>
    <t>1EPSIC3</t>
  </si>
  <si>
    <t>1EPS018</t>
  </si>
  <si>
    <t>1ESSC07</t>
  </si>
  <si>
    <t>1EPS017</t>
  </si>
  <si>
    <t>1EPS041</t>
  </si>
  <si>
    <t>1EPS048</t>
  </si>
  <si>
    <t>1CCFC55</t>
  </si>
  <si>
    <t>1EPSIC5</t>
  </si>
  <si>
    <t>79EPS010</t>
  </si>
  <si>
    <t>79EPS037</t>
  </si>
  <si>
    <t>79EPS002</t>
  </si>
  <si>
    <t>79EPS005</t>
  </si>
  <si>
    <t>79EPS040</t>
  </si>
  <si>
    <t>79ESSC24</t>
  </si>
  <si>
    <t>79EAS016</t>
  </si>
  <si>
    <t>79EPS042</t>
  </si>
  <si>
    <t>79EAS027</t>
  </si>
  <si>
    <t>79ESSC91</t>
  </si>
  <si>
    <t>79EPS008</t>
  </si>
  <si>
    <t>79EPSIC3</t>
  </si>
  <si>
    <t>79EPS018</t>
  </si>
  <si>
    <t>79ESSC07</t>
  </si>
  <si>
    <t>79EPS017</t>
  </si>
  <si>
    <t>79EPS041</t>
  </si>
  <si>
    <t>79EPS048</t>
  </si>
  <si>
    <t>79CCFC55</t>
  </si>
  <si>
    <t>79EPSIC5</t>
  </si>
  <si>
    <t>79</t>
  </si>
  <si>
    <t>1CCFc33</t>
  </si>
  <si>
    <t>88EPS010</t>
  </si>
  <si>
    <t>88EPS037</t>
  </si>
  <si>
    <t>88EPS002</t>
  </si>
  <si>
    <t>88EPS005</t>
  </si>
  <si>
    <t>88EPS040</t>
  </si>
  <si>
    <t>88ESSC24</t>
  </si>
  <si>
    <t>88EAS016</t>
  </si>
  <si>
    <t>88EPS042</t>
  </si>
  <si>
    <t>88EAS027</t>
  </si>
  <si>
    <t>88ESSC91</t>
  </si>
  <si>
    <t>88EPS008</t>
  </si>
  <si>
    <t>88EPSIC3</t>
  </si>
  <si>
    <t>88EPS018</t>
  </si>
  <si>
    <t>88ESSC07</t>
  </si>
  <si>
    <t>88EPS017</t>
  </si>
  <si>
    <t>88EPS041</t>
  </si>
  <si>
    <t>88EPS048</t>
  </si>
  <si>
    <t>88CCFC55</t>
  </si>
  <si>
    <t>88EPSIC5</t>
  </si>
  <si>
    <t>88</t>
  </si>
  <si>
    <t>79CCFc33</t>
  </si>
  <si>
    <t>129EPS010</t>
  </si>
  <si>
    <t>129EPS037</t>
  </si>
  <si>
    <t>129EPS002</t>
  </si>
  <si>
    <t>129EPS005</t>
  </si>
  <si>
    <t>129EPS040</t>
  </si>
  <si>
    <t>129ESSC24</t>
  </si>
  <si>
    <t>129EAS016</t>
  </si>
  <si>
    <t>129EPS042</t>
  </si>
  <si>
    <t>129EAS027</t>
  </si>
  <si>
    <t>129ESSC91</t>
  </si>
  <si>
    <t>129EPS008</t>
  </si>
  <si>
    <t>129EPSIC3</t>
  </si>
  <si>
    <t>129EPS018</t>
  </si>
  <si>
    <t>129ESSC07</t>
  </si>
  <si>
    <t>129EPS017</t>
  </si>
  <si>
    <t>129EPS041</t>
  </si>
  <si>
    <t>129EPS048</t>
  </si>
  <si>
    <t>129CCFC55</t>
  </si>
  <si>
    <t>129EPSIC5</t>
  </si>
  <si>
    <t>129</t>
  </si>
  <si>
    <t>88CCFc33</t>
  </si>
  <si>
    <t>212EPS010</t>
  </si>
  <si>
    <t>212EPS037</t>
  </si>
  <si>
    <t>212EPS002</t>
  </si>
  <si>
    <t>212EPS005</t>
  </si>
  <si>
    <t>212EPS040</t>
  </si>
  <si>
    <t>212ESSC24</t>
  </si>
  <si>
    <t>212EAS016</t>
  </si>
  <si>
    <t>212EPS042</t>
  </si>
  <si>
    <t>212EAS027</t>
  </si>
  <si>
    <t>212ESSC91</t>
  </si>
  <si>
    <t>212EPS008</t>
  </si>
  <si>
    <t>212EPSIC3</t>
  </si>
  <si>
    <t>212EPS018</t>
  </si>
  <si>
    <t>212ESSC07</t>
  </si>
  <si>
    <t>212EPS017</t>
  </si>
  <si>
    <t>212EPS041</t>
  </si>
  <si>
    <t>212EPS048</t>
  </si>
  <si>
    <t>212CCFC55</t>
  </si>
  <si>
    <t>212EPSIC5</t>
  </si>
  <si>
    <t>212</t>
  </si>
  <si>
    <t>129CCFc33</t>
  </si>
  <si>
    <t>266EPS010</t>
  </si>
  <si>
    <t>266EPS037</t>
  </si>
  <si>
    <t>266EPS002</t>
  </si>
  <si>
    <t>266EPS005</t>
  </si>
  <si>
    <t>266EPS040</t>
  </si>
  <si>
    <t>266ESSC24</t>
  </si>
  <si>
    <t>266EAS016</t>
  </si>
  <si>
    <t>266EPS042</t>
  </si>
  <si>
    <t>266EAS027</t>
  </si>
  <si>
    <t>266ESSC91</t>
  </si>
  <si>
    <t>266EPS008</t>
  </si>
  <si>
    <t>266EPSIC3</t>
  </si>
  <si>
    <t>266EPS018</t>
  </si>
  <si>
    <t>266ESSC07</t>
  </si>
  <si>
    <t>266EPS017</t>
  </si>
  <si>
    <t>266EPS041</t>
  </si>
  <si>
    <t>266EPS048</t>
  </si>
  <si>
    <t>266CCFC55</t>
  </si>
  <si>
    <t>266EPSIC5</t>
  </si>
  <si>
    <t>266</t>
  </si>
  <si>
    <t>212CCFc33</t>
  </si>
  <si>
    <t>308EPS010</t>
  </si>
  <si>
    <t>308EPS037</t>
  </si>
  <si>
    <t>308EPS002</t>
  </si>
  <si>
    <t>308EPS005</t>
  </si>
  <si>
    <t>308EPS040</t>
  </si>
  <si>
    <t>308ESSC24</t>
  </si>
  <si>
    <t>308EAS016</t>
  </si>
  <si>
    <t>308EPS042</t>
  </si>
  <si>
    <t>308EAS027</t>
  </si>
  <si>
    <t>308ESSC91</t>
  </si>
  <si>
    <t>308EPS008</t>
  </si>
  <si>
    <t>308EPSIC3</t>
  </si>
  <si>
    <t>308EPS018</t>
  </si>
  <si>
    <t>308ESSC07</t>
  </si>
  <si>
    <t>308EPS017</t>
  </si>
  <si>
    <t>308EPS041</t>
  </si>
  <si>
    <t>308EPS048</t>
  </si>
  <si>
    <t>308CCFC55</t>
  </si>
  <si>
    <t>308EPSIC5</t>
  </si>
  <si>
    <t>308</t>
  </si>
  <si>
    <t>266CCFc33</t>
  </si>
  <si>
    <t>360EPS010</t>
  </si>
  <si>
    <t>360EPS037</t>
  </si>
  <si>
    <t>360EPS002</t>
  </si>
  <si>
    <t>360EPS005</t>
  </si>
  <si>
    <t>360EPS040</t>
  </si>
  <si>
    <t>360ESSC24</t>
  </si>
  <si>
    <t>360EAS016</t>
  </si>
  <si>
    <t>360EPS042</t>
  </si>
  <si>
    <t>360EAS027</t>
  </si>
  <si>
    <t>360ESSC91</t>
  </si>
  <si>
    <t>360EPS008</t>
  </si>
  <si>
    <t>360EPSIC3</t>
  </si>
  <si>
    <t>360EPS018</t>
  </si>
  <si>
    <t>360ESSC07</t>
  </si>
  <si>
    <t>360EPS017</t>
  </si>
  <si>
    <t>360EPS041</t>
  </si>
  <si>
    <t>360EPS048</t>
  </si>
  <si>
    <t>360CCFC55</t>
  </si>
  <si>
    <t>360EPSIC5</t>
  </si>
  <si>
    <t>360</t>
  </si>
  <si>
    <t>308CCFc33</t>
  </si>
  <si>
    <t>380EPS010</t>
  </si>
  <si>
    <t>380EPS037</t>
  </si>
  <si>
    <t>380EPS002</t>
  </si>
  <si>
    <t>380EPS005</t>
  </si>
  <si>
    <t>380EPS040</t>
  </si>
  <si>
    <t>380ESSC24</t>
  </si>
  <si>
    <t>380EAS016</t>
  </si>
  <si>
    <t>380EPS042</t>
  </si>
  <si>
    <t>380EAS027</t>
  </si>
  <si>
    <t>380ESSC91</t>
  </si>
  <si>
    <t>380EPS008</t>
  </si>
  <si>
    <t>380EPSIC3</t>
  </si>
  <si>
    <t>380EPS018</t>
  </si>
  <si>
    <t>380ESSC07</t>
  </si>
  <si>
    <t>380EPS017</t>
  </si>
  <si>
    <t>380EPS041</t>
  </si>
  <si>
    <t>380EPS048</t>
  </si>
  <si>
    <t>380CCFC55</t>
  </si>
  <si>
    <t>380EPSIC5</t>
  </si>
  <si>
    <t>380</t>
  </si>
  <si>
    <t>360CCFc33</t>
  </si>
  <si>
    <t>631EPS010</t>
  </si>
  <si>
    <t>631EPS037</t>
  </si>
  <si>
    <t>631EPS002</t>
  </si>
  <si>
    <t>631EPS005</t>
  </si>
  <si>
    <t>631EPS040</t>
  </si>
  <si>
    <t>631ESSC24</t>
  </si>
  <si>
    <t>631EAS016</t>
  </si>
  <si>
    <t>631EPS042</t>
  </si>
  <si>
    <t>631EAS027</t>
  </si>
  <si>
    <t>631ESSC91</t>
  </si>
  <si>
    <t>631EPS008</t>
  </si>
  <si>
    <t>631EPSIC3</t>
  </si>
  <si>
    <t>631EPS018</t>
  </si>
  <si>
    <t>631ESSC07</t>
  </si>
  <si>
    <t>631EPS017</t>
  </si>
  <si>
    <t>631EPS041</t>
  </si>
  <si>
    <t>631EPS048</t>
  </si>
  <si>
    <t>631CCFC55</t>
  </si>
  <si>
    <t>631EPSIC5</t>
  </si>
  <si>
    <t>631</t>
  </si>
  <si>
    <t>380CCFc33</t>
  </si>
  <si>
    <t>631CCFc33</t>
  </si>
  <si>
    <t>Régimen Contributivo: ADRES</t>
  </si>
  <si>
    <t>Elaboró</t>
  </si>
  <si>
    <t>AFILIADOS AL RÉGIMEN SUBSIDIADO AL DEPARTAMENTO DE ANTIOQUIA BDUA . FECHA DE CORTE: 2010-2022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</si>
  <si>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</si>
  <si>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</si>
  <si>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</si>
  <si>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</si>
  <si>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</si>
  <si>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</si>
  <si>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</si>
  <si>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</si>
  <si>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</si>
  <si>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</si>
  <si>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</si>
  <si>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</si>
  <si>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</si>
  <si>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</si>
  <si>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</si>
  <si>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</si>
  <si>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</si>
  <si>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</si>
  <si>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(febrero  2023 menos enero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</si>
  <si>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</si>
  <si>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</si>
  <si>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</si>
  <si>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</si>
  <si>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</si>
  <si>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</si>
  <si>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</si>
  <si>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</si>
  <si>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</si>
  <si>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</si>
  <si>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</si>
  <si>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</si>
  <si>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</si>
  <si>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</si>
  <si>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</si>
  <si>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</si>
  <si>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</si>
  <si>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</si>
  <si>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</si>
  <si>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</si>
  <si>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</si>
  <si>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</si>
  <si>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</si>
  <si>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</si>
  <si>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</si>
  <si>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</si>
  <si>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</si>
  <si>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</si>
  <si>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</si>
  <si>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</si>
  <si>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</si>
  <si>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</si>
  <si>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</si>
  <si>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</si>
  <si>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</si>
  <si>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</si>
  <si>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</si>
  <si>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</si>
  <si>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</si>
  <si>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</si>
  <si>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(Febrero 223 menos enero 2023)</t>
  </si>
  <si>
    <t>FEBRERO 23</t>
  </si>
  <si>
    <t>Régimen Contributivo: ADRES NOVIEMBRE 2022,</t>
  </si>
  <si>
    <t>AFILIADOS A RÉGIMEN SUBSIDIADO AL DEPARTAMENTO DE ANTIOQUIA SEGÚN BASE DE DATOS UNICA DE AFILIADOS DEL FOSYGA - BDUA . FECHA DE CORTE: 2015-2019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</si>
  <si>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</si>
  <si>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</si>
  <si>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</si>
  <si>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</si>
  <si>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</si>
  <si>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</si>
  <si>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(febrero menos enero 2022)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</si>
  <si>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</si>
  <si>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</si>
  <si>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</si>
  <si>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</si>
  <si>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</si>
  <si>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</si>
  <si>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</si>
  <si>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</si>
  <si>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</si>
  <si>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</si>
  <si>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</si>
  <si>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</si>
  <si>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&lt;0,1% y &gt;0,5%</t>
  </si>
  <si>
    <t>&lt; 0,1%</t>
  </si>
  <si>
    <t>REGIMEN EXCEPCIÓN(Magisterio, Ecopetrol, Universidades) : CUBO SISPRO FEBRERO2023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</si>
  <si>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</si>
  <si>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</si>
  <si>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</si>
  <si>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</si>
  <si>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</si>
  <si>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</si>
  <si>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</si>
  <si>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</si>
  <si>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</si>
  <si>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</si>
  <si>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</si>
  <si>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</si>
  <si>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</si>
  <si>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</si>
  <si>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</si>
  <si>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</si>
  <si>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</si>
  <si>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</si>
  <si>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</si>
  <si>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</si>
  <si>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</si>
  <si>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</si>
  <si>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</si>
  <si>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</si>
  <si>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</si>
  <si>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</si>
  <si>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</si>
  <si>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</si>
  <si>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</si>
  <si>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</si>
  <si>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</si>
  <si>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</si>
  <si>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</si>
  <si>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</si>
  <si>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</si>
  <si>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</si>
  <si>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</si>
  <si>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</si>
  <si>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</si>
  <si>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</si>
  <si>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</si>
  <si>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</si>
  <si>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</si>
  <si>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</si>
  <si>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</si>
  <si>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</si>
  <si>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</si>
  <si>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</si>
  <si>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</si>
  <si>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</si>
  <si>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</si>
  <si>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</si>
  <si>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</si>
  <si>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</si>
  <si>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</si>
  <si>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</si>
  <si>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</si>
  <si>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</si>
  <si>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</si>
  <si>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</si>
  <si>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</si>
  <si>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</si>
  <si>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</si>
  <si>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</si>
  <si>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</si>
  <si>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</si>
  <si>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</si>
  <si>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</si>
  <si>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</si>
  <si>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</si>
  <si>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</si>
  <si>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</si>
  <si>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</si>
  <si>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</si>
  <si>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</si>
  <si>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</si>
  <si>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</si>
  <si>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</si>
  <si>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</si>
  <si>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</si>
  <si>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</si>
  <si>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</si>
  <si>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</si>
  <si>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</si>
  <si>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</si>
  <si>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</si>
  <si>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</si>
  <si>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</si>
  <si>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</si>
  <si>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</si>
  <si>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</si>
  <si>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</si>
  <si>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</si>
  <si>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</si>
  <si>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</si>
  <si>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32</t>
  </si>
  <si>
    <t>33</t>
  </si>
  <si>
    <t>vacios</t>
  </si>
  <si>
    <t>50</t>
  </si>
  <si>
    <t>52</t>
  </si>
  <si>
    <t>53</t>
  </si>
  <si>
    <t>54</t>
  </si>
  <si>
    <t>Total general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</si>
  <si>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</si>
  <si>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</si>
  <si>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</si>
  <si>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</si>
  <si>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</si>
  <si>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</si>
  <si>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</si>
  <si>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</si>
  <si>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</si>
  <si>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</si>
  <si>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</si>
  <si>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</si>
  <si>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</si>
  <si>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</si>
  <si>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</si>
  <si>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</si>
  <si>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</si>
  <si>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</si>
  <si>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</si>
  <si>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</si>
  <si>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</si>
  <si>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</si>
  <si>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</si>
  <si>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</si>
  <si>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</si>
  <si>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</si>
  <si>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</si>
  <si>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</si>
  <si>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</si>
  <si>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</si>
  <si>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</si>
  <si>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</si>
  <si>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</si>
  <si>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</si>
  <si>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</si>
  <si>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</si>
  <si>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</si>
  <si>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</si>
  <si>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</si>
  <si>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</si>
  <si>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ACTIVOS POR EMERGENCIA,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</si>
  <si>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</si>
  <si>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</si>
  <si>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</si>
  <si>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</si>
  <si>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</si>
  <si>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</si>
  <si>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</si>
  <si>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</si>
  <si>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</si>
  <si>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</si>
  <si>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</si>
  <si>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</si>
  <si>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</si>
  <si>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</si>
  <si>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</si>
  <si>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</si>
  <si>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</si>
  <si>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</si>
  <si>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</si>
  <si>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</si>
  <si>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</si>
  <si>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</si>
  <si>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</si>
  <si>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</si>
  <si>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</si>
  <si>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</si>
  <si>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</si>
  <si>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</si>
  <si>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</si>
  <si>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</si>
  <si>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</si>
  <si>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</si>
  <si>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</si>
  <si>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</si>
  <si>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</si>
  <si>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</si>
  <si>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</si>
  <si>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</si>
  <si>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</si>
  <si>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</si>
  <si>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</si>
  <si>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</si>
  <si>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</si>
  <si>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</si>
  <si>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</si>
  <si>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</si>
  <si>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</si>
  <si>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</si>
  <si>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</si>
  <si>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</si>
  <si>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</si>
  <si>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</si>
  <si>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</si>
  <si>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NORTE DE SANTANDER</t>
  </si>
  <si>
    <t>Quindio</t>
  </si>
  <si>
    <t>PUTUMAYO</t>
  </si>
  <si>
    <t>Risaralda</t>
  </si>
  <si>
    <t>QUINDIO</t>
  </si>
  <si>
    <t>San Andrés</t>
  </si>
  <si>
    <t>RISARALDA</t>
  </si>
  <si>
    <t>Santander (3)</t>
  </si>
  <si>
    <t>SAN ANDRES</t>
  </si>
  <si>
    <t>Sucre (3)</t>
  </si>
  <si>
    <t>SANTANDER</t>
  </si>
  <si>
    <t>Tolima (3)</t>
  </si>
  <si>
    <t>SUCRE</t>
  </si>
  <si>
    <t>Valle Del Cauca</t>
  </si>
  <si>
    <t>TOLIMA</t>
  </si>
  <si>
    <t>Vaupés</t>
  </si>
  <si>
    <t>VALLE</t>
  </si>
  <si>
    <t>Vichada</t>
  </si>
  <si>
    <t>VAUPES</t>
  </si>
  <si>
    <t>VICHADA</t>
  </si>
  <si>
    <t>SISPRO-BODEGA DE DATOS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</si>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</sst>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</fonts>
  <fills count="8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CC66"/>
        <bgColor auto="1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</borders>
  <cellStyleXfs count="660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1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4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1" fillId="0" borderId="0"/>
    <xf numFmtId="3" fontId="66" fillId="0" borderId="13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7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9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1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3" borderId="0" applyNumberFormat="0" applyBorder="0" applyAlignment="0" applyProtection="0"/>
    <xf numFmtId="0" fontId="36" fillId="33" borderId="0" applyNumberFormat="0" applyBorder="0" applyAlignment="0" applyProtection="0"/>
    <xf numFmtId="0" fontId="16" fillId="25" borderId="0" applyNumberFormat="0" applyBorder="0" applyAlignment="0" applyProtection="0"/>
    <xf numFmtId="0" fontId="36" fillId="32" borderId="0" applyNumberFormat="0" applyBorder="0" applyAlignment="0" applyProtection="0"/>
    <xf numFmtId="0" fontId="16" fillId="38" borderId="0" applyNumberFormat="0" applyBorder="0" applyAlignment="0" applyProtection="0"/>
    <xf numFmtId="0" fontId="16" fillId="27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9" borderId="0" applyNumberFormat="0" applyBorder="0" applyAlignment="0" applyProtection="0"/>
    <xf numFmtId="0" fontId="36" fillId="35" borderId="0" applyNumberFormat="0" applyBorder="0" applyAlignment="0" applyProtection="0"/>
    <xf numFmtId="0" fontId="36" fillId="33" borderId="0" applyNumberFormat="0" applyBorder="0" applyAlignment="0" applyProtection="0"/>
    <xf numFmtId="0" fontId="36" fillId="31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18" borderId="0" applyNumberFormat="0" applyBorder="0" applyAlignment="0" applyProtection="0"/>
    <xf numFmtId="0" fontId="36" fillId="30" borderId="0" applyNumberFormat="0" applyBorder="0" applyAlignment="0" applyProtection="0"/>
    <xf numFmtId="0" fontId="16" fillId="20" borderId="0" applyNumberFormat="0" applyBorder="0" applyAlignment="0" applyProtection="0"/>
    <xf numFmtId="0" fontId="3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2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4" borderId="0" applyNumberFormat="0" applyBorder="0" applyAlignment="0" applyProtection="0"/>
    <xf numFmtId="0" fontId="36" fillId="29" borderId="0" applyNumberFormat="0" applyBorder="0" applyAlignment="0" applyProtection="0"/>
    <xf numFmtId="0" fontId="16" fillId="29" borderId="0" applyNumberFormat="0" applyBorder="0" applyAlignment="0" applyProtection="0"/>
    <xf numFmtId="0" fontId="16" fillId="26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8" borderId="0" applyNumberFormat="0" applyBorder="0" applyAlignment="0" applyProtection="0"/>
    <xf numFmtId="0" fontId="67" fillId="33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35" borderId="0" applyNumberFormat="0" applyBorder="0" applyAlignment="0" applyProtection="0"/>
    <xf numFmtId="0" fontId="67" fillId="33" borderId="0" applyNumberFormat="0" applyBorder="0" applyAlignment="0" applyProtection="0"/>
    <xf numFmtId="0" fontId="67" fillId="30" borderId="0" applyNumberFormat="0" applyBorder="0" applyAlignment="0" applyProtection="0"/>
    <xf numFmtId="0" fontId="67" fillId="43" borderId="0" applyNumberFormat="0" applyBorder="0" applyAlignment="0" applyProtection="0"/>
    <xf numFmtId="0" fontId="67" fillId="30" borderId="0" applyNumberFormat="0" applyBorder="0" applyAlignment="0" applyProtection="0"/>
    <xf numFmtId="0" fontId="67" fillId="40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67" fillId="42" borderId="0" applyNumberFormat="0" applyBorder="0" applyAlignment="0" applyProtection="0"/>
    <xf numFmtId="0" fontId="67" fillId="41" borderId="0" applyNumberFormat="0" applyBorder="0" applyAlignment="0" applyProtection="0"/>
    <xf numFmtId="0" fontId="67" fillId="48" borderId="0" applyNumberFormat="0" applyBorder="0" applyAlignment="0" applyProtection="0"/>
    <xf numFmtId="0" fontId="67" fillId="45" borderId="0" applyNumberFormat="0" applyBorder="0" applyAlignment="0" applyProtection="0"/>
    <xf numFmtId="0" fontId="67" fillId="49" borderId="0" applyNumberFormat="0" applyBorder="0" applyAlignment="0" applyProtection="0"/>
    <xf numFmtId="0" fontId="68" fillId="37" borderId="0" applyNumberFormat="0" applyBorder="0" applyAlignment="0" applyProtection="0"/>
    <xf numFmtId="0" fontId="69" fillId="36" borderId="0" applyNumberFormat="0" applyBorder="0" applyAlignment="0" applyProtection="0"/>
    <xf numFmtId="0" fontId="70" fillId="50" borderId="51" applyNumberFormat="0" applyAlignment="0" applyProtection="0"/>
    <xf numFmtId="0" fontId="71" fillId="38" borderId="51" applyNumberFormat="0" applyAlignment="0" applyProtection="0"/>
    <xf numFmtId="0" fontId="72" fillId="51" borderId="52" applyNumberFormat="0" applyAlignment="0" applyProtection="0"/>
    <xf numFmtId="0" fontId="73" fillId="0" borderId="53" applyNumberFormat="0" applyFill="0" applyAlignment="0" applyProtection="0"/>
    <xf numFmtId="0" fontId="72" fillId="51" borderId="52" applyNumberFormat="0" applyAlignment="0" applyProtection="0"/>
    <xf numFmtId="0" fontId="74" fillId="0" borderId="0" applyNumberFormat="0" applyFill="0" applyBorder="0" applyAlignment="0" applyProtection="0"/>
    <xf numFmtId="0" fontId="67" fillId="52" borderId="0" applyNumberFormat="0" applyBorder="0" applyAlignment="0" applyProtection="0"/>
    <xf numFmtId="0" fontId="67" fillId="49" borderId="0" applyNumberFormat="0" applyBorder="0" applyAlignment="0" applyProtection="0"/>
    <xf numFmtId="0" fontId="67" fillId="53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67" fillId="42" borderId="0" applyNumberFormat="0" applyBorder="0" applyAlignment="0" applyProtection="0"/>
    <xf numFmtId="0" fontId="75" fillId="32" borderId="51" applyNumberFormat="0" applyAlignment="0" applyProtection="0"/>
    <xf numFmtId="169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69" fillId="33" borderId="0" applyNumberFormat="0" applyBorder="0" applyAlignment="0" applyProtection="0"/>
    <xf numFmtId="0" fontId="77" fillId="0" borderId="54" applyNumberFormat="0" applyFill="0" applyAlignment="0" applyProtection="0"/>
    <xf numFmtId="0" fontId="78" fillId="0" borderId="55" applyNumberFormat="0" applyFill="0" applyAlignment="0" applyProtection="0"/>
    <xf numFmtId="0" fontId="79" fillId="0" borderId="56" applyNumberFormat="0" applyFill="0" applyAlignment="0" applyProtection="0"/>
    <xf numFmtId="0" fontId="79" fillId="0" borderId="0" applyNumberFormat="0" applyFill="0" applyBorder="0" applyAlignment="0" applyProtection="0"/>
    <xf numFmtId="0" fontId="68" fillId="35" borderId="0" applyNumberFormat="0" applyBorder="0" applyAlignment="0" applyProtection="0"/>
    <xf numFmtId="0" fontId="75" fillId="39" borderId="51" applyNumberFormat="0" applyAlignment="0" applyProtection="0"/>
    <xf numFmtId="0" fontId="80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1" fillId="39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16" fillId="0" borderId="0"/>
    <xf numFmtId="0" fontId="8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5" fillId="0" borderId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16" fillId="16" borderId="48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36" fillId="31" borderId="11" applyNumberFormat="0" applyFont="0" applyAlignment="0" applyProtection="0"/>
    <xf numFmtId="0" fontId="27" fillId="31" borderId="11" applyNumberFormat="0" applyFont="0" applyAlignment="0" applyProtection="0"/>
    <xf numFmtId="0" fontId="83" fillId="50" borderId="58" applyNumberFormat="0" applyAlignment="0" applyProtection="0"/>
    <xf numFmtId="9" fontId="27" fillId="0" borderId="0" applyFont="0" applyFill="0" applyBorder="0" applyAlignment="0" applyProtection="0"/>
    <xf numFmtId="0" fontId="83" fillId="38" borderId="58" applyNumberFormat="0" applyAlignment="0" applyProtection="0"/>
    <xf numFmtId="0" fontId="8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59" applyNumberFormat="0" applyFill="0" applyAlignment="0" applyProtection="0"/>
    <xf numFmtId="0" fontId="86" fillId="0" borderId="60" applyNumberFormat="0" applyFill="0" applyAlignment="0" applyProtection="0"/>
    <xf numFmtId="0" fontId="74" fillId="0" borderId="61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62" applyNumberFormat="0" applyFill="0" applyAlignment="0" applyProtection="0"/>
    <xf numFmtId="0" fontId="80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6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8" fillId="0" borderId="0" applyFont="0" applyFill="0" applyBorder="0" applyAlignment="0" applyProtection="0"/>
    <xf numFmtId="177" fontId="99" fillId="0" borderId="0">
      <protection locked="0"/>
    </xf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3" borderId="0" applyNumberFormat="0" applyBorder="0" applyAlignment="0" applyProtection="0"/>
    <xf numFmtId="0" fontId="36" fillId="32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40" borderId="0" applyNumberFormat="0" applyBorder="0" applyAlignment="0" applyProtection="0"/>
    <xf numFmtId="0" fontId="36" fillId="37" borderId="0" applyNumberFormat="0" applyBorder="0" applyAlignment="0" applyProtection="0"/>
    <xf numFmtId="0" fontId="36" fillId="29" borderId="0" applyNumberFormat="0" applyBorder="0" applyAlignment="0" applyProtection="0"/>
    <xf numFmtId="0" fontId="36" fillId="41" borderId="0" applyNumberFormat="0" applyBorder="0" applyAlignment="0" applyProtection="0"/>
    <xf numFmtId="169" fontId="100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6" fillId="0" borderId="0"/>
    <xf numFmtId="0" fontId="7" fillId="0" borderId="0"/>
    <xf numFmtId="0" fontId="6" fillId="0" borderId="0"/>
    <xf numFmtId="0" fontId="27" fillId="0" borderId="0"/>
    <xf numFmtId="0" fontId="108" fillId="0" borderId="0"/>
    <xf numFmtId="0" fontId="5" fillId="0" borderId="0"/>
    <xf numFmtId="0" fontId="5" fillId="0" borderId="0"/>
    <xf numFmtId="0" fontId="110" fillId="0" borderId="0"/>
    <xf numFmtId="9" fontId="1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4" fillId="0" borderId="0"/>
    <xf numFmtId="43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164" fontId="119" fillId="0" borderId="0" applyFont="0" applyFill="0" applyBorder="0" applyAlignment="0" applyProtection="0"/>
    <xf numFmtId="0" fontId="120" fillId="0" borderId="0"/>
    <xf numFmtId="0" fontId="121" fillId="0" borderId="0"/>
    <xf numFmtId="43" fontId="3" fillId="0" borderId="0" applyFont="0" applyFill="0" applyBorder="0" applyAlignment="0" applyProtection="0"/>
    <xf numFmtId="0" fontId="3" fillId="0" borderId="0"/>
    <xf numFmtId="0" fontId="126" fillId="64" borderId="0" applyNumberFormat="0" applyBorder="0" applyAlignment="0" applyProtection="0"/>
    <xf numFmtId="0" fontId="127" fillId="65" borderId="0" applyNumberFormat="0" applyBorder="0" applyAlignment="0" applyProtection="0"/>
    <xf numFmtId="0" fontId="128" fillId="66" borderId="85" applyNumberFormat="0" applyAlignment="0" applyProtection="0"/>
    <xf numFmtId="0" fontId="129" fillId="66" borderId="84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978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7" borderId="1" xfId="0" applyFont="1" applyFill="1" applyBorder="1" applyAlignment="1">
      <alignment horizontal="center" vertical="center"/>
    </xf>
    <xf numFmtId="1" fontId="39" fillId="7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7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8" fillId="9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7" fillId="9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7" borderId="5" xfId="40" applyNumberFormat="1" applyFont="1" applyFill="1" applyBorder="1" applyAlignment="1">
      <alignment horizontal="center" vertical="center" wrapText="1"/>
    </xf>
    <xf numFmtId="3" fontId="57" fillId="9" borderId="15" xfId="40" applyNumberFormat="1" applyFont="1" applyFill="1" applyBorder="1" applyAlignment="1">
      <alignment horizontal="center"/>
    </xf>
    <xf numFmtId="3" fontId="58" fillId="9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50" fillId="8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9" fillId="0" borderId="0" xfId="14" applyFont="1"/>
    <xf numFmtId="0" fontId="60" fillId="0" borderId="0" xfId="41" applyFont="1" applyAlignment="1">
      <alignment vertical="center"/>
    </xf>
    <xf numFmtId="0" fontId="62" fillId="0" borderId="0" xfId="42" applyFont="1"/>
    <xf numFmtId="0" fontId="63" fillId="0" borderId="0" xfId="42" applyFont="1"/>
    <xf numFmtId="0" fontId="27" fillId="0" borderId="0" xfId="14"/>
    <xf numFmtId="0" fontId="27" fillId="0" borderId="0" xfId="316"/>
    <xf numFmtId="0" fontId="64" fillId="7" borderId="1" xfId="14" applyFont="1" applyFill="1" applyBorder="1" applyAlignment="1">
      <alignment vertical="center"/>
    </xf>
    <xf numFmtId="3" fontId="89" fillId="54" borderId="1" xfId="568" applyNumberFormat="1" applyFont="1" applyFill="1" applyBorder="1" applyAlignment="1">
      <alignment horizontal="center" vertical="center"/>
    </xf>
    <xf numFmtId="3" fontId="39" fillId="7" borderId="1" xfId="316" applyNumberFormat="1" applyFont="1" applyFill="1" applyBorder="1"/>
    <xf numFmtId="0" fontId="93" fillId="0" borderId="0" xfId="40" applyFont="1"/>
    <xf numFmtId="171" fontId="89" fillId="54" borderId="1" xfId="568" applyNumberFormat="1" applyFont="1" applyFill="1" applyBorder="1" applyAlignment="1">
      <alignment horizontal="center" vertical="center"/>
    </xf>
    <xf numFmtId="171" fontId="39" fillId="7" borderId="1" xfId="316" applyNumberFormat="1" applyFont="1" applyFill="1" applyBorder="1" applyAlignment="1">
      <alignment horizontal="center"/>
    </xf>
    <xf numFmtId="171" fontId="39" fillId="7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6" fillId="3" borderId="1" xfId="571" quotePrefix="1" applyFont="1" applyFill="1" applyBorder="1"/>
    <xf numFmtId="49" fontId="66" fillId="3" borderId="1" xfId="571" quotePrefix="1" applyNumberFormat="1" applyFont="1" applyFill="1" applyBorder="1"/>
    <xf numFmtId="3" fontId="66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6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101" fillId="0" borderId="66" xfId="0" applyFont="1" applyBorder="1" applyAlignment="1">
      <alignment vertical="center"/>
    </xf>
    <xf numFmtId="0" fontId="101" fillId="0" borderId="64" xfId="0" applyFont="1" applyBorder="1" applyAlignment="1">
      <alignment vertical="center" wrapText="1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0" fontId="103" fillId="0" borderId="0" xfId="0" applyFont="1" applyAlignment="1">
      <alignment vertical="center"/>
    </xf>
    <xf numFmtId="0" fontId="101" fillId="0" borderId="42" xfId="0" applyFont="1" applyBorder="1" applyAlignment="1">
      <alignment vertical="center"/>
    </xf>
    <xf numFmtId="0" fontId="101" fillId="0" borderId="67" xfId="0" applyFont="1" applyBorder="1" applyAlignment="1">
      <alignment vertical="center" wrapText="1"/>
    </xf>
    <xf numFmtId="0" fontId="104" fillId="0" borderId="0" xfId="0" applyFont="1"/>
    <xf numFmtId="0" fontId="66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 wrapText="1"/>
    </xf>
    <xf numFmtId="0" fontId="88" fillId="61" borderId="1" xfId="628" applyFont="1" applyFill="1" applyBorder="1" applyAlignment="1">
      <alignment horizontal="center" vertical="center"/>
    </xf>
    <xf numFmtId="0" fontId="53" fillId="58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59" borderId="1" xfId="0" applyNumberFormat="1" applyFont="1" applyFill="1" applyBorder="1" applyAlignment="1">
      <alignment horizontal="center" vertical="center" wrapText="1"/>
    </xf>
    <xf numFmtId="3" fontId="50" fillId="59" borderId="1" xfId="0" applyNumberFormat="1" applyFont="1" applyFill="1" applyBorder="1" applyAlignment="1">
      <alignment vertical="center"/>
    </xf>
    <xf numFmtId="0" fontId="39" fillId="59" borderId="17" xfId="0" applyFont="1" applyFill="1" applyBorder="1" applyAlignment="1">
      <alignment horizontal="centerContinuous" vertical="center" wrapText="1"/>
    </xf>
    <xf numFmtId="0" fontId="39" fillId="59" borderId="12" xfId="0" applyFont="1" applyFill="1" applyBorder="1" applyAlignment="1">
      <alignment horizontal="centerContinuous" vertical="center" wrapText="1"/>
    </xf>
    <xf numFmtId="3" fontId="40" fillId="4" borderId="12" xfId="0" applyNumberFormat="1" applyFont="1" applyFill="1" applyBorder="1" applyAlignment="1">
      <alignment vertical="center"/>
    </xf>
    <xf numFmtId="0" fontId="106" fillId="0" borderId="0" xfId="629"/>
    <xf numFmtId="0" fontId="27" fillId="3" borderId="0" xfId="629" applyFont="1" applyFill="1"/>
    <xf numFmtId="10" fontId="40" fillId="0" borderId="0" xfId="0" applyNumberFormat="1" applyFont="1"/>
    <xf numFmtId="2" fontId="42" fillId="7" borderId="17" xfId="40" applyNumberFormat="1" applyFont="1" applyFill="1" applyBorder="1" applyAlignment="1">
      <alignment vertical="top"/>
    </xf>
    <xf numFmtId="2" fontId="42" fillId="7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8" fillId="9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7" fillId="9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60" fillId="12" borderId="15" xfId="40" applyFont="1" applyFill="1" applyBorder="1" applyAlignment="1">
      <alignment horizontal="center" vertical="center" wrapText="1"/>
    </xf>
    <xf numFmtId="0" fontId="60" fillId="12" borderId="1" xfId="40" applyFont="1" applyFill="1" applyBorder="1" applyAlignment="1">
      <alignment horizontal="center" vertical="center" wrapText="1"/>
    </xf>
    <xf numFmtId="0" fontId="60" fillId="12" borderId="26" xfId="40" applyFont="1" applyFill="1" applyBorder="1" applyAlignment="1">
      <alignment horizontal="center" vertical="center" wrapText="1"/>
    </xf>
    <xf numFmtId="0" fontId="55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60" fillId="12" borderId="5" xfId="40" applyFont="1" applyFill="1" applyBorder="1" applyAlignment="1">
      <alignment horizontal="center" vertical="center" wrapText="1"/>
    </xf>
    <xf numFmtId="0" fontId="48" fillId="0" borderId="0" xfId="0" applyFont="1" applyAlignment="1">
      <alignment wrapText="1"/>
    </xf>
    <xf numFmtId="2" fontId="42" fillId="59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7" fillId="60" borderId="40" xfId="40" applyNumberFormat="1" applyFont="1" applyFill="1" applyBorder="1" applyAlignment="1">
      <alignment horizontal="center"/>
    </xf>
    <xf numFmtId="3" fontId="57" fillId="60" borderId="3" xfId="40" applyNumberFormat="1" applyFont="1" applyFill="1" applyBorder="1" applyAlignment="1">
      <alignment horizontal="center"/>
    </xf>
    <xf numFmtId="3" fontId="57" fillId="60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8" fillId="9" borderId="76" xfId="40" applyNumberFormat="1" applyFont="1" applyFill="1" applyBorder="1" applyAlignment="1">
      <alignment horizontal="right"/>
    </xf>
    <xf numFmtId="3" fontId="17" fillId="0" borderId="76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59" borderId="78" xfId="40" applyNumberFormat="1" applyFont="1" applyFill="1" applyBorder="1" applyAlignment="1">
      <alignment vertical="top"/>
    </xf>
    <xf numFmtId="2" fontId="42" fillId="59" borderId="75" xfId="40" applyNumberFormat="1" applyFont="1" applyFill="1" applyBorder="1" applyAlignment="1">
      <alignment vertical="top"/>
    </xf>
    <xf numFmtId="2" fontId="42" fillId="7" borderId="69" xfId="40" applyNumberFormat="1" applyFont="1" applyFill="1" applyBorder="1" applyAlignment="1">
      <alignment vertical="top"/>
    </xf>
    <xf numFmtId="2" fontId="42" fillId="7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7" borderId="69" xfId="40" applyNumberFormat="1" applyFont="1" applyFill="1" applyBorder="1" applyAlignment="1">
      <alignment vertical="center"/>
    </xf>
    <xf numFmtId="2" fontId="42" fillId="7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7" borderId="42" xfId="14" applyNumberFormat="1" applyFont="1" applyFill="1" applyBorder="1" applyAlignment="1">
      <alignment horizontal="center" vertical="center"/>
    </xf>
    <xf numFmtId="1" fontId="39" fillId="7" borderId="69" xfId="0" applyNumberFormat="1" applyFont="1" applyFill="1" applyBorder="1" applyAlignment="1">
      <alignment vertical="center" wrapText="1" shrinkToFit="1"/>
    </xf>
    <xf numFmtId="3" fontId="39" fillId="7" borderId="1" xfId="14" applyNumberFormat="1" applyFont="1" applyFill="1" applyBorder="1" applyAlignment="1">
      <alignment vertical="center"/>
    </xf>
    <xf numFmtId="171" fontId="39" fillId="7" borderId="1" xfId="14" applyNumberFormat="1" applyFont="1" applyFill="1" applyBorder="1" applyAlignment="1">
      <alignment horizontal="center" vertical="center"/>
    </xf>
    <xf numFmtId="175" fontId="39" fillId="7" borderId="1" xfId="14" applyNumberFormat="1" applyFont="1" applyFill="1" applyBorder="1" applyAlignment="1">
      <alignment horizontal="center" vertical="center"/>
    </xf>
    <xf numFmtId="3" fontId="39" fillId="7" borderId="1" xfId="14" applyNumberFormat="1" applyFont="1" applyFill="1" applyBorder="1" applyAlignment="1">
      <alignment horizontal="center" vertical="center"/>
    </xf>
    <xf numFmtId="3" fontId="39" fillId="7" borderId="1" xfId="14" applyNumberFormat="1" applyFont="1" applyFill="1" applyBorder="1" applyAlignment="1">
      <alignment horizontal="right" vertical="center"/>
    </xf>
    <xf numFmtId="171" fontId="39" fillId="7" borderId="1" xfId="14" applyNumberFormat="1" applyFont="1" applyFill="1" applyBorder="1" applyAlignment="1">
      <alignment horizontal="right" vertical="center"/>
    </xf>
    <xf numFmtId="175" fontId="39" fillId="7" borderId="1" xfId="14" applyNumberFormat="1" applyFont="1" applyFill="1" applyBorder="1" applyAlignment="1">
      <alignment horizontal="right" vertical="center"/>
    </xf>
    <xf numFmtId="174" fontId="39" fillId="7" borderId="1" xfId="14" applyNumberFormat="1" applyFont="1" applyFill="1" applyBorder="1" applyAlignment="1">
      <alignment horizontal="center" vertical="center"/>
    </xf>
    <xf numFmtId="3" fontId="39" fillId="7" borderId="79" xfId="14" applyNumberFormat="1" applyFont="1" applyFill="1" applyBorder="1" applyAlignment="1">
      <alignment vertical="center"/>
    </xf>
    <xf numFmtId="171" fontId="39" fillId="7" borderId="50" xfId="14" applyNumberFormat="1" applyFont="1" applyFill="1" applyBorder="1" applyAlignment="1">
      <alignment horizontal="center" vertical="center"/>
    </xf>
    <xf numFmtId="3" fontId="39" fillId="7" borderId="50" xfId="14" applyNumberFormat="1" applyFont="1" applyFill="1" applyBorder="1" applyAlignment="1">
      <alignment vertical="center"/>
    </xf>
    <xf numFmtId="175" fontId="39" fillId="7" borderId="50" xfId="14" applyNumberFormat="1" applyFont="1" applyFill="1" applyBorder="1" applyAlignment="1">
      <alignment horizontal="center" vertical="center"/>
    </xf>
    <xf numFmtId="175" fontId="39" fillId="7" borderId="80" xfId="14" applyNumberFormat="1" applyFont="1" applyFill="1" applyBorder="1" applyAlignment="1">
      <alignment horizontal="center" vertical="center"/>
    </xf>
    <xf numFmtId="171" fontId="39" fillId="7" borderId="80" xfId="14" applyNumberFormat="1" applyFont="1" applyFill="1" applyBorder="1" applyAlignment="1">
      <alignment horizontal="center" vertical="center"/>
    </xf>
    <xf numFmtId="0" fontId="64" fillId="7" borderId="5" xfId="14" applyFont="1" applyFill="1" applyBorder="1" applyAlignment="1">
      <alignment vertical="center"/>
    </xf>
    <xf numFmtId="0" fontId="64" fillId="7" borderId="5" xfId="14" applyFont="1" applyFill="1" applyBorder="1" applyAlignment="1">
      <alignment horizontal="left" vertical="center"/>
    </xf>
    <xf numFmtId="3" fontId="39" fillId="7" borderId="15" xfId="14" applyNumberFormat="1" applyFont="1" applyFill="1" applyBorder="1" applyAlignment="1">
      <alignment vertical="center"/>
    </xf>
    <xf numFmtId="181" fontId="39" fillId="7" borderId="26" xfId="14" applyNumberFormat="1" applyFont="1" applyFill="1" applyBorder="1" applyAlignment="1">
      <alignment horizontal="center" vertical="center"/>
    </xf>
    <xf numFmtId="3" fontId="39" fillId="7" borderId="15" xfId="14" applyNumberFormat="1" applyFont="1" applyFill="1" applyBorder="1" applyAlignment="1">
      <alignment horizontal="right" vertical="center"/>
    </xf>
    <xf numFmtId="181" fontId="39" fillId="7" borderId="26" xfId="14" applyNumberFormat="1" applyFont="1" applyFill="1" applyBorder="1" applyAlignment="1">
      <alignment horizontal="right" vertical="center"/>
    </xf>
    <xf numFmtId="175" fontId="39" fillId="7" borderId="26" xfId="14" applyNumberFormat="1" applyFont="1" applyFill="1" applyBorder="1" applyAlignment="1">
      <alignment horizontal="center" vertical="center"/>
    </xf>
    <xf numFmtId="175" fontId="39" fillId="7" borderId="26" xfId="14" applyNumberFormat="1" applyFont="1" applyFill="1" applyBorder="1" applyAlignment="1">
      <alignment horizontal="right" vertical="center"/>
    </xf>
    <xf numFmtId="171" fontId="39" fillId="7" borderId="26" xfId="14" applyNumberFormat="1" applyFont="1" applyFill="1" applyBorder="1" applyAlignment="1">
      <alignment horizontal="center" vertical="center"/>
    </xf>
    <xf numFmtId="171" fontId="39" fillId="7" borderId="26" xfId="14" applyNumberFormat="1" applyFont="1" applyFill="1" applyBorder="1" applyAlignment="1">
      <alignment horizontal="right" vertical="center"/>
    </xf>
    <xf numFmtId="3" fontId="39" fillId="7" borderId="76" xfId="14" applyNumberFormat="1" applyFont="1" applyFill="1" applyBorder="1" applyAlignment="1">
      <alignment horizontal="center" vertical="center"/>
    </xf>
    <xf numFmtId="3" fontId="39" fillId="7" borderId="76" xfId="14" applyNumberFormat="1" applyFont="1" applyFill="1" applyBorder="1" applyAlignment="1">
      <alignment horizontal="right" vertical="center"/>
    </xf>
    <xf numFmtId="3" fontId="57" fillId="60" borderId="77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1" fillId="0" borderId="13" xfId="14" applyFont="1" applyBorder="1" applyAlignment="1">
      <alignment vertical="center" wrapText="1"/>
    </xf>
    <xf numFmtId="0" fontId="91" fillId="0" borderId="13" xfId="14" applyFont="1" applyBorder="1" applyAlignment="1">
      <alignment vertical="center"/>
    </xf>
    <xf numFmtId="0" fontId="59" fillId="3" borderId="0" xfId="14" applyFont="1" applyFill="1"/>
    <xf numFmtId="0" fontId="59" fillId="3" borderId="0" xfId="14" applyFont="1" applyFill="1" applyAlignment="1">
      <alignment horizontal="center" vertical="center" wrapText="1"/>
    </xf>
    <xf numFmtId="0" fontId="27" fillId="0" borderId="9" xfId="40" applyFont="1" applyBorder="1" applyAlignment="1">
      <alignment horizontal="center" vertical="center"/>
    </xf>
    <xf numFmtId="0" fontId="27" fillId="0" borderId="2" xfId="40" applyFont="1" applyBorder="1" applyAlignment="1">
      <alignment horizontal="center" vertical="center"/>
    </xf>
    <xf numFmtId="0" fontId="27" fillId="0" borderId="10" xfId="40" applyFont="1" applyBorder="1" applyAlignment="1">
      <alignment horizontal="center" vertical="center"/>
    </xf>
    <xf numFmtId="0" fontId="111" fillId="0" borderId="0" xfId="0" applyFont="1"/>
    <xf numFmtId="0" fontId="92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4" fillId="59" borderId="17" xfId="0" applyFont="1" applyFill="1" applyBorder="1" applyAlignment="1">
      <alignment horizontal="centerContinuous" vertical="center" wrapText="1"/>
    </xf>
    <xf numFmtId="1" fontId="111" fillId="0" borderId="0" xfId="0" applyNumberFormat="1" applyFont="1"/>
    <xf numFmtId="0" fontId="27" fillId="14" borderId="1" xfId="0" applyFont="1" applyFill="1" applyBorder="1"/>
    <xf numFmtId="1" fontId="27" fillId="14" borderId="1" xfId="0" applyNumberFormat="1" applyFont="1" applyFill="1" applyBorder="1" applyAlignment="1">
      <alignment vertical="center" shrinkToFit="1"/>
    </xf>
    <xf numFmtId="0" fontId="0" fillId="14" borderId="1" xfId="0" applyFill="1" applyBorder="1"/>
    <xf numFmtId="0" fontId="28" fillId="14" borderId="1" xfId="0" applyFont="1" applyFill="1" applyBorder="1" applyAlignment="1">
      <alignment vertical="center"/>
    </xf>
    <xf numFmtId="0" fontId="33" fillId="14" borderId="1" xfId="0" applyFont="1" applyFill="1" applyBorder="1" applyAlignment="1">
      <alignment vertical="center"/>
    </xf>
    <xf numFmtId="1" fontId="66" fillId="14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50" fillId="4" borderId="1" xfId="0" applyNumberFormat="1" applyFont="1" applyFill="1" applyBorder="1" applyAlignment="1">
      <alignment vertical="center"/>
    </xf>
    <xf numFmtId="0" fontId="39" fillId="7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7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50" fillId="4" borderId="1" xfId="0" applyNumberFormat="1" applyFont="1" applyFill="1" applyBorder="1" applyAlignment="1">
      <alignment horizontal="center" vertical="center"/>
    </xf>
    <xf numFmtId="181" fontId="39" fillId="7" borderId="1" xfId="14" applyNumberFormat="1" applyFont="1" applyFill="1" applyBorder="1" applyAlignment="1">
      <alignment horizontal="center" vertical="center"/>
    </xf>
    <xf numFmtId="0" fontId="27" fillId="14" borderId="1" xfId="0" applyFont="1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1" xfId="625" applyFont="1" applyFill="1" applyBorder="1" applyAlignment="1">
      <alignment horizontal="center"/>
    </xf>
    <xf numFmtId="3" fontId="0" fillId="12" borderId="1" xfId="0" applyNumberFormat="1" applyFill="1" applyBorder="1"/>
    <xf numFmtId="3" fontId="50" fillId="5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59" borderId="1" xfId="637" applyNumberFormat="1" applyFont="1" applyFill="1" applyBorder="1" applyAlignment="1">
      <alignment horizontal="center" vertical="center"/>
    </xf>
    <xf numFmtId="182" fontId="39" fillId="59" borderId="18" xfId="637" applyNumberFormat="1" applyFont="1" applyFill="1" applyBorder="1" applyAlignment="1">
      <alignment horizontal="center" vertical="center"/>
    </xf>
    <xf numFmtId="0" fontId="88" fillId="0" borderId="1" xfId="573" applyFont="1" applyBorder="1" applyAlignment="1">
      <alignment wrapText="1"/>
    </xf>
    <xf numFmtId="0" fontId="39" fillId="7" borderId="1" xfId="0" applyFont="1" applyFill="1" applyBorder="1" applyAlignment="1">
      <alignment horizontal="center" vertical="center" wrapText="1"/>
    </xf>
    <xf numFmtId="3" fontId="39" fillId="7" borderId="1" xfId="14" applyNumberFormat="1" applyFont="1" applyFill="1" applyBorder="1" applyAlignment="1">
      <alignment horizontal="center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71" fontId="123" fillId="0" borderId="63" xfId="576" applyNumberFormat="1" applyFont="1" applyFill="1" applyBorder="1" applyAlignment="1"/>
    <xf numFmtId="3" fontId="123" fillId="0" borderId="14" xfId="576" applyNumberFormat="1" applyFont="1" applyFill="1" applyBorder="1" applyAlignment="1">
      <alignment horizontal="center" vertical="center"/>
    </xf>
    <xf numFmtId="3" fontId="123" fillId="0" borderId="63" xfId="576" applyNumberFormat="1" applyFont="1" applyFill="1" applyBorder="1" applyAlignment="1">
      <alignment horizontal="center" vertical="center"/>
    </xf>
    <xf numFmtId="171" fontId="123" fillId="57" borderId="82" xfId="576" applyNumberFormat="1" applyFont="1" applyFill="1" applyBorder="1" applyAlignment="1"/>
    <xf numFmtId="3" fontId="123" fillId="57" borderId="0" xfId="576" applyNumberFormat="1" applyFont="1" applyFill="1" applyBorder="1" applyAlignment="1">
      <alignment horizontal="center" vertical="center"/>
    </xf>
    <xf numFmtId="3" fontId="123" fillId="57" borderId="82" xfId="576" applyNumberFormat="1" applyFont="1" applyFill="1" applyBorder="1" applyAlignment="1">
      <alignment horizontal="center" vertical="center"/>
    </xf>
    <xf numFmtId="171" fontId="123" fillId="0" borderId="82" xfId="576" applyNumberFormat="1" applyFont="1" applyFill="1" applyBorder="1" applyAlignment="1"/>
    <xf numFmtId="3" fontId="123" fillId="0" borderId="0" xfId="576" applyNumberFormat="1" applyFont="1" applyFill="1" applyBorder="1" applyAlignment="1">
      <alignment horizontal="center" vertical="center"/>
    </xf>
    <xf numFmtId="3" fontId="123" fillId="0" borderId="82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11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5" fillId="0" borderId="1" xfId="0" applyFont="1" applyBorder="1" applyAlignment="1">
      <alignment vertical="center" wrapText="1"/>
    </xf>
    <xf numFmtId="3" fontId="66" fillId="0" borderId="1" xfId="0" applyNumberFormat="1" applyFont="1" applyBorder="1"/>
    <xf numFmtId="10" fontId="66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2" borderId="24" xfId="0" applyFont="1" applyFill="1" applyBorder="1" applyAlignment="1">
      <alignment horizontal="left" vertical="center" wrapText="1" shrinkToFit="1"/>
    </xf>
    <xf numFmtId="10" fontId="33" fillId="12" borderId="36" xfId="10" applyNumberFormat="1" applyFont="1" applyFill="1" applyBorder="1" applyAlignment="1">
      <alignment horizontal="center" vertical="center"/>
    </xf>
    <xf numFmtId="3" fontId="33" fillId="12" borderId="43" xfId="0" applyNumberFormat="1" applyFont="1" applyFill="1" applyBorder="1" applyAlignment="1">
      <alignment horizontal="left" vertical="center" wrapText="1" shrinkToFit="1"/>
    </xf>
    <xf numFmtId="3" fontId="28" fillId="12" borderId="37" xfId="0" applyNumberFormat="1" applyFont="1" applyFill="1" applyBorder="1" applyAlignment="1">
      <alignment horizontal="center" vertical="center" wrapText="1" shrinkToFit="1"/>
    </xf>
    <xf numFmtId="3" fontId="28" fillId="12" borderId="37" xfId="10" applyNumberFormat="1" applyFont="1" applyFill="1" applyBorder="1" applyAlignment="1">
      <alignment horizontal="center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0" fontId="33" fillId="13" borderId="46" xfId="0" applyFont="1" applyFill="1" applyBorder="1" applyAlignment="1">
      <alignment horizontal="left" vertical="center" wrapText="1" shrinkToFit="1"/>
    </xf>
    <xf numFmtId="3" fontId="28" fillId="13" borderId="45" xfId="8" applyNumberFormat="1" applyFont="1" applyFill="1" applyBorder="1" applyAlignment="1">
      <alignment horizontal="center" vertical="center"/>
    </xf>
    <xf numFmtId="0" fontId="28" fillId="13" borderId="45" xfId="0" applyFont="1" applyFill="1" applyBorder="1" applyAlignment="1">
      <alignment horizontal="center" vertical="center" wrapText="1" shrinkToFit="1"/>
    </xf>
    <xf numFmtId="3" fontId="28" fillId="13" borderId="45" xfId="7" applyNumberFormat="1" applyFont="1" applyFill="1" applyBorder="1" applyAlignment="1">
      <alignment horizontal="center" vertical="center"/>
    </xf>
    <xf numFmtId="3" fontId="28" fillId="13" borderId="45" xfId="10" applyNumberFormat="1" applyFont="1" applyFill="1" applyBorder="1" applyAlignment="1">
      <alignment horizontal="center" vertical="center"/>
    </xf>
    <xf numFmtId="0" fontId="33" fillId="63" borderId="24" xfId="0" applyFont="1" applyFill="1" applyBorder="1" applyAlignment="1">
      <alignment horizontal="left" vertical="center" wrapText="1" shrinkToFit="1"/>
    </xf>
    <xf numFmtId="10" fontId="33" fillId="63" borderId="36" xfId="10" applyNumberFormat="1" applyFont="1" applyFill="1" applyBorder="1" applyAlignment="1">
      <alignment horizontal="center" vertical="center"/>
    </xf>
    <xf numFmtId="0" fontId="33" fillId="63" borderId="46" xfId="0" applyFont="1" applyFill="1" applyBorder="1" applyAlignment="1">
      <alignment horizontal="left" vertical="center" wrapText="1" shrinkToFit="1"/>
    </xf>
    <xf numFmtId="3" fontId="28" fillId="63" borderId="45" xfId="8" applyNumberFormat="1" applyFont="1" applyFill="1" applyBorder="1" applyAlignment="1">
      <alignment horizontal="center" vertical="center"/>
    </xf>
    <xf numFmtId="0" fontId="28" fillId="63" borderId="45" xfId="0" applyFont="1" applyFill="1" applyBorder="1" applyAlignment="1">
      <alignment horizontal="center" vertical="center" wrapText="1" shrinkToFit="1"/>
    </xf>
    <xf numFmtId="3" fontId="28" fillId="63" borderId="45" xfId="7" applyNumberFormat="1" applyFont="1" applyFill="1" applyBorder="1" applyAlignment="1">
      <alignment horizontal="center" vertical="center"/>
    </xf>
    <xf numFmtId="3" fontId="28" fillId="63" borderId="45" xfId="10" applyNumberFormat="1" applyFont="1" applyFill="1" applyBorder="1" applyAlignment="1">
      <alignment horizontal="center" vertical="center"/>
    </xf>
    <xf numFmtId="0" fontId="33" fillId="55" borderId="24" xfId="0" applyFont="1" applyFill="1" applyBorder="1" applyAlignment="1">
      <alignment horizontal="left" vertical="center"/>
    </xf>
    <xf numFmtId="10" fontId="28" fillId="55" borderId="36" xfId="0" applyNumberFormat="1" applyFont="1" applyFill="1" applyBorder="1" applyAlignment="1">
      <alignment horizontal="center" vertical="center"/>
    </xf>
    <xf numFmtId="3" fontId="33" fillId="55" borderId="43" xfId="0" applyNumberFormat="1" applyFont="1" applyFill="1" applyBorder="1" applyAlignment="1">
      <alignment horizontal="left" vertical="center"/>
    </xf>
    <xf numFmtId="3" fontId="28" fillId="55" borderId="37" xfId="0" applyNumberFormat="1" applyFont="1" applyFill="1" applyBorder="1" applyAlignment="1">
      <alignment horizontal="center" vertical="center"/>
    </xf>
    <xf numFmtId="0" fontId="33" fillId="15" borderId="24" xfId="0" applyFont="1" applyFill="1" applyBorder="1" applyAlignment="1">
      <alignment horizontal="left" vertical="center"/>
    </xf>
    <xf numFmtId="10" fontId="33" fillId="15" borderId="36" xfId="0" applyNumberFormat="1" applyFont="1" applyFill="1" applyBorder="1" applyAlignment="1">
      <alignment horizontal="center" vertical="center"/>
    </xf>
    <xf numFmtId="3" fontId="33" fillId="15" borderId="43" xfId="0" applyNumberFormat="1" applyFont="1" applyFill="1" applyBorder="1" applyAlignment="1">
      <alignment horizontal="left" vertical="center"/>
    </xf>
    <xf numFmtId="3" fontId="28" fillId="15" borderId="37" xfId="0" applyNumberFormat="1" applyFont="1" applyFill="1" applyBorder="1" applyAlignment="1">
      <alignment horizontal="center" vertical="center"/>
    </xf>
    <xf numFmtId="3" fontId="28" fillId="15" borderId="37" xfId="10" applyNumberFormat="1" applyFont="1" applyFill="1" applyBorder="1" applyAlignment="1">
      <alignment horizontal="center" vertical="center"/>
    </xf>
    <xf numFmtId="3" fontId="127" fillId="65" borderId="15" xfId="653" applyNumberFormat="1" applyBorder="1"/>
    <xf numFmtId="171" fontId="127" fillId="65" borderId="1" xfId="653" applyNumberFormat="1" applyBorder="1" applyAlignment="1">
      <alignment horizontal="center"/>
    </xf>
    <xf numFmtId="3" fontId="127" fillId="65" borderId="1" xfId="653" applyNumberFormat="1" applyBorder="1"/>
    <xf numFmtId="181" fontId="127" fillId="65" borderId="1" xfId="653" applyNumberFormat="1" applyBorder="1" applyAlignment="1">
      <alignment horizontal="center"/>
    </xf>
    <xf numFmtId="181" fontId="127" fillId="65" borderId="26" xfId="653" applyNumberFormat="1" applyBorder="1" applyAlignment="1">
      <alignment horizontal="center"/>
    </xf>
    <xf numFmtId="175" fontId="127" fillId="65" borderId="1" xfId="653" applyNumberFormat="1" applyBorder="1" applyAlignment="1">
      <alignment horizontal="center"/>
    </xf>
    <xf numFmtId="3" fontId="127" fillId="65" borderId="1" xfId="653" applyNumberFormat="1" applyBorder="1" applyAlignment="1">
      <alignment horizontal="right"/>
    </xf>
    <xf numFmtId="175" fontId="127" fillId="65" borderId="26" xfId="653" applyNumberFormat="1" applyBorder="1" applyAlignment="1">
      <alignment horizontal="center"/>
    </xf>
    <xf numFmtId="3" fontId="127" fillId="65" borderId="15" xfId="653" applyNumberFormat="1" applyBorder="1" applyAlignment="1">
      <alignment horizontal="right"/>
    </xf>
    <xf numFmtId="171" fontId="127" fillId="65" borderId="26" xfId="653" applyNumberFormat="1" applyBorder="1" applyAlignment="1">
      <alignment horizontal="center"/>
    </xf>
    <xf numFmtId="3" fontId="127" fillId="65" borderId="76" xfId="653" applyNumberFormat="1" applyBorder="1" applyAlignment="1">
      <alignment horizontal="center"/>
    </xf>
    <xf numFmtId="175" fontId="127" fillId="65" borderId="2" xfId="653" applyNumberFormat="1" applyBorder="1" applyAlignment="1">
      <alignment horizontal="center"/>
    </xf>
    <xf numFmtId="3" fontId="127" fillId="65" borderId="2" xfId="653" applyNumberFormat="1" applyBorder="1" applyAlignment="1">
      <alignment horizontal="right"/>
    </xf>
    <xf numFmtId="175" fontId="127" fillId="65" borderId="10" xfId="653" applyNumberFormat="1" applyBorder="1" applyAlignment="1">
      <alignment horizontal="center"/>
    </xf>
    <xf numFmtId="3" fontId="127" fillId="65" borderId="9" xfId="653" applyNumberFormat="1" applyBorder="1" applyAlignment="1">
      <alignment horizontal="right"/>
    </xf>
    <xf numFmtId="171" fontId="127" fillId="65" borderId="10" xfId="653" applyNumberFormat="1" applyBorder="1" applyAlignment="1">
      <alignment horizontal="center"/>
    </xf>
    <xf numFmtId="171" fontId="127" fillId="65" borderId="2" xfId="653" applyNumberFormat="1" applyBorder="1" applyAlignment="1">
      <alignment horizontal="center"/>
    </xf>
    <xf numFmtId="3" fontId="127" fillId="65" borderId="45" xfId="653" applyNumberFormat="1" applyBorder="1" applyAlignment="1">
      <alignment horizontal="center"/>
    </xf>
    <xf numFmtId="175" fontId="127" fillId="65" borderId="3" xfId="653" applyNumberFormat="1" applyBorder="1" applyAlignment="1">
      <alignment horizontal="center"/>
    </xf>
    <xf numFmtId="3" fontId="127" fillId="65" borderId="3" xfId="653" applyNumberFormat="1" applyBorder="1" applyAlignment="1">
      <alignment horizontal="right"/>
    </xf>
    <xf numFmtId="175" fontId="127" fillId="65" borderId="47" xfId="653" applyNumberFormat="1" applyBorder="1" applyAlignment="1">
      <alignment horizontal="center"/>
    </xf>
    <xf numFmtId="3" fontId="127" fillId="65" borderId="40" xfId="653" applyNumberFormat="1" applyBorder="1" applyAlignment="1">
      <alignment horizontal="right"/>
    </xf>
    <xf numFmtId="171" fontId="127" fillId="65" borderId="47" xfId="653" applyNumberFormat="1" applyBorder="1" applyAlignment="1">
      <alignment horizontal="center"/>
    </xf>
    <xf numFmtId="171" fontId="127" fillId="65" borderId="3" xfId="653" applyNumberFormat="1" applyBorder="1" applyAlignment="1">
      <alignment horizontal="center"/>
    </xf>
    <xf numFmtId="3" fontId="127" fillId="65" borderId="77" xfId="653" applyNumberFormat="1" applyBorder="1" applyAlignment="1">
      <alignment horizontal="center"/>
    </xf>
    <xf numFmtId="3" fontId="127" fillId="65" borderId="27" xfId="653" applyNumberFormat="1" applyBorder="1"/>
    <xf numFmtId="171" fontId="127" fillId="65" borderId="22" xfId="653" applyNumberFormat="1" applyBorder="1" applyAlignment="1">
      <alignment horizontal="center"/>
    </xf>
    <xf numFmtId="3" fontId="127" fillId="65" borderId="22" xfId="653" applyNumberFormat="1" applyBorder="1"/>
    <xf numFmtId="181" fontId="127" fillId="65" borderId="22" xfId="653" applyNumberFormat="1" applyBorder="1" applyAlignment="1">
      <alignment horizontal="center"/>
    </xf>
    <xf numFmtId="181" fontId="127" fillId="65" borderId="28" xfId="653" applyNumberFormat="1" applyBorder="1" applyAlignment="1">
      <alignment horizontal="center"/>
    </xf>
    <xf numFmtId="175" fontId="127" fillId="65" borderId="22" xfId="653" applyNumberFormat="1" applyBorder="1" applyAlignment="1">
      <alignment horizontal="center"/>
    </xf>
    <xf numFmtId="3" fontId="127" fillId="65" borderId="22" xfId="653" applyNumberFormat="1" applyBorder="1" applyAlignment="1">
      <alignment horizontal="right"/>
    </xf>
    <xf numFmtId="175" fontId="127" fillId="65" borderId="28" xfId="653" applyNumberFormat="1" applyBorder="1" applyAlignment="1">
      <alignment horizontal="center"/>
    </xf>
    <xf numFmtId="3" fontId="127" fillId="65" borderId="27" xfId="653" applyNumberFormat="1" applyBorder="1" applyAlignment="1">
      <alignment horizontal="right"/>
    </xf>
    <xf numFmtId="171" fontId="127" fillId="65" borderId="28" xfId="653" applyNumberFormat="1" applyBorder="1" applyAlignment="1">
      <alignment horizontal="center"/>
    </xf>
    <xf numFmtId="3" fontId="127" fillId="65" borderId="37" xfId="653" applyNumberFormat="1" applyBorder="1" applyAlignment="1">
      <alignment horizontal="center"/>
    </xf>
    <xf numFmtId="0" fontId="126" fillId="64" borderId="15" xfId="652" applyBorder="1"/>
    <xf numFmtId="0" fontId="126" fillId="64" borderId="5" xfId="652" applyBorder="1"/>
    <xf numFmtId="0" fontId="126" fillId="64" borderId="8" xfId="652" applyBorder="1"/>
    <xf numFmtId="0" fontId="126" fillId="64" borderId="19" xfId="652" applyBorder="1"/>
    <xf numFmtId="0" fontId="126" fillId="64" borderId="5" xfId="652" applyBorder="1" applyAlignment="1">
      <alignment vertical="center"/>
    </xf>
    <xf numFmtId="0" fontId="126" fillId="64" borderId="40" xfId="652" applyBorder="1"/>
    <xf numFmtId="3" fontId="127" fillId="65" borderId="5" xfId="653" applyNumberFormat="1" applyBorder="1" applyAlignment="1">
      <alignment horizontal="center" vertical="center"/>
    </xf>
    <xf numFmtId="3" fontId="127" fillId="65" borderId="15" xfId="653" applyNumberFormat="1" applyBorder="1" applyAlignment="1">
      <alignment horizontal="center" vertical="center"/>
    </xf>
    <xf numFmtId="3" fontId="127" fillId="65" borderId="27" xfId="653" applyNumberFormat="1" applyBorder="1" applyAlignment="1">
      <alignment horizontal="center" vertical="center"/>
    </xf>
    <xf numFmtId="0" fontId="126" fillId="64" borderId="1" xfId="652" applyBorder="1"/>
    <xf numFmtId="3" fontId="127" fillId="65" borderId="26" xfId="653" applyNumberFormat="1" applyBorder="1" applyAlignment="1">
      <alignment horizontal="center" vertical="center"/>
    </xf>
    <xf numFmtId="3" fontId="127" fillId="65" borderId="28" xfId="653" applyNumberFormat="1" applyBorder="1" applyAlignment="1">
      <alignment horizontal="center" vertical="center"/>
    </xf>
    <xf numFmtId="2" fontId="127" fillId="65" borderId="1" xfId="653" applyNumberFormat="1" applyBorder="1" applyAlignment="1">
      <alignment horizontal="center"/>
    </xf>
    <xf numFmtId="0" fontId="131" fillId="64" borderId="1" xfId="652" applyFont="1" applyBorder="1" applyAlignment="1">
      <alignment vertical="center" wrapText="1"/>
    </xf>
    <xf numFmtId="0" fontId="131" fillId="64" borderId="1" xfId="652" applyFont="1" applyBorder="1" applyAlignment="1">
      <alignment horizontal="center" vertical="center" wrapText="1"/>
    </xf>
    <xf numFmtId="3" fontId="127" fillId="65" borderId="1" xfId="653" applyNumberFormat="1" applyBorder="1" applyAlignment="1">
      <alignment horizontal="center"/>
    </xf>
    <xf numFmtId="0" fontId="87" fillId="0" borderId="0" xfId="565" applyAlignment="1">
      <alignment horizontal="left"/>
    </xf>
    <xf numFmtId="17" fontId="126" fillId="64" borderId="1" xfId="652" applyNumberFormat="1" applyBorder="1"/>
    <xf numFmtId="3" fontId="127" fillId="65" borderId="1" xfId="653" applyNumberFormat="1" applyBorder="1" applyAlignment="1">
      <alignment horizontal="center" vertical="center"/>
    </xf>
    <xf numFmtId="3" fontId="127" fillId="65" borderId="22" xfId="653" applyNumberFormat="1" applyBorder="1" applyAlignment="1">
      <alignment horizontal="center" vertical="center"/>
    </xf>
    <xf numFmtId="3" fontId="127" fillId="65" borderId="41" xfId="653" applyNumberFormat="1" applyBorder="1" applyAlignment="1">
      <alignment horizontal="center" vertical="center"/>
    </xf>
    <xf numFmtId="0" fontId="126" fillId="64" borderId="5" xfId="652" applyBorder="1" applyAlignment="1">
      <alignment horizontal="center" vertical="center"/>
    </xf>
    <xf numFmtId="0" fontId="131" fillId="64" borderId="1" xfId="652" applyFont="1" applyBorder="1" applyAlignment="1">
      <alignment horizontal="centerContinuous" vertical="center"/>
    </xf>
    <xf numFmtId="0" fontId="131" fillId="64" borderId="1" xfId="652" applyFont="1" applyBorder="1" applyAlignment="1">
      <alignment horizontal="centerContinuous" vertical="center" wrapText="1"/>
    </xf>
    <xf numFmtId="0" fontId="126" fillId="64" borderId="1" xfId="652" applyBorder="1" applyAlignment="1">
      <alignment vertical="center" wrapText="1"/>
    </xf>
    <xf numFmtId="0" fontId="126" fillId="64" borderId="1" xfId="652" applyBorder="1" applyAlignment="1">
      <alignment horizontal="centerContinuous" vertical="center"/>
    </xf>
    <xf numFmtId="0" fontId="126" fillId="64" borderId="1" xfId="652" applyBorder="1" applyAlignment="1">
      <alignment horizontal="centerContinuous" vertical="center" wrapText="1"/>
    </xf>
    <xf numFmtId="0" fontId="126" fillId="64" borderId="1" xfId="652" applyBorder="1" applyAlignment="1">
      <alignment horizontal="center" vertical="center" wrapText="1"/>
    </xf>
    <xf numFmtId="0" fontId="131" fillId="64" borderId="1" xfId="652" applyFont="1" applyBorder="1" applyAlignment="1">
      <alignment horizontal="center" vertical="center"/>
    </xf>
    <xf numFmtId="0" fontId="30" fillId="14" borderId="1" xfId="0" applyFont="1" applyFill="1" applyBorder="1"/>
    <xf numFmtId="4" fontId="127" fillId="65" borderId="1" xfId="653" applyNumberFormat="1" applyBorder="1"/>
    <xf numFmtId="2" fontId="127" fillId="65" borderId="1" xfId="653" applyNumberFormat="1" applyBorder="1"/>
    <xf numFmtId="0" fontId="126" fillId="64" borderId="5" xfId="652" applyBorder="1" applyAlignment="1">
      <alignment horizontal="center"/>
    </xf>
    <xf numFmtId="3" fontId="127" fillId="65" borderId="15" xfId="653" applyNumberFormat="1" applyBorder="1" applyAlignment="1">
      <alignment vertical="center"/>
    </xf>
    <xf numFmtId="3" fontId="127" fillId="65" borderId="1" xfId="653" applyNumberFormat="1" applyBorder="1" applyAlignment="1">
      <alignment vertical="center"/>
    </xf>
    <xf numFmtId="3" fontId="127" fillId="65" borderId="26" xfId="653" applyNumberFormat="1" applyBorder="1" applyAlignment="1">
      <alignment vertical="center"/>
    </xf>
    <xf numFmtId="3" fontId="127" fillId="65" borderId="1" xfId="653" applyNumberFormat="1" applyBorder="1" applyAlignment="1">
      <alignment horizontal="right" vertical="center" wrapText="1"/>
    </xf>
    <xf numFmtId="3" fontId="127" fillId="65" borderId="5" xfId="653" applyNumberFormat="1" applyBorder="1" applyAlignment="1">
      <alignment vertical="center"/>
    </xf>
    <xf numFmtId="3" fontId="127" fillId="65" borderId="12" xfId="653" applyNumberFormat="1" applyBorder="1" applyAlignment="1">
      <alignment vertical="center"/>
    </xf>
    <xf numFmtId="3" fontId="127" fillId="65" borderId="27" xfId="653" applyNumberFormat="1" applyBorder="1" applyAlignment="1">
      <alignment vertical="center"/>
    </xf>
    <xf numFmtId="3" fontId="127" fillId="65" borderId="22" xfId="653" applyNumberFormat="1" applyBorder="1" applyAlignment="1">
      <alignment vertical="center"/>
    </xf>
    <xf numFmtId="3" fontId="127" fillId="65" borderId="28" xfId="653" applyNumberFormat="1" applyBorder="1" applyAlignment="1">
      <alignment vertical="center"/>
    </xf>
    <xf numFmtId="3" fontId="127" fillId="65" borderId="22" xfId="653" applyNumberFormat="1" applyBorder="1" applyAlignment="1">
      <alignment horizontal="right" vertical="center" wrapText="1"/>
    </xf>
    <xf numFmtId="3" fontId="127" fillId="65" borderId="41" xfId="653" applyNumberFormat="1" applyBorder="1" applyAlignment="1">
      <alignment vertical="center"/>
    </xf>
    <xf numFmtId="3" fontId="127" fillId="65" borderId="23" xfId="653" applyNumberFormat="1" applyBorder="1" applyAlignment="1">
      <alignment vertical="center"/>
    </xf>
    <xf numFmtId="3" fontId="127" fillId="65" borderId="22" xfId="653" applyNumberFormat="1" applyBorder="1" applyAlignment="1">
      <alignment horizontal="center"/>
    </xf>
    <xf numFmtId="0" fontId="126" fillId="64" borderId="15" xfId="652" applyBorder="1" applyAlignment="1">
      <alignment horizontal="center" vertical="center" wrapText="1"/>
    </xf>
    <xf numFmtId="0" fontId="128" fillId="66" borderId="1" xfId="654" applyBorder="1"/>
    <xf numFmtId="0" fontId="27" fillId="0" borderId="8" xfId="40" applyFont="1" applyBorder="1" applyAlignment="1">
      <alignment horizontal="center" vertical="center"/>
    </xf>
    <xf numFmtId="0" fontId="128" fillId="66" borderId="15" xfId="654" applyBorder="1"/>
    <xf numFmtId="0" fontId="128" fillId="66" borderId="27" xfId="654" applyBorder="1"/>
    <xf numFmtId="0" fontId="128" fillId="66" borderId="22" xfId="654" applyBorder="1"/>
    <xf numFmtId="0" fontId="138" fillId="0" borderId="0" xfId="561" applyFont="1" applyAlignment="1">
      <alignment vertical="center"/>
    </xf>
    <xf numFmtId="0" fontId="49" fillId="3" borderId="30" xfId="0" applyFont="1" applyFill="1" applyBorder="1" applyAlignment="1">
      <alignment horizontal="center" vertical="center"/>
    </xf>
    <xf numFmtId="0" fontId="49" fillId="3" borderId="31" xfId="0" applyFont="1" applyFill="1" applyBorder="1" applyAlignment="1">
      <alignment horizontal="center" vertical="center"/>
    </xf>
    <xf numFmtId="10" fontId="49" fillId="3" borderId="0" xfId="10" applyNumberFormat="1" applyFont="1" applyFill="1" applyBorder="1" applyAlignment="1">
      <alignment horizontal="center" vertical="center"/>
    </xf>
    <xf numFmtId="10" fontId="49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49" fillId="3" borderId="83" xfId="0" applyNumberFormat="1" applyFont="1" applyFill="1" applyBorder="1" applyAlignment="1">
      <alignment horizontal="center" vertical="center"/>
    </xf>
    <xf numFmtId="3" fontId="49" fillId="3" borderId="83" xfId="7" applyNumberFormat="1" applyFont="1" applyFill="1" applyBorder="1" applyAlignment="1">
      <alignment horizontal="center" vertical="center"/>
    </xf>
    <xf numFmtId="3" fontId="49" fillId="3" borderId="83" xfId="10" applyNumberFormat="1" applyFont="1" applyFill="1" applyBorder="1" applyAlignment="1">
      <alignment horizontal="center" vertical="center"/>
    </xf>
    <xf numFmtId="3" fontId="49" fillId="3" borderId="67" xfId="0" applyNumberFormat="1" applyFont="1" applyFill="1" applyBorder="1" applyAlignment="1">
      <alignment horizontal="center" vertical="center"/>
    </xf>
    <xf numFmtId="17" fontId="126" fillId="64" borderId="0" xfId="652" applyNumberFormat="1" applyBorder="1"/>
    <xf numFmtId="0" fontId="39" fillId="3" borderId="33" xfId="0" applyFont="1" applyFill="1" applyBorder="1"/>
    <xf numFmtId="0" fontId="49" fillId="3" borderId="0" xfId="0" applyFont="1" applyFill="1" applyAlignment="1">
      <alignment horizontal="center" vertical="center"/>
    </xf>
    <xf numFmtId="49" fontId="49" fillId="3" borderId="0" xfId="0" applyNumberFormat="1" applyFont="1" applyFill="1" applyAlignment="1">
      <alignment horizontal="center" vertical="center"/>
    </xf>
    <xf numFmtId="1" fontId="49" fillId="3" borderId="0" xfId="0" applyNumberFormat="1" applyFont="1" applyFill="1" applyAlignment="1">
      <alignment horizontal="center" vertical="center"/>
    </xf>
    <xf numFmtId="0" fontId="74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4" xfId="0" applyFont="1" applyBorder="1" applyAlignment="1">
      <alignment horizontal="center" vertical="center"/>
    </xf>
    <xf numFmtId="49" fontId="33" fillId="0" borderId="74" xfId="0" applyNumberFormat="1" applyFont="1" applyBorder="1" applyAlignment="1">
      <alignment horizontal="center" vertical="center"/>
    </xf>
    <xf numFmtId="1" fontId="33" fillId="0" borderId="74" xfId="0" applyNumberFormat="1" applyFont="1" applyBorder="1" applyAlignment="1">
      <alignment horizontal="center" vertical="center"/>
    </xf>
    <xf numFmtId="0" fontId="33" fillId="6" borderId="33" xfId="0" applyFont="1" applyFill="1" applyBorder="1" applyAlignment="1">
      <alignment horizontal="center" vertical="center"/>
    </xf>
    <xf numFmtId="3" fontId="94" fillId="6" borderId="74" xfId="0" applyNumberFormat="1" applyFont="1" applyFill="1" applyBorder="1" applyAlignment="1">
      <alignment horizontal="center" vertical="center"/>
    </xf>
    <xf numFmtId="3" fontId="94" fillId="6" borderId="74" xfId="7" applyNumberFormat="1" applyFont="1" applyFill="1" applyBorder="1" applyAlignment="1">
      <alignment horizontal="center" vertical="center"/>
    </xf>
    <xf numFmtId="3" fontId="94" fillId="6" borderId="74" xfId="10" applyNumberFormat="1" applyFont="1" applyFill="1" applyBorder="1" applyAlignment="1">
      <alignment horizontal="center" vertical="center"/>
    </xf>
    <xf numFmtId="0" fontId="137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4" fillId="0" borderId="0" xfId="561" applyNumberFormat="1" applyBorder="1" applyAlignment="1">
      <alignment vertical="center"/>
    </xf>
    <xf numFmtId="0" fontId="128" fillId="66" borderId="5" xfId="654" applyBorder="1" applyAlignment="1">
      <alignment horizontal="center"/>
    </xf>
    <xf numFmtId="2" fontId="42" fillId="7" borderId="5" xfId="40" applyNumberFormat="1" applyFont="1" applyFill="1" applyBorder="1" applyAlignment="1">
      <alignment horizontal="center" vertical="center"/>
    </xf>
    <xf numFmtId="0" fontId="128" fillId="66" borderId="41" xfId="654" applyBorder="1" applyAlignment="1">
      <alignment horizontal="center"/>
    </xf>
    <xf numFmtId="164" fontId="0" fillId="0" borderId="0" xfId="647" applyFont="1"/>
    <xf numFmtId="3" fontId="39" fillId="70" borderId="15" xfId="0" applyNumberFormat="1" applyFont="1" applyFill="1" applyBorder="1" applyAlignment="1">
      <alignment horizontal="center" vertical="center"/>
    </xf>
    <xf numFmtId="0" fontId="131" fillId="68" borderId="1" xfId="652" applyFont="1" applyFill="1" applyBorder="1"/>
    <xf numFmtId="2" fontId="131" fillId="68" borderId="1" xfId="652" applyNumberFormat="1" applyFont="1" applyFill="1" applyBorder="1" applyAlignment="1">
      <alignment horizontal="center"/>
    </xf>
    <xf numFmtId="0" fontId="46" fillId="68" borderId="1" xfId="0" applyFont="1" applyFill="1" applyBorder="1" applyAlignment="1">
      <alignment horizontal="center" vertical="center" wrapText="1"/>
    </xf>
    <xf numFmtId="0" fontId="39" fillId="68" borderId="1" xfId="0" applyFont="1" applyFill="1" applyBorder="1" applyAlignment="1">
      <alignment horizontal="center" vertical="center"/>
    </xf>
    <xf numFmtId="0" fontId="39" fillId="68" borderId="1" xfId="0" applyFont="1" applyFill="1" applyBorder="1" applyAlignment="1">
      <alignment horizontal="center" vertical="center" wrapText="1"/>
    </xf>
    <xf numFmtId="0" fontId="141" fillId="69" borderId="36" xfId="652" applyFont="1" applyFill="1" applyBorder="1" applyAlignment="1">
      <alignment horizontal="center" vertical="center" wrapText="1"/>
    </xf>
    <xf numFmtId="1" fontId="128" fillId="66" borderId="92" xfId="654" applyNumberFormat="1" applyBorder="1" applyAlignment="1">
      <alignment wrapText="1" shrinkToFit="1"/>
    </xf>
    <xf numFmtId="0" fontId="128" fillId="66" borderId="92" xfId="654" applyBorder="1"/>
    <xf numFmtId="1" fontId="39" fillId="70" borderId="76" xfId="0" applyNumberFormat="1" applyFont="1" applyFill="1" applyBorder="1" applyAlignment="1">
      <alignment vertical="center" wrapText="1" shrinkToFit="1"/>
    </xf>
    <xf numFmtId="0" fontId="128" fillId="66" borderId="92" xfId="654" applyBorder="1" applyAlignment="1">
      <alignment vertical="center"/>
    </xf>
    <xf numFmtId="0" fontId="128" fillId="66" borderId="92" xfId="654" applyBorder="1" applyAlignment="1">
      <alignment horizontal="left"/>
    </xf>
    <xf numFmtId="1" fontId="128" fillId="66" borderId="92" xfId="654" applyNumberFormat="1" applyBorder="1" applyAlignment="1">
      <alignment horizontal="left" wrapText="1" shrinkToFit="1"/>
    </xf>
    <xf numFmtId="1" fontId="128" fillId="66" borderId="92" xfId="654" applyNumberFormat="1" applyBorder="1"/>
    <xf numFmtId="1" fontId="128" fillId="66" borderId="93" xfId="654" applyNumberFormat="1" applyBorder="1" applyAlignment="1">
      <alignment wrapText="1" shrinkToFit="1"/>
    </xf>
    <xf numFmtId="0" fontId="128" fillId="66" borderId="93" xfId="654" applyBorder="1"/>
    <xf numFmtId="1" fontId="39" fillId="70" borderId="77" xfId="0" applyNumberFormat="1" applyFont="1" applyFill="1" applyBorder="1" applyAlignment="1">
      <alignment vertical="center" wrapText="1" shrinkToFit="1"/>
    </xf>
    <xf numFmtId="1" fontId="39" fillId="70" borderId="77" xfId="0" applyNumberFormat="1" applyFont="1" applyFill="1" applyBorder="1" applyAlignment="1">
      <alignment horizontal="left" vertical="center" wrapText="1" shrinkToFit="1"/>
    </xf>
    <xf numFmtId="3" fontId="39" fillId="70" borderId="40" xfId="0" applyNumberFormat="1" applyFont="1" applyFill="1" applyBorder="1" applyAlignment="1">
      <alignment horizontal="center" vertical="center"/>
    </xf>
    <xf numFmtId="2" fontId="39" fillId="70" borderId="47" xfId="0" applyNumberFormat="1" applyFont="1" applyFill="1" applyBorder="1" applyAlignment="1">
      <alignment horizontal="center" vertical="center" wrapText="1" shrinkToFit="1"/>
    </xf>
    <xf numFmtId="1" fontId="39" fillId="67" borderId="66" xfId="0" applyNumberFormat="1" applyFont="1" applyFill="1" applyBorder="1" applyAlignment="1">
      <alignment vertical="center" wrapText="1" shrinkToFit="1"/>
    </xf>
    <xf numFmtId="1" fontId="49" fillId="67" borderId="66" xfId="0" applyNumberFormat="1" applyFont="1" applyFill="1" applyBorder="1" applyAlignment="1">
      <alignment horizontal="center" vertical="center" wrapText="1" shrinkToFit="1"/>
    </xf>
    <xf numFmtId="3" fontId="49" fillId="67" borderId="66" xfId="0" applyNumberFormat="1" applyFont="1" applyFill="1" applyBorder="1" applyAlignment="1">
      <alignment horizontal="center" vertical="center"/>
    </xf>
    <xf numFmtId="3" fontId="49" fillId="67" borderId="87" xfId="0" applyNumberFormat="1" applyFont="1" applyFill="1" applyBorder="1" applyAlignment="1">
      <alignment horizontal="center" vertical="center"/>
    </xf>
    <xf numFmtId="10" fontId="49" fillId="67" borderId="88" xfId="9" applyNumberFormat="1" applyFont="1" applyFill="1" applyBorder="1" applyAlignment="1">
      <alignment horizontal="center" vertical="center"/>
    </xf>
    <xf numFmtId="10" fontId="49" fillId="67" borderId="88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3" fillId="68" borderId="89" xfId="652" applyFont="1" applyFill="1" applyBorder="1" applyAlignment="1">
      <alignment horizontal="center" vertical="center" wrapText="1"/>
    </xf>
    <xf numFmtId="0" fontId="143" fillId="68" borderId="90" xfId="652" applyFont="1" applyFill="1" applyBorder="1" applyAlignment="1">
      <alignment horizontal="center" vertical="center" wrapText="1"/>
    </xf>
    <xf numFmtId="0" fontId="60" fillId="68" borderId="91" xfId="652" applyFont="1" applyFill="1" applyBorder="1" applyAlignment="1">
      <alignment horizontal="center" vertical="center" wrapText="1"/>
    </xf>
    <xf numFmtId="0" fontId="58" fillId="69" borderId="87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vertical="center" wrapText="1"/>
    </xf>
    <xf numFmtId="0" fontId="58" fillId="69" borderId="49" xfId="652" applyFont="1" applyFill="1" applyBorder="1" applyAlignment="1">
      <alignment horizontal="center" wrapText="1"/>
    </xf>
    <xf numFmtId="0" fontId="143" fillId="68" borderId="88" xfId="652" applyFont="1" applyFill="1" applyBorder="1" applyAlignment="1">
      <alignment horizontal="center" vertical="center" wrapText="1"/>
    </xf>
    <xf numFmtId="3" fontId="53" fillId="67" borderId="87" xfId="40" applyNumberFormat="1" applyFont="1" applyFill="1" applyBorder="1" applyAlignment="1">
      <alignment horizontal="center" vertical="center"/>
    </xf>
    <xf numFmtId="3" fontId="53" fillId="67" borderId="49" xfId="40" applyNumberFormat="1" applyFont="1" applyFill="1" applyBorder="1" applyAlignment="1">
      <alignment horizontal="center" vertical="center"/>
    </xf>
    <xf numFmtId="3" fontId="53" fillId="67" borderId="64" xfId="40" applyNumberFormat="1" applyFont="1" applyFill="1" applyBorder="1" applyAlignment="1">
      <alignment horizontal="center" vertical="center"/>
    </xf>
    <xf numFmtId="3" fontId="58" fillId="69" borderId="3" xfId="40" applyNumberFormat="1" applyFont="1" applyFill="1" applyBorder="1" applyAlignment="1">
      <alignment horizontal="center"/>
    </xf>
    <xf numFmtId="2" fontId="42" fillId="7" borderId="13" xfId="40" applyNumberFormat="1" applyFont="1" applyFill="1" applyBorder="1" applyAlignment="1">
      <alignment vertical="top"/>
    </xf>
    <xf numFmtId="2" fontId="56" fillId="67" borderId="66" xfId="40" applyNumberFormat="1" applyFont="1" applyFill="1" applyBorder="1" applyAlignment="1">
      <alignment horizontal="center" vertical="center"/>
    </xf>
    <xf numFmtId="2" fontId="56" fillId="67" borderId="72" xfId="40" applyNumberFormat="1" applyFont="1" applyFill="1" applyBorder="1" applyAlignment="1">
      <alignment horizontal="center" vertical="center"/>
    </xf>
    <xf numFmtId="0" fontId="143" fillId="68" borderId="87" xfId="652" applyFont="1" applyFill="1" applyBorder="1" applyAlignment="1">
      <alignment horizontal="center" vertical="center" wrapText="1"/>
    </xf>
    <xf numFmtId="0" fontId="143" fillId="68" borderId="49" xfId="652" applyFont="1" applyFill="1" applyBorder="1" applyAlignment="1">
      <alignment horizontal="center" vertical="center" wrapText="1"/>
    </xf>
    <xf numFmtId="0" fontId="60" fillId="68" borderId="88" xfId="652" applyFont="1" applyFill="1" applyBorder="1" applyAlignment="1">
      <alignment horizontal="center" vertical="center" wrapText="1"/>
    </xf>
    <xf numFmtId="2" fontId="56" fillId="11" borderId="8" xfId="40" applyNumberFormat="1" applyFont="1" applyFill="1" applyBorder="1" applyAlignment="1">
      <alignment horizontal="centerContinuous" vertical="top"/>
    </xf>
    <xf numFmtId="2" fontId="56" fillId="11" borderId="63" xfId="40" applyNumberFormat="1" applyFont="1" applyFill="1" applyBorder="1" applyAlignment="1">
      <alignment horizontal="centerContinuous" vertical="top"/>
    </xf>
    <xf numFmtId="2" fontId="56" fillId="11" borderId="83" xfId="40" applyNumberFormat="1" applyFont="1" applyFill="1" applyBorder="1" applyAlignment="1">
      <alignment horizontal="centerContinuous" vertical="top"/>
    </xf>
    <xf numFmtId="0" fontId="144" fillId="67" borderId="1" xfId="15" applyFont="1" applyFill="1" applyBorder="1" applyAlignment="1">
      <alignment vertical="center" wrapText="1"/>
    </xf>
    <xf numFmtId="0" fontId="107" fillId="67" borderId="1" xfId="0" applyFont="1" applyFill="1" applyBorder="1" applyAlignment="1">
      <alignment vertical="center"/>
    </xf>
    <xf numFmtId="164" fontId="145" fillId="67" borderId="1" xfId="647" applyFont="1" applyFill="1" applyBorder="1" applyAlignment="1">
      <alignment horizontal="center" vertical="center"/>
    </xf>
    <xf numFmtId="0" fontId="131" fillId="71" borderId="15" xfId="652" applyFont="1" applyFill="1" applyBorder="1" applyAlignment="1">
      <alignment horizontal="center" vertical="center"/>
    </xf>
    <xf numFmtId="0" fontId="131" fillId="71" borderId="1" xfId="652" applyFont="1" applyFill="1" applyBorder="1" applyAlignment="1">
      <alignment horizontal="center" vertical="center"/>
    </xf>
    <xf numFmtId="17" fontId="131" fillId="71" borderId="1" xfId="652" applyNumberFormat="1" applyFont="1" applyFill="1" applyBorder="1" applyAlignment="1">
      <alignment horizontal="center" vertical="center" wrapText="1" shrinkToFit="1"/>
    </xf>
    <xf numFmtId="17" fontId="131" fillId="71" borderId="26" xfId="652" applyNumberFormat="1" applyFont="1" applyFill="1" applyBorder="1" applyAlignment="1">
      <alignment horizontal="center" vertical="center" wrapText="1" shrinkToFit="1"/>
    </xf>
    <xf numFmtId="0" fontId="131" fillId="71" borderId="26" xfId="652" applyFont="1" applyFill="1" applyBorder="1" applyAlignment="1">
      <alignment horizontal="center" vertical="center"/>
    </xf>
    <xf numFmtId="0" fontId="131" fillId="71" borderId="5" xfId="652" applyFont="1" applyFill="1" applyBorder="1" applyAlignment="1">
      <alignment horizontal="center" vertical="center"/>
    </xf>
    <xf numFmtId="0" fontId="109" fillId="71" borderId="31" xfId="40" applyFont="1" applyFill="1" applyBorder="1" applyAlignment="1">
      <alignment vertical="center"/>
    </xf>
    <xf numFmtId="0" fontId="134" fillId="71" borderId="94" xfId="565" applyFont="1" applyFill="1" applyBorder="1" applyAlignment="1">
      <alignment horizontal="center" vertical="center"/>
    </xf>
    <xf numFmtId="0" fontId="134" fillId="71" borderId="4" xfId="565" applyFont="1" applyFill="1" applyBorder="1" applyAlignment="1">
      <alignment horizontal="center" vertical="center"/>
    </xf>
    <xf numFmtId="0" fontId="146" fillId="72" borderId="42" xfId="652" applyFont="1" applyFill="1" applyBorder="1" applyAlignment="1">
      <alignment horizontal="center" vertical="center" wrapText="1"/>
    </xf>
    <xf numFmtId="0" fontId="146" fillId="72" borderId="79" xfId="652" applyFont="1" applyFill="1" applyBorder="1" applyAlignment="1">
      <alignment horizontal="center" vertical="center" wrapText="1"/>
    </xf>
    <xf numFmtId="0" fontId="146" fillId="72" borderId="80" xfId="652" applyFont="1" applyFill="1" applyBorder="1" applyAlignment="1">
      <alignment horizontal="center" vertical="center" wrapText="1"/>
    </xf>
    <xf numFmtId="3" fontId="53" fillId="71" borderId="15" xfId="653" applyNumberFormat="1" applyFont="1" applyFill="1" applyBorder="1" applyAlignment="1">
      <alignment horizontal="center" vertical="center"/>
    </xf>
    <xf numFmtId="3" fontId="147" fillId="12" borderId="76" xfId="653" applyNumberFormat="1" applyFont="1" applyFill="1" applyBorder="1" applyAlignment="1">
      <alignment horizontal="center" vertical="center"/>
    </xf>
    <xf numFmtId="3" fontId="147" fillId="12" borderId="15" xfId="653" applyNumberFormat="1" applyFont="1" applyFill="1" applyBorder="1" applyAlignment="1">
      <alignment horizontal="center" vertical="center"/>
    </xf>
    <xf numFmtId="170" fontId="147" fillId="12" borderId="15" xfId="653" applyNumberFormat="1" applyFont="1" applyFill="1" applyBorder="1" applyAlignment="1">
      <alignment horizontal="center" vertical="center"/>
    </xf>
    <xf numFmtId="10" fontId="147" fillId="12" borderId="26" xfId="653" applyNumberFormat="1" applyFont="1" applyFill="1" applyBorder="1" applyAlignment="1">
      <alignment horizontal="center" vertical="center" wrapText="1" shrinkToFit="1"/>
    </xf>
    <xf numFmtId="3" fontId="147" fillId="12" borderId="27" xfId="653" applyNumberFormat="1" applyFont="1" applyFill="1" applyBorder="1" applyAlignment="1">
      <alignment horizontal="center" vertical="center"/>
    </xf>
    <xf numFmtId="170" fontId="147" fillId="12" borderId="27" xfId="653" applyNumberFormat="1" applyFont="1" applyFill="1" applyBorder="1" applyAlignment="1">
      <alignment horizontal="center" vertical="center"/>
    </xf>
    <xf numFmtId="10" fontId="147" fillId="12" borderId="28" xfId="653" applyNumberFormat="1" applyFont="1" applyFill="1" applyBorder="1" applyAlignment="1">
      <alignment horizontal="center" vertical="center" wrapText="1" shrinkToFit="1"/>
    </xf>
    <xf numFmtId="3" fontId="53" fillId="12" borderId="15" xfId="653" applyNumberFormat="1" applyFont="1" applyFill="1" applyBorder="1" applyAlignment="1">
      <alignment horizontal="center"/>
    </xf>
    <xf numFmtId="3" fontId="53" fillId="12" borderId="1" xfId="653" applyNumberFormat="1" applyFont="1" applyFill="1" applyBorder="1" applyAlignment="1">
      <alignment horizontal="center"/>
    </xf>
    <xf numFmtId="3" fontId="53" fillId="12" borderId="27" xfId="653" applyNumberFormat="1" applyFont="1" applyFill="1" applyBorder="1" applyAlignment="1">
      <alignment horizontal="center"/>
    </xf>
    <xf numFmtId="3" fontId="53" fillId="12" borderId="22" xfId="653" applyNumberFormat="1" applyFont="1" applyFill="1" applyBorder="1" applyAlignment="1">
      <alignment horizontal="center"/>
    </xf>
    <xf numFmtId="0" fontId="140" fillId="71" borderId="94" xfId="565" applyFont="1" applyFill="1" applyBorder="1" applyAlignment="1">
      <alignment horizontal="center" vertical="center" wrapText="1"/>
    </xf>
    <xf numFmtId="2" fontId="148" fillId="69" borderId="77" xfId="40" applyNumberFormat="1" applyFont="1" applyFill="1" applyBorder="1" applyAlignment="1">
      <alignment vertical="top"/>
    </xf>
    <xf numFmtId="3" fontId="53" fillId="69" borderId="40" xfId="40" applyNumberFormat="1" applyFont="1" applyFill="1" applyBorder="1" applyAlignment="1">
      <alignment horizontal="center"/>
    </xf>
    <xf numFmtId="3" fontId="53" fillId="69" borderId="3" xfId="40" applyNumberFormat="1" applyFont="1" applyFill="1" applyBorder="1" applyAlignment="1">
      <alignment horizontal="center"/>
    </xf>
    <xf numFmtId="2" fontId="148" fillId="69" borderId="76" xfId="40" applyNumberFormat="1" applyFont="1" applyFill="1" applyBorder="1" applyAlignment="1">
      <alignment vertical="center"/>
    </xf>
    <xf numFmtId="3" fontId="53" fillId="69" borderId="15" xfId="40" applyNumberFormat="1" applyFont="1" applyFill="1" applyBorder="1" applyAlignment="1">
      <alignment horizontal="center"/>
    </xf>
    <xf numFmtId="3" fontId="53" fillId="69" borderId="1" xfId="40" applyNumberFormat="1" applyFont="1" applyFill="1" applyBorder="1" applyAlignment="1">
      <alignment horizontal="center"/>
    </xf>
    <xf numFmtId="3" fontId="53" fillId="71" borderId="21" xfId="653" applyNumberFormat="1" applyFont="1" applyFill="1" applyBorder="1" applyAlignment="1">
      <alignment horizontal="right"/>
    </xf>
    <xf numFmtId="0" fontId="131" fillId="71" borderId="26" xfId="652" applyFont="1" applyFill="1" applyBorder="1" applyAlignment="1">
      <alignment horizontal="center" vertical="center" wrapText="1"/>
    </xf>
    <xf numFmtId="0" fontId="131" fillId="71" borderId="15" xfId="652" applyFont="1" applyFill="1" applyBorder="1" applyAlignment="1">
      <alignment horizontal="center" vertical="center" wrapText="1"/>
    </xf>
    <xf numFmtId="0" fontId="105" fillId="68" borderId="1" xfId="15" applyFont="1" applyFill="1" applyBorder="1" applyAlignment="1">
      <alignment horizontal="center" vertical="center" wrapText="1"/>
    </xf>
    <xf numFmtId="0" fontId="30" fillId="68" borderId="1" xfId="0" applyFont="1" applyFill="1" applyBorder="1"/>
    <xf numFmtId="0" fontId="30" fillId="68" borderId="5" xfId="0" applyFont="1" applyFill="1" applyBorder="1"/>
    <xf numFmtId="164" fontId="135" fillId="68" borderId="1" xfId="647" applyFont="1" applyFill="1" applyBorder="1" applyAlignment="1">
      <alignment horizontal="center" vertical="center"/>
    </xf>
    <xf numFmtId="164" fontId="135" fillId="68" borderId="5" xfId="647" applyFont="1" applyFill="1" applyBorder="1" applyAlignment="1">
      <alignment horizontal="center" vertical="center"/>
    </xf>
    <xf numFmtId="164" fontId="135" fillId="68" borderId="15" xfId="647" applyFont="1" applyFill="1" applyBorder="1" applyAlignment="1">
      <alignment horizontal="center" vertical="center"/>
    </xf>
    <xf numFmtId="164" fontId="135" fillId="68" borderId="26" xfId="647" applyFont="1" applyFill="1" applyBorder="1" applyAlignment="1">
      <alignment horizontal="center" vertical="center"/>
    </xf>
    <xf numFmtId="3" fontId="30" fillId="68" borderId="15" xfId="0" applyNumberFormat="1" applyFont="1" applyFill="1" applyBorder="1" applyAlignment="1">
      <alignment horizontal="center" vertical="center"/>
    </xf>
    <xf numFmtId="3" fontId="30" fillId="68" borderId="1" xfId="0" applyNumberFormat="1" applyFont="1" applyFill="1" applyBorder="1" applyAlignment="1">
      <alignment horizontal="center" vertical="center"/>
    </xf>
    <xf numFmtId="3" fontId="30" fillId="68" borderId="26" xfId="0" applyNumberFormat="1" applyFont="1" applyFill="1" applyBorder="1" applyAlignment="1">
      <alignment horizontal="center" vertical="center"/>
    </xf>
    <xf numFmtId="3" fontId="30" fillId="68" borderId="5" xfId="0" applyNumberFormat="1" applyFont="1" applyFill="1" applyBorder="1" applyAlignment="1">
      <alignment horizontal="center" vertical="center"/>
    </xf>
    <xf numFmtId="0" fontId="65" fillId="74" borderId="32" xfId="14" applyFont="1" applyFill="1" applyBorder="1"/>
    <xf numFmtId="17" fontId="65" fillId="74" borderId="19" xfId="14" applyNumberFormat="1" applyFont="1" applyFill="1" applyBorder="1" applyAlignment="1">
      <alignment vertical="center"/>
    </xf>
    <xf numFmtId="0" fontId="64" fillId="68" borderId="1" xfId="14" applyFont="1" applyFill="1" applyBorder="1" applyAlignment="1">
      <alignment vertical="center"/>
    </xf>
    <xf numFmtId="0" fontId="64" fillId="68" borderId="5" xfId="14" applyFont="1" applyFill="1" applyBorder="1" applyAlignment="1">
      <alignment vertical="center"/>
    </xf>
    <xf numFmtId="3" fontId="39" fillId="68" borderId="15" xfId="14" applyNumberFormat="1" applyFont="1" applyFill="1" applyBorder="1" applyAlignment="1">
      <alignment vertical="center"/>
    </xf>
    <xf numFmtId="171" fontId="39" fillId="68" borderId="1" xfId="14" applyNumberFormat="1" applyFont="1" applyFill="1" applyBorder="1" applyAlignment="1">
      <alignment horizontal="center" vertical="center"/>
    </xf>
    <xf numFmtId="3" fontId="39" fillId="68" borderId="1" xfId="14" applyNumberFormat="1" applyFont="1" applyFill="1" applyBorder="1" applyAlignment="1">
      <alignment vertical="center"/>
    </xf>
    <xf numFmtId="3" fontId="39" fillId="68" borderId="1" xfId="14" applyNumberFormat="1" applyFont="1" applyFill="1" applyBorder="1" applyAlignment="1">
      <alignment horizontal="center" vertical="center"/>
    </xf>
    <xf numFmtId="181" fontId="39" fillId="68" borderId="1" xfId="14" applyNumberFormat="1" applyFont="1" applyFill="1" applyBorder="1" applyAlignment="1">
      <alignment horizontal="center" vertical="center"/>
    </xf>
    <xf numFmtId="181" fontId="39" fillId="68" borderId="26" xfId="14" applyNumberFormat="1" applyFont="1" applyFill="1" applyBorder="1" applyAlignment="1">
      <alignment horizontal="center" vertical="center"/>
    </xf>
    <xf numFmtId="175" fontId="39" fillId="68" borderId="1" xfId="14" applyNumberFormat="1" applyFont="1" applyFill="1" applyBorder="1" applyAlignment="1">
      <alignment horizontal="center" vertical="center"/>
    </xf>
    <xf numFmtId="175" fontId="39" fillId="68" borderId="26" xfId="14" applyNumberFormat="1" applyFont="1" applyFill="1" applyBorder="1" applyAlignment="1">
      <alignment horizontal="center" vertical="center"/>
    </xf>
    <xf numFmtId="171" fontId="39" fillId="68" borderId="26" xfId="14" applyNumberFormat="1" applyFont="1" applyFill="1" applyBorder="1" applyAlignment="1">
      <alignment horizontal="center" vertical="center"/>
    </xf>
    <xf numFmtId="3" fontId="57" fillId="68" borderId="76" xfId="40" applyNumberFormat="1" applyFont="1" applyFill="1" applyBorder="1" applyAlignment="1">
      <alignment horizontal="center" vertical="center"/>
    </xf>
    <xf numFmtId="0" fontId="126" fillId="71" borderId="15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/>
    </xf>
    <xf numFmtId="0" fontId="126" fillId="71" borderId="1" xfId="652" applyFill="1" applyBorder="1" applyAlignment="1">
      <alignment horizontal="center" vertical="center" wrapText="1"/>
    </xf>
    <xf numFmtId="0" fontId="126" fillId="71" borderId="26" xfId="652" applyFill="1" applyBorder="1" applyAlignment="1">
      <alignment horizontal="center" vertical="center"/>
    </xf>
    <xf numFmtId="0" fontId="126" fillId="71" borderId="2" xfId="652" applyFill="1" applyBorder="1" applyAlignment="1">
      <alignment horizontal="center" vertical="center"/>
    </xf>
    <xf numFmtId="0" fontId="126" fillId="71" borderId="10" xfId="652" applyFill="1" applyBorder="1" applyAlignment="1">
      <alignment horizontal="center" vertical="center"/>
    </xf>
    <xf numFmtId="0" fontId="126" fillId="71" borderId="9" xfId="652" applyFill="1" applyBorder="1" applyAlignment="1">
      <alignment horizontal="center" vertical="center"/>
    </xf>
    <xf numFmtId="3" fontId="131" fillId="71" borderId="2" xfId="652" applyNumberFormat="1" applyFont="1" applyFill="1" applyBorder="1" applyAlignment="1">
      <alignment horizontal="center" vertical="center" wrapText="1"/>
    </xf>
    <xf numFmtId="0" fontId="109" fillId="68" borderId="1" xfId="14" applyFont="1" applyFill="1" applyBorder="1" applyAlignment="1">
      <alignment horizontal="center" vertical="center"/>
    </xf>
    <xf numFmtId="3" fontId="109" fillId="68" borderId="1" xfId="568" applyNumberFormat="1" applyFont="1" applyFill="1" applyBorder="1" applyAlignment="1">
      <alignment horizontal="center" vertical="center"/>
    </xf>
    <xf numFmtId="171" fontId="109" fillId="68" borderId="1" xfId="568" applyNumberFormat="1" applyFont="1" applyFill="1" applyBorder="1" applyAlignment="1">
      <alignment horizontal="center" vertical="center"/>
    </xf>
    <xf numFmtId="174" fontId="109" fillId="68" borderId="1" xfId="568" applyNumberFormat="1" applyFont="1" applyFill="1" applyBorder="1" applyAlignment="1">
      <alignment horizontal="center" vertical="center"/>
    </xf>
    <xf numFmtId="175" fontId="109" fillId="68" borderId="1" xfId="568" applyNumberFormat="1" applyFont="1" applyFill="1" applyBorder="1" applyAlignment="1">
      <alignment horizontal="center" vertical="center"/>
    </xf>
    <xf numFmtId="175" fontId="109" fillId="68" borderId="5" xfId="568" applyNumberFormat="1" applyFont="1" applyFill="1" applyBorder="1" applyAlignment="1">
      <alignment horizontal="center" vertical="center"/>
    </xf>
    <xf numFmtId="0" fontId="85" fillId="71" borderId="1" xfId="562" applyFill="1" applyBorder="1" applyAlignment="1" applyProtection="1">
      <alignment horizontal="center" vertical="center" wrapText="1" readingOrder="1"/>
      <protection locked="0"/>
    </xf>
    <xf numFmtId="0" fontId="131" fillId="68" borderId="86" xfId="652" applyFont="1" applyFill="1" applyBorder="1" applyAlignment="1" applyProtection="1">
      <alignment horizontal="center" vertical="center" wrapText="1" readingOrder="1"/>
      <protection locked="0"/>
    </xf>
    <xf numFmtId="171" fontId="131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179" fontId="131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179" fontId="53" fillId="71" borderId="68" xfId="653" applyNumberFormat="1" applyFont="1" applyFill="1" applyBorder="1" applyAlignment="1" applyProtection="1">
      <alignment vertical="top" wrapText="1" readingOrder="1"/>
      <protection locked="0"/>
    </xf>
    <xf numFmtId="0" fontId="132" fillId="67" borderId="2" xfId="565" applyFont="1" applyFill="1" applyBorder="1" applyAlignment="1">
      <alignment horizontal="center" vertical="center" wrapText="1"/>
    </xf>
    <xf numFmtId="49" fontId="133" fillId="67" borderId="2" xfId="565" applyNumberFormat="1" applyFont="1" applyFill="1" applyBorder="1" applyAlignment="1">
      <alignment horizontal="center" vertical="center" wrapText="1"/>
    </xf>
    <xf numFmtId="180" fontId="93" fillId="76" borderId="68" xfId="653" applyNumberFormat="1" applyFont="1" applyFill="1" applyBorder="1" applyAlignment="1" applyProtection="1">
      <alignment horizontal="center" vertical="top" wrapText="1" readingOrder="1"/>
      <protection locked="0"/>
    </xf>
    <xf numFmtId="0" fontId="91" fillId="68" borderId="13" xfId="14" applyFont="1" applyFill="1" applyBorder="1" applyAlignment="1">
      <alignment vertical="center"/>
    </xf>
    <xf numFmtId="0" fontId="74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2" fillId="68" borderId="1" xfId="0" applyNumberFormat="1" applyFont="1" applyFill="1" applyBorder="1" applyAlignment="1">
      <alignment vertical="center"/>
    </xf>
    <xf numFmtId="3" fontId="52" fillId="68" borderId="1" xfId="0" applyNumberFormat="1" applyFont="1" applyFill="1" applyBorder="1" applyAlignment="1">
      <alignment horizontal="center" vertical="center"/>
    </xf>
    <xf numFmtId="0" fontId="151" fillId="68" borderId="1" xfId="652" applyFont="1" applyFill="1" applyBorder="1" applyAlignment="1">
      <alignment vertical="center"/>
    </xf>
    <xf numFmtId="0" fontId="151" fillId="68" borderId="1" xfId="652" applyFont="1" applyFill="1" applyBorder="1" applyAlignment="1">
      <alignment wrapText="1"/>
    </xf>
    <xf numFmtId="0" fontId="151" fillId="66" borderId="92" xfId="654" applyFont="1" applyBorder="1"/>
    <xf numFmtId="0" fontId="27" fillId="0" borderId="0" xfId="0" applyFont="1" applyAlignment="1">
      <alignment horizontal="left" vertical="center" wrapText="1"/>
    </xf>
    <xf numFmtId="3" fontId="39" fillId="7" borderId="67" xfId="14" applyNumberFormat="1" applyFont="1" applyFill="1" applyBorder="1" applyAlignment="1">
      <alignment horizontal="center" vertical="center"/>
    </xf>
    <xf numFmtId="3" fontId="127" fillId="65" borderId="21" xfId="653" applyNumberFormat="1" applyBorder="1" applyAlignment="1">
      <alignment horizontal="center"/>
    </xf>
    <xf numFmtId="3" fontId="127" fillId="65" borderId="95" xfId="653" applyNumberFormat="1" applyBorder="1" applyAlignment="1">
      <alignment horizontal="center"/>
    </xf>
    <xf numFmtId="3" fontId="39" fillId="7" borderId="21" xfId="14" applyNumberFormat="1" applyFont="1" applyFill="1" applyBorder="1" applyAlignment="1">
      <alignment horizontal="center" vertical="center"/>
    </xf>
    <xf numFmtId="3" fontId="127" fillId="65" borderId="75" xfId="653" applyNumberFormat="1" applyBorder="1" applyAlignment="1">
      <alignment horizontal="center"/>
    </xf>
    <xf numFmtId="3" fontId="39" fillId="7" borderId="21" xfId="14" applyNumberFormat="1" applyFont="1" applyFill="1" applyBorder="1" applyAlignment="1">
      <alignment horizontal="right" vertical="center"/>
    </xf>
    <xf numFmtId="3" fontId="127" fillId="65" borderId="73" xfId="653" applyNumberFormat="1" applyBorder="1" applyAlignment="1">
      <alignment horizontal="center"/>
    </xf>
    <xf numFmtId="0" fontId="152" fillId="71" borderId="1" xfId="652" applyFont="1" applyFill="1" applyBorder="1" applyAlignment="1">
      <alignment horizontal="center" vertical="center" wrapText="1"/>
    </xf>
    <xf numFmtId="0" fontId="152" fillId="71" borderId="15" xfId="652" applyFont="1" applyFill="1" applyBorder="1" applyAlignment="1">
      <alignment horizontal="center" vertical="center" wrapText="1"/>
    </xf>
    <xf numFmtId="3" fontId="60" fillId="68" borderId="1" xfId="40" applyNumberFormat="1" applyFont="1" applyFill="1" applyBorder="1" applyAlignment="1">
      <alignment horizontal="center" vertical="center"/>
    </xf>
    <xf numFmtId="0" fontId="139" fillId="0" borderId="1" xfId="565" applyFont="1" applyBorder="1" applyAlignment="1">
      <alignment horizontal="center" vertical="center" wrapText="1"/>
    </xf>
    <xf numFmtId="10" fontId="97" fillId="67" borderId="88" xfId="0" applyNumberFormat="1" applyFont="1" applyFill="1" applyBorder="1" applyAlignment="1">
      <alignment horizontal="center" vertical="center" wrapText="1" shrinkToFit="1"/>
    </xf>
    <xf numFmtId="17" fontId="0" fillId="0" borderId="0" xfId="0" applyNumberFormat="1" applyAlignment="1">
      <alignment horizontal="center" vertical="center"/>
    </xf>
    <xf numFmtId="0" fontId="130" fillId="8" borderId="10" xfId="0" applyFont="1" applyFill="1" applyBorder="1" applyAlignment="1">
      <alignment horizontal="center" vertical="center"/>
    </xf>
    <xf numFmtId="164" fontId="111" fillId="0" borderId="1" xfId="647" applyFont="1" applyBorder="1" applyAlignment="1" applyProtection="1">
      <alignment vertical="top" wrapText="1"/>
      <protection locked="0"/>
    </xf>
    <xf numFmtId="164" fontId="111" fillId="0" borderId="1" xfId="647" applyFont="1" applyBorder="1" applyAlignment="1" applyProtection="1">
      <alignment vertical="top" wrapText="1" readingOrder="1"/>
      <protection locked="0"/>
    </xf>
    <xf numFmtId="164" fontId="111" fillId="0" borderId="1" xfId="647" applyFont="1" applyBorder="1"/>
    <xf numFmtId="164" fontId="145" fillId="67" borderId="5" xfId="647" applyFont="1" applyFill="1" applyBorder="1" applyAlignment="1">
      <alignment horizontal="center" vertical="center"/>
    </xf>
    <xf numFmtId="164" fontId="145" fillId="67" borderId="15" xfId="647" applyFont="1" applyFill="1" applyBorder="1" applyAlignment="1">
      <alignment horizontal="center" vertical="center"/>
    </xf>
    <xf numFmtId="164" fontId="127" fillId="65" borderId="1" xfId="647" applyFont="1" applyFill="1" applyBorder="1"/>
    <xf numFmtId="164" fontId="153" fillId="59" borderId="1" xfId="647" applyFont="1" applyFill="1" applyBorder="1"/>
    <xf numFmtId="10" fontId="127" fillId="65" borderId="1" xfId="653" applyNumberFormat="1" applyBorder="1" applyAlignment="1">
      <alignment horizontal="center"/>
    </xf>
    <xf numFmtId="182" fontId="53" fillId="71" borderId="26" xfId="637" applyNumberFormat="1" applyFont="1" applyFill="1" applyBorder="1" applyAlignment="1">
      <alignment horizontal="center" vertical="center"/>
    </xf>
    <xf numFmtId="182" fontId="53" fillId="71" borderId="28" xfId="637" applyNumberFormat="1" applyFont="1" applyFill="1" applyBorder="1" applyAlignment="1">
      <alignment horizontal="center" vertical="center"/>
    </xf>
    <xf numFmtId="0" fontId="135" fillId="71" borderId="89" xfId="565" applyFont="1" applyFill="1" applyBorder="1" applyAlignment="1">
      <alignment horizontal="center" vertical="center"/>
    </xf>
    <xf numFmtId="0" fontId="135" fillId="71" borderId="90" xfId="565" applyFont="1" applyFill="1" applyBorder="1" applyAlignment="1">
      <alignment horizontal="center" vertical="center"/>
    </xf>
    <xf numFmtId="1" fontId="84" fillId="14" borderId="1" xfId="561" applyNumberFormat="1" applyFill="1" applyBorder="1" applyAlignment="1">
      <alignment horizontal="center" vertical="center" shrinkToFit="1"/>
    </xf>
    <xf numFmtId="0" fontId="85" fillId="14" borderId="1" xfId="562" applyFill="1" applyBorder="1" applyAlignment="1">
      <alignment horizontal="center" vertical="center"/>
    </xf>
    <xf numFmtId="0" fontId="91" fillId="0" borderId="29" xfId="14" applyFont="1" applyBorder="1" applyAlignment="1">
      <alignment vertical="center"/>
    </xf>
    <xf numFmtId="0" fontId="91" fillId="0" borderId="30" xfId="14" applyFont="1" applyBorder="1" applyAlignment="1">
      <alignment vertical="center"/>
    </xf>
    <xf numFmtId="0" fontId="91" fillId="68" borderId="30" xfId="14" applyFont="1" applyFill="1" applyBorder="1" applyAlignment="1">
      <alignment vertical="center"/>
    </xf>
    <xf numFmtId="3" fontId="131" fillId="71" borderId="23" xfId="652" applyNumberFormat="1" applyFont="1" applyFill="1" applyBorder="1" applyAlignment="1">
      <alignment horizontal="center" vertical="center" wrapText="1"/>
    </xf>
    <xf numFmtId="3" fontId="131" fillId="71" borderId="22" xfId="652" applyNumberFormat="1" applyFont="1" applyFill="1" applyBorder="1" applyAlignment="1">
      <alignment horizontal="center" vertical="center" wrapText="1"/>
    </xf>
    <xf numFmtId="3" fontId="131" fillId="71" borderId="28" xfId="652" applyNumberFormat="1" applyFont="1" applyFill="1" applyBorder="1" applyAlignment="1">
      <alignment horizontal="center" vertical="center" wrapText="1"/>
    </xf>
    <xf numFmtId="0" fontId="109" fillId="68" borderId="5" xfId="14" applyFont="1" applyFill="1" applyBorder="1" applyAlignment="1">
      <alignment horizontal="center" vertical="center"/>
    </xf>
    <xf numFmtId="3" fontId="109" fillId="68" borderId="65" xfId="568" applyNumberFormat="1" applyFont="1" applyFill="1" applyBorder="1" applyAlignment="1">
      <alignment horizontal="center" vertical="center"/>
    </xf>
    <xf numFmtId="171" fontId="109" fillId="68" borderId="34" xfId="568" applyNumberFormat="1" applyFont="1" applyFill="1" applyBorder="1" applyAlignment="1">
      <alignment horizontal="center" vertical="center"/>
    </xf>
    <xf numFmtId="3" fontId="109" fillId="68" borderId="34" xfId="568" applyNumberFormat="1" applyFont="1" applyFill="1" applyBorder="1" applyAlignment="1">
      <alignment horizontal="center" vertical="center"/>
    </xf>
    <xf numFmtId="174" fontId="109" fillId="68" borderId="34" xfId="568" applyNumberFormat="1" applyFont="1" applyFill="1" applyBorder="1" applyAlignment="1">
      <alignment horizontal="center" vertical="center"/>
    </xf>
    <xf numFmtId="175" fontId="109" fillId="68" borderId="34" xfId="568" applyNumberFormat="1" applyFont="1" applyFill="1" applyBorder="1" applyAlignment="1">
      <alignment horizontal="center" vertical="center"/>
    </xf>
    <xf numFmtId="175" fontId="109" fillId="68" borderId="7" xfId="568" applyNumberFormat="1" applyFont="1" applyFill="1" applyBorder="1" applyAlignment="1">
      <alignment horizontal="center" vertical="center"/>
    </xf>
    <xf numFmtId="3" fontId="60" fillId="68" borderId="35" xfId="656" applyNumberFormat="1" applyFont="1" applyFill="1" applyBorder="1" applyAlignment="1">
      <alignment horizontal="center" vertical="center"/>
    </xf>
    <xf numFmtId="1" fontId="39" fillId="7" borderId="15" xfId="316" applyNumberFormat="1" applyFont="1" applyFill="1" applyBorder="1" applyAlignment="1">
      <alignment vertical="center" wrapText="1" shrinkToFit="1"/>
    </xf>
    <xf numFmtId="3" fontId="89" fillId="54" borderId="12" xfId="568" applyNumberFormat="1" applyFont="1" applyFill="1" applyBorder="1" applyAlignment="1">
      <alignment horizontal="center" vertical="center"/>
    </xf>
    <xf numFmtId="3" fontId="39" fillId="7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7" fillId="65" borderId="12" xfId="653" applyNumberFormat="1" applyBorder="1"/>
    <xf numFmtId="3" fontId="127" fillId="65" borderId="26" xfId="653" applyNumberFormat="1" applyBorder="1" applyAlignment="1">
      <alignment horizontal="center"/>
    </xf>
    <xf numFmtId="0" fontId="27" fillId="0" borderId="27" xfId="316" applyBorder="1"/>
    <xf numFmtId="0" fontId="126" fillId="64" borderId="41" xfId="652" applyBorder="1"/>
    <xf numFmtId="3" fontId="127" fillId="65" borderId="23" xfId="653" applyNumberFormat="1" applyBorder="1"/>
    <xf numFmtId="3" fontId="127" fillId="65" borderId="28" xfId="653" applyNumberFormat="1" applyBorder="1" applyAlignment="1">
      <alignment horizontal="center"/>
    </xf>
    <xf numFmtId="0" fontId="27" fillId="14" borderId="1" xfId="316" applyFill="1" applyBorder="1"/>
    <xf numFmtId="0" fontId="28" fillId="14" borderId="1" xfId="316" applyFont="1" applyFill="1" applyBorder="1" applyAlignment="1">
      <alignment vertical="center"/>
    </xf>
    <xf numFmtId="0" fontId="60" fillId="0" borderId="0" xfId="657" applyFont="1" applyAlignment="1">
      <alignment vertical="center"/>
    </xf>
    <xf numFmtId="49" fontId="149" fillId="68" borderId="35" xfId="565" applyNumberFormat="1" applyFont="1" applyFill="1" applyBorder="1" applyAlignment="1">
      <alignment horizontal="center" vertical="center" wrapText="1"/>
    </xf>
    <xf numFmtId="10" fontId="147" fillId="12" borderId="26" xfId="637" applyNumberFormat="1" applyFont="1" applyFill="1" applyBorder="1" applyAlignment="1">
      <alignment horizontal="center" vertical="center"/>
    </xf>
    <xf numFmtId="10" fontId="147" fillId="12" borderId="28" xfId="637" applyNumberFormat="1" applyFont="1" applyFill="1" applyBorder="1" applyAlignment="1">
      <alignment horizontal="center" vertical="center"/>
    </xf>
    <xf numFmtId="182" fontId="127" fillId="65" borderId="1" xfId="637" applyNumberFormat="1" applyFont="1" applyFill="1" applyBorder="1" applyAlignment="1">
      <alignment horizontal="center"/>
    </xf>
    <xf numFmtId="182" fontId="89" fillId="54" borderId="1" xfId="637" applyNumberFormat="1" applyFont="1" applyFill="1" applyBorder="1" applyAlignment="1">
      <alignment horizontal="center" vertical="center"/>
    </xf>
    <xf numFmtId="182" fontId="127" fillId="65" borderId="22" xfId="637" applyNumberFormat="1" applyFont="1" applyFill="1" applyBorder="1" applyAlignment="1">
      <alignment horizontal="center"/>
    </xf>
    <xf numFmtId="182" fontId="109" fillId="68" borderId="34" xfId="637" applyNumberFormat="1" applyFont="1" applyFill="1" applyBorder="1" applyAlignment="1">
      <alignment horizontal="center" vertical="center"/>
    </xf>
    <xf numFmtId="182" fontId="109" fillId="68" borderId="7" xfId="637" applyNumberFormat="1" applyFont="1" applyFill="1" applyBorder="1" applyAlignment="1">
      <alignment horizontal="center" vertical="center"/>
    </xf>
    <xf numFmtId="49" fontId="149" fillId="68" borderId="91" xfId="565" applyNumberFormat="1" applyFont="1" applyFill="1" applyBorder="1" applyAlignment="1">
      <alignment horizontal="center" vertical="center" wrapText="1"/>
    </xf>
    <xf numFmtId="164" fontId="145" fillId="67" borderId="26" xfId="647" applyFont="1" applyFill="1" applyBorder="1" applyAlignment="1">
      <alignment horizontal="center" vertical="center"/>
    </xf>
    <xf numFmtId="0" fontId="155" fillId="77" borderId="1" xfId="652" applyFont="1" applyFill="1" applyBorder="1" applyAlignment="1">
      <alignment vertical="center" wrapText="1"/>
    </xf>
    <xf numFmtId="3" fontId="136" fillId="76" borderId="1" xfId="653" applyNumberFormat="1" applyFont="1" applyFill="1" applyBorder="1"/>
    <xf numFmtId="2" fontId="136" fillId="76" borderId="1" xfId="653" applyNumberFormat="1" applyFont="1" applyFill="1" applyBorder="1" applyAlignment="1">
      <alignment horizontal="center" vertical="center" wrapText="1"/>
    </xf>
    <xf numFmtId="164" fontId="0" fillId="0" borderId="1" xfId="647" applyFont="1" applyBorder="1"/>
    <xf numFmtId="0" fontId="141" fillId="75" borderId="3" xfId="652" applyFont="1" applyFill="1" applyBorder="1" applyAlignment="1">
      <alignment horizontal="center" vertical="center" wrapText="1"/>
    </xf>
    <xf numFmtId="164" fontId="111" fillId="0" borderId="0" xfId="647" applyFont="1" applyBorder="1" applyAlignment="1" applyProtection="1">
      <alignment vertical="top" wrapText="1" readingOrder="1"/>
      <protection locked="0"/>
    </xf>
    <xf numFmtId="164" fontId="111" fillId="0" borderId="0" xfId="647" applyFont="1" applyBorder="1" applyAlignment="1" applyProtection="1">
      <alignment vertical="top" wrapText="1"/>
      <protection locked="0"/>
    </xf>
    <xf numFmtId="164" fontId="111" fillId="0" borderId="0" xfId="647" applyFont="1"/>
    <xf numFmtId="0" fontId="49" fillId="68" borderId="1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Continuous" vertical="center"/>
    </xf>
    <xf numFmtId="2" fontId="56" fillId="67" borderId="66" xfId="40" applyNumberFormat="1" applyFont="1" applyFill="1" applyBorder="1" applyAlignment="1">
      <alignment horizontal="left" vertical="center"/>
    </xf>
    <xf numFmtId="2" fontId="42" fillId="59" borderId="49" xfId="40" applyNumberFormat="1" applyFont="1" applyFill="1" applyBorder="1" applyAlignment="1">
      <alignment vertical="top"/>
    </xf>
    <xf numFmtId="3" fontId="53" fillId="67" borderId="88" xfId="4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138" fillId="0" borderId="13" xfId="561" applyFont="1" applyBorder="1" applyAlignment="1">
      <alignment vertical="center" readingOrder="1"/>
    </xf>
    <xf numFmtId="0" fontId="138" fillId="0" borderId="0" xfId="561" applyFont="1" applyBorder="1" applyAlignment="1">
      <alignment vertical="center" readingOrder="1"/>
    </xf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82" fontId="39" fillId="70" borderId="47" xfId="637" applyNumberFormat="1" applyFont="1" applyFill="1" applyBorder="1" applyAlignment="1">
      <alignment horizontal="center" vertical="center" wrapText="1" shrinkToFit="1"/>
    </xf>
    <xf numFmtId="182" fontId="39" fillId="70" borderId="26" xfId="637" applyNumberFormat="1" applyFont="1" applyFill="1" applyBorder="1" applyAlignment="1">
      <alignment horizontal="center" vertical="center"/>
    </xf>
    <xf numFmtId="182" fontId="39" fillId="70" borderId="26" xfId="637" applyNumberFormat="1" applyFont="1" applyFill="1" applyBorder="1" applyAlignment="1">
      <alignment horizontal="center" vertical="center" wrapText="1" shrinkToFit="1"/>
    </xf>
    <xf numFmtId="170" fontId="111" fillId="0" borderId="38" xfId="0" applyNumberFormat="1" applyFont="1" applyBorder="1"/>
    <xf numFmtId="10" fontId="111" fillId="0" borderId="38" xfId="637" applyNumberFormat="1" applyFont="1" applyBorder="1"/>
    <xf numFmtId="0" fontId="141" fillId="75" borderId="79" xfId="652" applyFont="1" applyFill="1" applyBorder="1" applyAlignment="1">
      <alignment horizontal="center" vertical="center" wrapText="1"/>
    </xf>
    <xf numFmtId="0" fontId="142" fillId="75" borderId="50" xfId="652" applyFont="1" applyFill="1" applyBorder="1" applyAlignment="1">
      <alignment horizontal="center" vertical="center" wrapText="1"/>
    </xf>
    <xf numFmtId="0" fontId="141" fillId="75" borderId="50" xfId="652" applyFont="1" applyFill="1" applyBorder="1" applyAlignment="1">
      <alignment horizontal="center" vertical="center" wrapText="1"/>
    </xf>
    <xf numFmtId="0" fontId="141" fillId="75" borderId="80" xfId="652" applyFont="1" applyFill="1" applyBorder="1" applyAlignment="1">
      <alignment horizontal="center" vertical="center" wrapText="1"/>
    </xf>
    <xf numFmtId="0" fontId="141" fillId="75" borderId="1" xfId="652" applyFont="1" applyFill="1" applyBorder="1" applyAlignment="1">
      <alignment horizontal="center" vertical="center" wrapText="1"/>
    </xf>
    <xf numFmtId="0" fontId="142" fillId="75" borderId="1" xfId="652" applyFont="1" applyFill="1" applyBorder="1" applyAlignment="1">
      <alignment horizontal="center" vertical="center" wrapText="1"/>
    </xf>
    <xf numFmtId="0" fontId="141" fillId="75" borderId="5" xfId="652" applyFont="1" applyFill="1" applyBorder="1" applyAlignment="1">
      <alignment horizontal="center" vertical="center" wrapText="1"/>
    </xf>
    <xf numFmtId="0" fontId="146" fillId="72" borderId="74" xfId="652" applyFont="1" applyFill="1" applyBorder="1" applyAlignment="1">
      <alignment horizontal="center" vertical="center" wrapText="1"/>
    </xf>
    <xf numFmtId="0" fontId="146" fillId="72" borderId="94" xfId="652" applyFont="1" applyFill="1" applyBorder="1" applyAlignment="1">
      <alignment horizontal="center" vertical="center" wrapText="1"/>
    </xf>
    <xf numFmtId="0" fontId="146" fillId="72" borderId="96" xfId="652" applyFont="1" applyFill="1" applyBorder="1" applyAlignment="1">
      <alignment horizontal="center" vertical="center" wrapText="1"/>
    </xf>
    <xf numFmtId="1" fontId="39" fillId="70" borderId="1" xfId="0" applyNumberFormat="1" applyFont="1" applyFill="1" applyBorder="1" applyAlignment="1">
      <alignment vertical="center" wrapText="1" shrinkToFit="1"/>
    </xf>
    <xf numFmtId="1" fontId="50" fillId="70" borderId="1" xfId="0" applyNumberFormat="1" applyFont="1" applyFill="1" applyBorder="1" applyAlignment="1">
      <alignment horizontal="center" vertical="center" wrapText="1" shrinkToFit="1"/>
    </xf>
    <xf numFmtId="3" fontId="39" fillId="70" borderId="1" xfId="0" applyNumberFormat="1" applyFont="1" applyFill="1" applyBorder="1" applyAlignment="1">
      <alignment horizontal="center" vertical="center"/>
    </xf>
    <xf numFmtId="182" fontId="39" fillId="70" borderId="1" xfId="637" applyNumberFormat="1" applyFont="1" applyFill="1" applyBorder="1" applyAlignment="1">
      <alignment horizontal="center" vertical="center" wrapText="1" shrinkToFit="1"/>
    </xf>
    <xf numFmtId="2" fontId="39" fillId="70" borderId="1" xfId="0" applyNumberFormat="1" applyFont="1" applyFill="1" applyBorder="1" applyAlignment="1">
      <alignment horizontal="center" vertical="center" wrapText="1" shrinkToFit="1"/>
    </xf>
    <xf numFmtId="1" fontId="128" fillId="66" borderId="1" xfId="654" applyNumberFormat="1" applyBorder="1" applyAlignment="1">
      <alignment wrapText="1" shrinkToFit="1"/>
    </xf>
    <xf numFmtId="0" fontId="128" fillId="66" borderId="1" xfId="654" applyBorder="1" applyAlignment="1">
      <alignment horizontal="left"/>
    </xf>
    <xf numFmtId="182" fontId="39" fillId="70" borderId="1" xfId="637" applyNumberFormat="1" applyFont="1" applyFill="1" applyBorder="1" applyAlignment="1">
      <alignment horizontal="center" vertical="center"/>
    </xf>
    <xf numFmtId="3" fontId="147" fillId="12" borderId="1" xfId="653" applyNumberFormat="1" applyFont="1" applyFill="1" applyBorder="1" applyAlignment="1">
      <alignment horizontal="center" vertical="center"/>
    </xf>
    <xf numFmtId="10" fontId="147" fillId="12" borderId="1" xfId="637" applyNumberFormat="1" applyFont="1" applyFill="1" applyBorder="1" applyAlignment="1">
      <alignment horizontal="center" vertical="center"/>
    </xf>
    <xf numFmtId="170" fontId="147" fillId="12" borderId="1" xfId="653" applyNumberFormat="1" applyFont="1" applyFill="1" applyBorder="1" applyAlignment="1">
      <alignment horizontal="center" vertical="center"/>
    </xf>
    <xf numFmtId="10" fontId="147" fillId="12" borderId="1" xfId="653" applyNumberFormat="1" applyFont="1" applyFill="1" applyBorder="1" applyAlignment="1">
      <alignment horizontal="center" vertical="center" wrapText="1" shrinkToFit="1"/>
    </xf>
    <xf numFmtId="3" fontId="53" fillId="71" borderId="1" xfId="653" applyNumberFormat="1" applyFont="1" applyFill="1" applyBorder="1" applyAlignment="1">
      <alignment horizontal="center" vertical="center"/>
    </xf>
    <xf numFmtId="182" fontId="53" fillId="71" borderId="1" xfId="637" applyNumberFormat="1" applyFont="1" applyFill="1" applyBorder="1" applyAlignment="1">
      <alignment horizontal="center" vertical="center"/>
    </xf>
    <xf numFmtId="1" fontId="39" fillId="70" borderId="3" xfId="0" applyNumberFormat="1" applyFont="1" applyFill="1" applyBorder="1" applyAlignment="1">
      <alignment vertical="center" wrapText="1" shrinkToFit="1"/>
    </xf>
    <xf numFmtId="1" fontId="50" fillId="70" borderId="3" xfId="0" applyNumberFormat="1" applyFont="1" applyFill="1" applyBorder="1" applyAlignment="1">
      <alignment horizontal="center" vertical="center" wrapText="1" shrinkToFit="1"/>
    </xf>
    <xf numFmtId="3" fontId="39" fillId="70" borderId="3" xfId="0" applyNumberFormat="1" applyFont="1" applyFill="1" applyBorder="1" applyAlignment="1">
      <alignment horizontal="center" vertical="center"/>
    </xf>
    <xf numFmtId="182" fontId="39" fillId="70" borderId="3" xfId="637" applyNumberFormat="1" applyFont="1" applyFill="1" applyBorder="1" applyAlignment="1">
      <alignment horizontal="center" vertical="center"/>
    </xf>
    <xf numFmtId="182" fontId="39" fillId="70" borderId="3" xfId="637" applyNumberFormat="1" applyFont="1" applyFill="1" applyBorder="1" applyAlignment="1">
      <alignment horizontal="center" vertical="center" wrapText="1" shrinkToFit="1"/>
    </xf>
    <xf numFmtId="2" fontId="39" fillId="70" borderId="3" xfId="0" applyNumberFormat="1" applyFont="1" applyFill="1" applyBorder="1" applyAlignment="1">
      <alignment horizontal="center" vertical="center" wrapText="1" shrinkToFit="1"/>
    </xf>
    <xf numFmtId="0" fontId="111" fillId="0" borderId="1" xfId="0" applyFont="1" applyBorder="1" applyAlignment="1">
      <alignment horizontal="center" vertical="center"/>
    </xf>
    <xf numFmtId="2" fontId="111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4" fillId="67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3" fontId="30" fillId="0" borderId="12" xfId="0" applyNumberFormat="1" applyFont="1" applyBorder="1" applyAlignment="1">
      <alignment horizontal="center"/>
    </xf>
    <xf numFmtId="0" fontId="130" fillId="8" borderId="8" xfId="0" applyFont="1" applyFill="1" applyBorder="1" applyAlignment="1">
      <alignment horizontal="center" vertical="center"/>
    </xf>
    <xf numFmtId="10" fontId="127" fillId="65" borderId="5" xfId="653" applyNumberFormat="1" applyBorder="1" applyAlignment="1">
      <alignment horizontal="center"/>
    </xf>
    <xf numFmtId="0" fontId="130" fillId="8" borderId="1" xfId="0" applyFont="1" applyFill="1" applyBorder="1" applyAlignment="1">
      <alignment horizontal="center" vertical="center"/>
    </xf>
    <xf numFmtId="0" fontId="141" fillId="69" borderId="25" xfId="652" applyFont="1" applyFill="1" applyBorder="1" applyAlignment="1">
      <alignment horizontal="center" vertical="center" wrapText="1"/>
    </xf>
    <xf numFmtId="3" fontId="127" fillId="65" borderId="0" xfId="653" applyNumberFormat="1" applyBorder="1" applyAlignment="1">
      <alignment horizontal="center" vertical="center"/>
    </xf>
    <xf numFmtId="164" fontId="27" fillId="0" borderId="0" xfId="647" applyFont="1" applyFill="1" applyBorder="1"/>
    <xf numFmtId="183" fontId="36" fillId="12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27" fillId="3" borderId="0" xfId="0" applyFont="1" applyFill="1" applyAlignment="1">
      <alignment horizontal="center" readingOrder="1"/>
    </xf>
    <xf numFmtId="0" fontId="53" fillId="69" borderId="7" xfId="652" applyFont="1" applyFill="1" applyBorder="1" applyAlignment="1">
      <alignment vertical="center" wrapText="1" shrinkToFit="1"/>
    </xf>
    <xf numFmtId="0" fontId="53" fillId="69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27" fillId="0" borderId="0" xfId="40" applyFont="1" applyAlignment="1">
      <alignment horizontal="center" vertical="center"/>
    </xf>
    <xf numFmtId="0" fontId="49" fillId="10" borderId="1" xfId="0" applyFont="1" applyFill="1" applyBorder="1" applyAlignment="1">
      <alignment horizontal="center"/>
    </xf>
    <xf numFmtId="17" fontId="59" fillId="0" borderId="0" xfId="14" applyNumberFormat="1" applyFont="1"/>
    <xf numFmtId="49" fontId="27" fillId="0" borderId="0" xfId="316" applyNumberFormat="1"/>
    <xf numFmtId="3" fontId="30" fillId="78" borderId="1" xfId="0" applyNumberFormat="1" applyFont="1" applyFill="1" applyBorder="1" applyAlignment="1">
      <alignment vertical="center"/>
    </xf>
    <xf numFmtId="0" fontId="159" fillId="3" borderId="0" xfId="0" applyFont="1" applyFill="1" applyAlignment="1">
      <alignment horizontal="left" vertical="center"/>
    </xf>
    <xf numFmtId="3" fontId="159" fillId="3" borderId="0" xfId="0" applyNumberFormat="1" applyFont="1" applyFill="1" applyAlignment="1">
      <alignment horizontal="right"/>
    </xf>
    <xf numFmtId="0" fontId="159" fillId="3" borderId="0" xfId="0" applyFont="1" applyFill="1" applyAlignment="1">
      <alignment horizontal="left"/>
    </xf>
    <xf numFmtId="0" fontId="131" fillId="68" borderId="0" xfId="652" applyFont="1" applyFill="1" applyBorder="1" applyAlignment="1" applyProtection="1">
      <alignment horizontal="center" vertical="center" wrapText="1" readingOrder="1"/>
      <protection locked="0"/>
    </xf>
    <xf numFmtId="180" fontId="93" fillId="76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3" fillId="71" borderId="0" xfId="653" applyNumberFormat="1" applyFont="1" applyFill="1" applyBorder="1" applyAlignment="1" applyProtection="1">
      <alignment vertical="top" wrapText="1" readingOrder="1"/>
      <protection locked="0"/>
    </xf>
    <xf numFmtId="0" fontId="53" fillId="69" borderId="25" xfId="652" applyFont="1" applyFill="1" applyBorder="1" applyAlignment="1">
      <alignment horizontal="center" vertical="center" wrapText="1" shrinkToFit="1"/>
    </xf>
    <xf numFmtId="3" fontId="131" fillId="68" borderId="86" xfId="652" applyNumberFormat="1" applyFont="1" applyFill="1" applyBorder="1" applyAlignment="1" applyProtection="1">
      <alignment horizontal="center" vertical="center" wrapText="1" readingOrder="1"/>
      <protection locked="0"/>
    </xf>
    <xf numFmtId="3" fontId="93" fillId="76" borderId="68" xfId="653" applyNumberFormat="1" applyFont="1" applyFill="1" applyBorder="1" applyAlignment="1" applyProtection="1">
      <alignment horizontal="center" vertical="top" wrapText="1" readingOrder="1"/>
      <protection locked="0"/>
    </xf>
    <xf numFmtId="0" fontId="151" fillId="80" borderId="1" xfId="652" applyFont="1" applyFill="1" applyBorder="1" applyAlignment="1">
      <alignment wrapText="1"/>
    </xf>
    <xf numFmtId="0" fontId="155" fillId="80" borderId="1" xfId="652" applyFont="1" applyFill="1" applyBorder="1" applyAlignment="1">
      <alignment vertical="center" wrapText="1"/>
    </xf>
    <xf numFmtId="3" fontId="136" fillId="80" borderId="1" xfId="653" applyNumberFormat="1" applyFont="1" applyFill="1" applyBorder="1"/>
    <xf numFmtId="2" fontId="136" fillId="80" borderId="1" xfId="65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5" fillId="67" borderId="47" xfId="647" applyFont="1" applyFill="1" applyBorder="1" applyAlignment="1">
      <alignment horizontal="center" vertical="center"/>
    </xf>
    <xf numFmtId="0" fontId="131" fillId="71" borderId="37" xfId="652" applyFont="1" applyFill="1" applyBorder="1" applyAlignment="1">
      <alignment horizontal="center" vertical="center"/>
    </xf>
    <xf numFmtId="0" fontId="131" fillId="71" borderId="28" xfId="652" applyFont="1" applyFill="1" applyBorder="1" applyAlignment="1">
      <alignment horizontal="center" vertical="center"/>
    </xf>
    <xf numFmtId="49" fontId="0" fillId="0" borderId="0" xfId="0" applyNumberFormat="1"/>
    <xf numFmtId="0" fontId="53" fillId="69" borderId="13" xfId="652" applyFont="1" applyFill="1" applyBorder="1" applyAlignment="1">
      <alignment horizontal="center" vertical="center" wrapText="1" shrinkToFit="1"/>
    </xf>
    <xf numFmtId="3" fontId="60" fillId="68" borderId="1" xfId="658" applyNumberFormat="1" applyFont="1" applyFill="1" applyBorder="1" applyAlignment="1">
      <alignment horizontal="center" vertical="center"/>
    </xf>
    <xf numFmtId="0" fontId="60" fillId="0" borderId="0" xfId="659" applyFont="1" applyAlignment="1">
      <alignment vertical="center"/>
    </xf>
    <xf numFmtId="49" fontId="149" fillId="68" borderId="1" xfId="565" applyNumberFormat="1" applyFont="1" applyFill="1" applyBorder="1" applyAlignment="1">
      <alignment horizontal="center" vertical="center" wrapText="1"/>
    </xf>
    <xf numFmtId="3" fontId="57" fillId="81" borderId="15" xfId="653" applyNumberFormat="1" applyFont="1" applyFill="1" applyBorder="1" applyAlignment="1">
      <alignment horizontal="center" vertical="center"/>
    </xf>
    <xf numFmtId="3" fontId="39" fillId="81" borderId="66" xfId="0" applyNumberFormat="1" applyFont="1" applyFill="1" applyBorder="1" applyAlignment="1">
      <alignment horizontal="center" vertical="center"/>
    </xf>
    <xf numFmtId="0" fontId="122" fillId="0" borderId="14" xfId="0" applyFont="1" applyBorder="1" applyAlignment="1">
      <alignment horizontal="center" vertical="center"/>
    </xf>
    <xf numFmtId="0" fontId="122" fillId="0" borderId="13" xfId="0" applyFont="1" applyBorder="1" applyAlignment="1">
      <alignment horizontal="center" vertical="center"/>
    </xf>
    <xf numFmtId="0" fontId="122" fillId="0" borderId="63" xfId="0" applyFont="1" applyBorder="1" applyAlignment="1">
      <alignment horizontal="center" vertical="center" wrapText="1"/>
    </xf>
    <xf numFmtId="0" fontId="122" fillId="0" borderId="18" xfId="0" applyFont="1" applyBorder="1" applyAlignment="1">
      <alignment horizontal="center" vertical="center" wrapText="1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" fontId="27" fillId="14" borderId="32" xfId="0" applyNumberFormat="1" applyFont="1" applyFill="1" applyBorder="1" applyAlignment="1">
      <alignment horizontal="center" vertical="center" shrinkToFit="1"/>
    </xf>
    <xf numFmtId="1" fontId="27" fillId="14" borderId="0" xfId="0" applyNumberFormat="1" applyFont="1" applyFill="1" applyAlignment="1">
      <alignment horizontal="center" vertical="center" shrinkToFit="1"/>
    </xf>
    <xf numFmtId="1" fontId="27" fillId="14" borderId="97" xfId="0" applyNumberFormat="1" applyFont="1" applyFill="1" applyBorder="1" applyAlignment="1">
      <alignment horizontal="center" vertical="center" shrinkToFit="1"/>
    </xf>
    <xf numFmtId="0" fontId="33" fillId="14" borderId="32" xfId="0" applyFont="1" applyFill="1" applyBorder="1" applyAlignment="1">
      <alignment horizontal="center" vertical="center"/>
    </xf>
    <xf numFmtId="0" fontId="33" fillId="14" borderId="0" xfId="0" applyFont="1" applyFill="1" applyAlignment="1">
      <alignment horizontal="center" vertical="center"/>
    </xf>
    <xf numFmtId="0" fontId="134" fillId="67" borderId="71" xfId="565" applyFont="1" applyFill="1" applyBorder="1" applyAlignment="1">
      <alignment horizontal="center" vertical="center" wrapText="1"/>
    </xf>
    <xf numFmtId="0" fontId="134" fillId="67" borderId="72" xfId="565" applyFont="1" applyFill="1" applyBorder="1" applyAlignment="1">
      <alignment horizontal="center" vertical="center" wrapText="1"/>
    </xf>
    <xf numFmtId="0" fontId="134" fillId="67" borderId="64" xfId="565" applyFont="1" applyFill="1" applyBorder="1" applyAlignment="1">
      <alignment horizontal="center" vertical="center" wrapText="1"/>
    </xf>
    <xf numFmtId="0" fontId="141" fillId="68" borderId="44" xfId="652" applyFont="1" applyFill="1" applyBorder="1" applyAlignment="1">
      <alignment horizontal="center" vertical="center" wrapText="1"/>
    </xf>
    <xf numFmtId="0" fontId="141" fillId="68" borderId="74" xfId="652" applyFont="1" applyFill="1" applyBorder="1" applyAlignment="1">
      <alignment horizontal="center" vertical="center" wrapText="1"/>
    </xf>
    <xf numFmtId="0" fontId="141" fillId="68" borderId="42" xfId="652" applyFont="1" applyFill="1" applyBorder="1" applyAlignment="1">
      <alignment horizontal="center" vertical="center" wrapText="1"/>
    </xf>
    <xf numFmtId="0" fontId="141" fillId="69" borderId="6" xfId="652" applyFont="1" applyFill="1" applyBorder="1" applyAlignment="1">
      <alignment horizontal="center" vertical="center" wrapText="1"/>
    </xf>
    <xf numFmtId="0" fontId="141" fillId="69" borderId="35" xfId="652" applyFont="1" applyFill="1" applyBorder="1" applyAlignment="1">
      <alignment horizontal="center" vertical="center" wrapText="1"/>
    </xf>
    <xf numFmtId="0" fontId="141" fillId="75" borderId="44" xfId="652" applyFont="1" applyFill="1" applyBorder="1" applyAlignment="1">
      <alignment horizontal="center" vertical="center" wrapText="1"/>
    </xf>
    <xf numFmtId="0" fontId="141" fillId="75" borderId="42" xfId="652" applyFont="1" applyFill="1" applyBorder="1" applyAlignment="1">
      <alignment horizontal="center" vertical="center" wrapText="1"/>
    </xf>
    <xf numFmtId="0" fontId="141" fillId="75" borderId="74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2" fillId="67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4" fillId="8" borderId="33" xfId="0" applyFont="1" applyFill="1" applyBorder="1" applyAlignment="1">
      <alignment horizontal="center" vertical="center" wrapText="1"/>
    </xf>
    <xf numFmtId="0" fontId="64" fillId="8" borderId="0" xfId="0" applyFont="1" applyFill="1" applyAlignment="1">
      <alignment horizontal="center" vertical="center" wrapText="1"/>
    </xf>
    <xf numFmtId="0" fontId="156" fillId="68" borderId="0" xfId="561" applyFont="1" applyFill="1" applyAlignment="1">
      <alignment horizontal="center" vertical="center"/>
    </xf>
    <xf numFmtId="0" fontId="84" fillId="68" borderId="5" xfId="561" applyFill="1" applyBorder="1" applyAlignment="1">
      <alignment horizontal="center" vertical="center"/>
    </xf>
    <xf numFmtId="0" fontId="84" fillId="68" borderId="17" xfId="561" applyFill="1" applyBorder="1" applyAlignment="1">
      <alignment horizontal="center" vertical="center"/>
    </xf>
    <xf numFmtId="0" fontId="84" fillId="68" borderId="12" xfId="561" applyFill="1" applyBorder="1" applyAlignment="1">
      <alignment horizontal="center" vertical="center"/>
    </xf>
    <xf numFmtId="0" fontId="131" fillId="68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2" fillId="14" borderId="5" xfId="0" applyFont="1" applyFill="1" applyBorder="1" applyAlignment="1">
      <alignment horizontal="center" vertical="center"/>
    </xf>
    <xf numFmtId="0" fontId="52" fillId="14" borderId="17" xfId="0" applyFont="1" applyFill="1" applyBorder="1" applyAlignment="1">
      <alignment horizontal="center" vertical="center"/>
    </xf>
    <xf numFmtId="0" fontId="52" fillId="14" borderId="12" xfId="0" applyFont="1" applyFill="1" applyBorder="1" applyAlignment="1">
      <alignment horizontal="center" vertical="center"/>
    </xf>
    <xf numFmtId="0" fontId="132" fillId="67" borderId="1" xfId="565" applyFont="1" applyFill="1" applyBorder="1" applyAlignment="1">
      <alignment horizontal="center" vertical="center"/>
    </xf>
    <xf numFmtId="0" fontId="52" fillId="14" borderId="1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center" vertical="center"/>
    </xf>
    <xf numFmtId="0" fontId="39" fillId="7" borderId="63" xfId="0" applyFont="1" applyFill="1" applyBorder="1" applyAlignment="1">
      <alignment horizontal="center" vertical="center"/>
    </xf>
    <xf numFmtId="3" fontId="50" fillId="7" borderId="5" xfId="0" applyNumberFormat="1" applyFont="1" applyFill="1" applyBorder="1" applyAlignment="1">
      <alignment horizontal="center" vertical="center"/>
    </xf>
    <xf numFmtId="3" fontId="50" fillId="7" borderId="12" xfId="0" applyNumberFormat="1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 wrapText="1"/>
    </xf>
    <xf numFmtId="1" fontId="27" fillId="14" borderId="5" xfId="0" applyNumberFormat="1" applyFont="1" applyFill="1" applyBorder="1" applyAlignment="1">
      <alignment horizontal="center" vertical="center" shrinkToFit="1"/>
    </xf>
    <xf numFmtId="1" fontId="27" fillId="14" borderId="12" xfId="0" applyNumberFormat="1" applyFont="1" applyFill="1" applyBorder="1" applyAlignment="1">
      <alignment horizontal="center" vertical="center" shrinkToFit="1"/>
    </xf>
    <xf numFmtId="1" fontId="27" fillId="14" borderId="8" xfId="0" applyNumberFormat="1" applyFont="1" applyFill="1" applyBorder="1" applyAlignment="1">
      <alignment horizontal="center" vertical="center" shrinkToFit="1"/>
    </xf>
    <xf numFmtId="1" fontId="27" fillId="14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0" fontId="53" fillId="0" borderId="6" xfId="40" applyFont="1" applyBorder="1" applyAlignment="1">
      <alignment horizontal="center"/>
    </xf>
    <xf numFmtId="0" fontId="53" fillId="0" borderId="34" xfId="40" applyFont="1" applyBorder="1" applyAlignment="1">
      <alignment horizontal="center"/>
    </xf>
    <xf numFmtId="0" fontId="53" fillId="0" borderId="7" xfId="40" applyFont="1" applyBorder="1" applyAlignment="1">
      <alignment horizontal="center"/>
    </xf>
    <xf numFmtId="0" fontId="53" fillId="0" borderId="35" xfId="40" applyFont="1" applyBorder="1" applyAlignment="1">
      <alignment horizontal="center"/>
    </xf>
    <xf numFmtId="0" fontId="64" fillId="62" borderId="44" xfId="40" applyFont="1" applyFill="1" applyBorder="1" applyAlignment="1">
      <alignment horizontal="center" vertical="center" wrapText="1"/>
    </xf>
    <xf numFmtId="0" fontId="64" fillId="62" borderId="74" xfId="40" applyFont="1" applyFill="1" applyBorder="1" applyAlignment="1">
      <alignment horizontal="center" vertical="center" wrapText="1"/>
    </xf>
    <xf numFmtId="0" fontId="64" fillId="62" borderId="42" xfId="40" applyFont="1" applyFill="1" applyBorder="1" applyAlignment="1">
      <alignment horizontal="center" vertical="center" wrapText="1"/>
    </xf>
    <xf numFmtId="2" fontId="56" fillId="0" borderId="15" xfId="40" applyNumberFormat="1" applyFont="1" applyBorder="1" applyAlignment="1">
      <alignment horizontal="center" vertical="center"/>
    </xf>
    <xf numFmtId="2" fontId="56" fillId="0" borderId="27" xfId="40" applyNumberFormat="1" applyFont="1" applyBorder="1" applyAlignment="1">
      <alignment horizontal="center" vertical="center"/>
    </xf>
    <xf numFmtId="2" fontId="56" fillId="0" borderId="1" xfId="40" applyNumberFormat="1" applyFont="1" applyBorder="1" applyAlignment="1">
      <alignment horizontal="center" vertical="center"/>
    </xf>
    <xf numFmtId="2" fontId="56" fillId="0" borderId="22" xfId="40" applyNumberFormat="1" applyFont="1" applyBorder="1" applyAlignment="1">
      <alignment horizontal="center" vertical="center"/>
    </xf>
    <xf numFmtId="2" fontId="56" fillId="0" borderId="26" xfId="40" applyNumberFormat="1" applyFont="1" applyBorder="1" applyAlignment="1">
      <alignment horizontal="center" vertical="center" wrapText="1"/>
    </xf>
    <xf numFmtId="2" fontId="56" fillId="0" borderId="28" xfId="40" applyNumberFormat="1" applyFont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/>
    </xf>
    <xf numFmtId="2" fontId="124" fillId="0" borderId="27" xfId="40" applyNumberFormat="1" applyFont="1" applyBorder="1" applyAlignment="1">
      <alignment horizontal="center" vertical="center"/>
    </xf>
    <xf numFmtId="2" fontId="56" fillId="0" borderId="65" xfId="40" applyNumberFormat="1" applyFont="1" applyBorder="1" applyAlignment="1">
      <alignment horizontal="center" vertical="center"/>
    </xf>
    <xf numFmtId="2" fontId="56" fillId="0" borderId="23" xfId="40" applyNumberFormat="1" applyFont="1" applyBorder="1" applyAlignment="1">
      <alignment horizontal="center" vertical="center"/>
    </xf>
    <xf numFmtId="2" fontId="56" fillId="0" borderId="7" xfId="40" applyNumberFormat="1" applyFont="1" applyBorder="1" applyAlignment="1">
      <alignment horizontal="center" vertical="center" wrapText="1"/>
    </xf>
    <xf numFmtId="2" fontId="56" fillId="0" borderId="41" xfId="40" applyNumberFormat="1" applyFont="1" applyBorder="1" applyAlignment="1">
      <alignment horizontal="center" vertical="center" wrapText="1"/>
    </xf>
    <xf numFmtId="17" fontId="137" fillId="68" borderId="29" xfId="561" applyNumberFormat="1" applyFont="1" applyFill="1" applyBorder="1" applyAlignment="1">
      <alignment horizontal="center" vertical="center" wrapText="1"/>
    </xf>
    <xf numFmtId="17" fontId="137" fillId="68" borderId="30" xfId="561" applyNumberFormat="1" applyFont="1" applyFill="1" applyBorder="1" applyAlignment="1">
      <alignment horizontal="center" vertical="center" wrapText="1"/>
    </xf>
    <xf numFmtId="17" fontId="137" fillId="68" borderId="31" xfId="561" applyNumberFormat="1" applyFont="1" applyFill="1" applyBorder="1" applyAlignment="1">
      <alignment horizontal="center" vertical="center" wrapText="1"/>
    </xf>
    <xf numFmtId="0" fontId="143" fillId="68" borderId="90" xfId="652" applyFont="1" applyFill="1" applyBorder="1" applyAlignment="1">
      <alignment horizontal="center" vertical="center" wrapText="1"/>
    </xf>
    <xf numFmtId="0" fontId="143" fillId="68" borderId="4" xfId="652" applyFont="1" applyFill="1" applyBorder="1" applyAlignment="1">
      <alignment horizontal="center" vertical="center" wrapText="1"/>
    </xf>
    <xf numFmtId="0" fontId="143" fillId="68" borderId="50" xfId="652" applyFont="1" applyFill="1" applyBorder="1" applyAlignment="1">
      <alignment horizontal="center" vertical="center" wrapText="1"/>
    </xf>
    <xf numFmtId="17" fontId="137" fillId="68" borderId="71" xfId="561" applyNumberFormat="1" applyFont="1" applyFill="1" applyBorder="1" applyAlignment="1">
      <alignment horizontal="center" vertical="center" wrapText="1"/>
    </xf>
    <xf numFmtId="17" fontId="137" fillId="68" borderId="72" xfId="561" applyNumberFormat="1" applyFont="1" applyFill="1" applyBorder="1" applyAlignment="1">
      <alignment horizontal="center" vertical="center" wrapText="1"/>
    </xf>
    <xf numFmtId="2" fontId="74" fillId="0" borderId="5" xfId="564" applyNumberFormat="1" applyFill="1" applyBorder="1" applyAlignment="1">
      <alignment horizontal="center" vertical="center"/>
    </xf>
    <xf numFmtId="2" fontId="56" fillId="0" borderId="15" xfId="40" applyNumberFormat="1" applyFont="1" applyBorder="1" applyAlignment="1">
      <alignment horizontal="right" vertical="center"/>
    </xf>
    <xf numFmtId="2" fontId="56" fillId="0" borderId="9" xfId="4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31" fillId="64" borderId="1" xfId="652" applyNumberFormat="1" applyFont="1" applyBorder="1" applyAlignment="1">
      <alignment horizontal="center" vertical="center" wrapText="1" shrinkToFit="1"/>
    </xf>
    <xf numFmtId="17" fontId="131" fillId="64" borderId="12" xfId="652" applyNumberFormat="1" applyFont="1" applyBorder="1" applyAlignment="1">
      <alignment horizontal="center" vertical="center" wrapText="1" shrinkToFit="1"/>
    </xf>
    <xf numFmtId="0" fontId="53" fillId="69" borderId="6" xfId="652" applyFont="1" applyFill="1" applyBorder="1" applyAlignment="1">
      <alignment horizontal="center" vertical="center" wrapText="1" shrinkToFit="1"/>
    </xf>
    <xf numFmtId="0" fontId="53" fillId="69" borderId="34" xfId="652" applyFont="1" applyFill="1" applyBorder="1" applyAlignment="1">
      <alignment horizontal="center" vertical="center" wrapText="1" shrinkToFit="1"/>
    </xf>
    <xf numFmtId="0" fontId="53" fillId="69" borderId="7" xfId="652" applyFont="1" applyFill="1" applyBorder="1" applyAlignment="1">
      <alignment horizontal="center" vertical="center" wrapText="1" shrinkToFit="1"/>
    </xf>
    <xf numFmtId="1" fontId="87" fillId="14" borderId="1" xfId="565" applyNumberFormat="1" applyFill="1" applyBorder="1" applyAlignment="1">
      <alignment horizontal="center" vertical="center" shrinkToFit="1"/>
    </xf>
    <xf numFmtId="0" fontId="157" fillId="0" borderId="5" xfId="0" applyFont="1" applyBorder="1" applyAlignment="1">
      <alignment horizontal="center" vertical="center"/>
    </xf>
    <xf numFmtId="0" fontId="157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53" fillId="69" borderId="24" xfId="652" applyFont="1" applyFill="1" applyBorder="1" applyAlignment="1">
      <alignment horizontal="center" vertical="center" wrapText="1" shrinkToFit="1"/>
    </xf>
    <xf numFmtId="0" fontId="53" fillId="69" borderId="25" xfId="652" applyFont="1" applyFill="1" applyBorder="1" applyAlignment="1">
      <alignment horizontal="center" vertical="center" wrapText="1" shrinkToFit="1"/>
    </xf>
    <xf numFmtId="0" fontId="53" fillId="69" borderId="65" xfId="652" applyFont="1" applyFill="1" applyBorder="1" applyAlignment="1">
      <alignment horizontal="center" vertical="center" wrapText="1" shrinkToFit="1"/>
    </xf>
    <xf numFmtId="0" fontId="53" fillId="69" borderId="20" xfId="652" applyFont="1" applyFill="1" applyBorder="1" applyAlignment="1">
      <alignment horizontal="center" vertical="center" wrapText="1" shrinkToFit="1"/>
    </xf>
    <xf numFmtId="0" fontId="66" fillId="0" borderId="5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0" fontId="53" fillId="69" borderId="35" xfId="652" applyFont="1" applyFill="1" applyBorder="1" applyAlignment="1">
      <alignment horizontal="center" vertical="center" wrapText="1" shrinkToFit="1"/>
    </xf>
    <xf numFmtId="0" fontId="50" fillId="3" borderId="1" xfId="0" applyFont="1" applyFill="1" applyBorder="1" applyAlignment="1">
      <alignment horizontal="center" vertical="center"/>
    </xf>
    <xf numFmtId="0" fontId="133" fillId="68" borderId="5" xfId="565" applyFont="1" applyFill="1" applyBorder="1" applyAlignment="1">
      <alignment horizontal="center" vertical="center"/>
    </xf>
    <xf numFmtId="0" fontId="50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133" fillId="7" borderId="5" xfId="565" applyFont="1" applyFill="1" applyBorder="1" applyAlignment="1">
      <alignment horizontal="center" vertical="center"/>
    </xf>
    <xf numFmtId="17" fontId="157" fillId="0" borderId="1" xfId="0" applyNumberFormat="1" applyFont="1" applyBorder="1" applyAlignment="1">
      <alignment horizontal="center" vertical="center" wrapText="1" shrinkToFit="1"/>
    </xf>
    <xf numFmtId="17" fontId="113" fillId="14" borderId="12" xfId="0" applyNumberFormat="1" applyFont="1" applyFill="1" applyBorder="1" applyAlignment="1">
      <alignment horizontal="center" vertical="center" wrapText="1" shrinkToFit="1"/>
    </xf>
    <xf numFmtId="17" fontId="37" fillId="14" borderId="12" xfId="0" applyNumberFormat="1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4" borderId="1" xfId="0" applyNumberFormat="1" applyFont="1" applyFill="1" applyBorder="1" applyAlignment="1">
      <alignment horizontal="center" vertical="center" wrapText="1" shrinkToFit="1"/>
    </xf>
    <xf numFmtId="0" fontId="157" fillId="0" borderId="1" xfId="0" applyFont="1" applyBorder="1" applyAlignment="1">
      <alignment horizontal="center" vertical="center"/>
    </xf>
    <xf numFmtId="0" fontId="150" fillId="69" borderId="6" xfId="652" applyFont="1" applyFill="1" applyBorder="1" applyAlignment="1">
      <alignment horizontal="center" vertical="center" wrapText="1" shrinkToFit="1"/>
    </xf>
    <xf numFmtId="0" fontId="150" fillId="69" borderId="34" xfId="652" applyFont="1" applyFill="1" applyBorder="1" applyAlignment="1">
      <alignment horizontal="center" vertical="center" wrapText="1" shrinkToFit="1"/>
    </xf>
    <xf numFmtId="0" fontId="150" fillId="69" borderId="35" xfId="652" applyFont="1" applyFill="1" applyBorder="1" applyAlignment="1">
      <alignment horizontal="center" vertical="center" wrapText="1" shrinkToFit="1"/>
    </xf>
    <xf numFmtId="0" fontId="53" fillId="69" borderId="1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3" fontId="126" fillId="64" borderId="63" xfId="652" applyNumberFormat="1" applyBorder="1" applyAlignment="1">
      <alignment horizontal="center" vertical="center" wrapText="1"/>
    </xf>
    <xf numFmtId="3" fontId="126" fillId="64" borderId="82" xfId="652" applyNumberFormat="1" applyBorder="1" applyAlignment="1">
      <alignment horizontal="center" vertical="center" wrapText="1"/>
    </xf>
    <xf numFmtId="0" fontId="126" fillId="64" borderId="24" xfId="652" applyBorder="1" applyAlignment="1">
      <alignment horizontal="center" vertical="center" wrapText="1"/>
    </xf>
    <xf numFmtId="0" fontId="126" fillId="64" borderId="25" xfId="652" applyBorder="1" applyAlignment="1">
      <alignment horizontal="center" vertical="center" wrapText="1"/>
    </xf>
    <xf numFmtId="0" fontId="126" fillId="64" borderId="20" xfId="652" applyBorder="1" applyAlignment="1">
      <alignment horizontal="center" vertical="center" wrapText="1"/>
    </xf>
    <xf numFmtId="0" fontId="126" fillId="64" borderId="38" xfId="652" applyBorder="1" applyAlignment="1">
      <alignment horizontal="center" vertical="center" wrapText="1"/>
    </xf>
    <xf numFmtId="0" fontId="90" fillId="74" borderId="8" xfId="14" applyFont="1" applyFill="1" applyBorder="1" applyAlignment="1">
      <alignment horizontal="center"/>
    </xf>
    <xf numFmtId="0" fontId="90" fillId="74" borderId="14" xfId="14" applyFont="1" applyFill="1" applyBorder="1" applyAlignment="1">
      <alignment horizontal="center"/>
    </xf>
    <xf numFmtId="0" fontId="90" fillId="74" borderId="63" xfId="14" applyFont="1" applyFill="1" applyBorder="1" applyAlignment="1">
      <alignment horizontal="center"/>
    </xf>
    <xf numFmtId="0" fontId="126" fillId="64" borderId="74" xfId="652" applyBorder="1" applyAlignment="1">
      <alignment horizontal="center" vertical="center" wrapText="1"/>
    </xf>
    <xf numFmtId="0" fontId="126" fillId="64" borderId="19" xfId="652" applyBorder="1" applyAlignment="1">
      <alignment horizontal="center" vertical="center" wrapText="1"/>
    </xf>
    <xf numFmtId="0" fontId="126" fillId="64" borderId="8" xfId="652" applyBorder="1" applyAlignment="1">
      <alignment horizontal="center" vertical="center" wrapText="1"/>
    </xf>
    <xf numFmtId="0" fontId="126" fillId="64" borderId="6" xfId="652" applyBorder="1" applyAlignment="1">
      <alignment horizontal="center" vertical="center" wrapText="1"/>
    </xf>
    <xf numFmtId="0" fontId="126" fillId="64" borderId="34" xfId="652" applyBorder="1" applyAlignment="1">
      <alignment horizontal="center" vertical="center" wrapText="1"/>
    </xf>
    <xf numFmtId="0" fontId="126" fillId="64" borderId="7" xfId="652" applyBorder="1" applyAlignment="1">
      <alignment horizontal="center" vertical="center" wrapText="1"/>
    </xf>
    <xf numFmtId="0" fontId="87" fillId="74" borderId="0" xfId="565" applyFill="1" applyBorder="1" applyAlignment="1">
      <alignment horizontal="center"/>
    </xf>
    <xf numFmtId="0" fontId="87" fillId="74" borderId="82" xfId="565" applyFill="1" applyBorder="1" applyAlignment="1">
      <alignment horizontal="center"/>
    </xf>
    <xf numFmtId="0" fontId="133" fillId="74" borderId="0" xfId="565" applyFont="1" applyFill="1" applyBorder="1" applyAlignment="1">
      <alignment horizontal="center"/>
    </xf>
    <xf numFmtId="0" fontId="133" fillId="74" borderId="82" xfId="565" applyFont="1" applyFill="1" applyBorder="1" applyAlignment="1">
      <alignment horizontal="center"/>
    </xf>
    <xf numFmtId="17" fontId="87" fillId="74" borderId="0" xfId="565" applyNumberFormat="1" applyFill="1" applyBorder="1" applyAlignment="1">
      <alignment horizontal="center" vertical="center"/>
    </xf>
    <xf numFmtId="17" fontId="87" fillId="74" borderId="13" xfId="565" applyNumberFormat="1" applyFill="1" applyBorder="1" applyAlignment="1">
      <alignment horizontal="center" vertical="center"/>
    </xf>
    <xf numFmtId="17" fontId="87" fillId="74" borderId="18" xfId="565" applyNumberFormat="1" applyFill="1" applyBorder="1" applyAlignment="1">
      <alignment horizontal="center" vertical="center"/>
    </xf>
    <xf numFmtId="0" fontId="132" fillId="68" borderId="5" xfId="565" applyFont="1" applyFill="1" applyBorder="1" applyAlignment="1">
      <alignment horizontal="center" vertical="center" wrapText="1"/>
    </xf>
    <xf numFmtId="0" fontId="132" fillId="68" borderId="17" xfId="565" applyFont="1" applyFill="1" applyBorder="1" applyAlignment="1">
      <alignment horizontal="center" vertical="center" wrapText="1"/>
    </xf>
    <xf numFmtId="0" fontId="132" fillId="68" borderId="12" xfId="565" applyFont="1" applyFill="1" applyBorder="1" applyAlignment="1">
      <alignment horizontal="center" vertical="center" wrapText="1"/>
    </xf>
    <xf numFmtId="3" fontId="43" fillId="7" borderId="1" xfId="0" applyNumberFormat="1" applyFont="1" applyFill="1" applyBorder="1" applyAlignment="1">
      <alignment horizontal="center" vertical="center" wrapText="1"/>
    </xf>
    <xf numFmtId="0" fontId="131" fillId="71" borderId="1" xfId="652" applyFont="1" applyFill="1" applyBorder="1" applyAlignment="1">
      <alignment horizontal="center" vertical="center" wrapText="1"/>
    </xf>
    <xf numFmtId="0" fontId="131" fillId="71" borderId="90" xfId="652" applyFont="1" applyFill="1" applyBorder="1" applyAlignment="1">
      <alignment horizontal="center" vertical="center"/>
    </xf>
    <xf numFmtId="0" fontId="131" fillId="71" borderId="4" xfId="652" applyFont="1" applyFill="1" applyBorder="1" applyAlignment="1">
      <alignment horizontal="center" vertical="center"/>
    </xf>
    <xf numFmtId="3" fontId="131" fillId="71" borderId="8" xfId="652" applyNumberFormat="1" applyFont="1" applyFill="1" applyBorder="1" applyAlignment="1" applyProtection="1">
      <alignment horizontal="center" vertical="center"/>
    </xf>
    <xf numFmtId="3" fontId="131" fillId="71" borderId="14" xfId="652" applyNumberFormat="1" applyFont="1" applyFill="1" applyBorder="1" applyAlignment="1" applyProtection="1">
      <alignment horizontal="center" vertical="center"/>
    </xf>
    <xf numFmtId="3" fontId="131" fillId="71" borderId="63" xfId="652" applyNumberFormat="1" applyFont="1" applyFill="1" applyBorder="1" applyAlignment="1" applyProtection="1">
      <alignment horizontal="center" vertical="center"/>
    </xf>
    <xf numFmtId="3" fontId="131" fillId="71" borderId="19" xfId="652" applyNumberFormat="1" applyFont="1" applyFill="1" applyBorder="1" applyAlignment="1" applyProtection="1">
      <alignment horizontal="center" vertical="center"/>
    </xf>
    <xf numFmtId="3" fontId="131" fillId="71" borderId="13" xfId="652" applyNumberFormat="1" applyFont="1" applyFill="1" applyBorder="1" applyAlignment="1" applyProtection="1">
      <alignment horizontal="center" vertical="center"/>
    </xf>
    <xf numFmtId="3" fontId="131" fillId="71" borderId="18" xfId="652" applyNumberFormat="1" applyFont="1" applyFill="1" applyBorder="1" applyAlignment="1" applyProtection="1">
      <alignment horizontal="center" vertical="center"/>
    </xf>
    <xf numFmtId="0" fontId="126" fillId="64" borderId="1" xfId="652" applyBorder="1" applyAlignment="1">
      <alignment horizontal="center" vertical="center" wrapText="1"/>
    </xf>
    <xf numFmtId="0" fontId="152" fillId="64" borderId="20" xfId="652" applyFont="1" applyBorder="1" applyAlignment="1">
      <alignment horizontal="center" vertical="center" wrapText="1"/>
    </xf>
    <xf numFmtId="0" fontId="152" fillId="64" borderId="21" xfId="652" applyFont="1" applyBorder="1" applyAlignment="1">
      <alignment horizontal="center" vertical="center" wrapText="1"/>
    </xf>
    <xf numFmtId="0" fontId="152" fillId="64" borderId="95" xfId="652" applyFont="1" applyBorder="1" applyAlignment="1">
      <alignment horizontal="center" vertical="center" wrapText="1"/>
    </xf>
    <xf numFmtId="0" fontId="132" fillId="68" borderId="90" xfId="565" applyFont="1" applyFill="1" applyBorder="1" applyAlignment="1">
      <alignment horizontal="center" vertical="center" wrapText="1"/>
    </xf>
    <xf numFmtId="3" fontId="43" fillId="7" borderId="6" xfId="316" applyNumberFormat="1" applyFont="1" applyFill="1" applyBorder="1" applyAlignment="1">
      <alignment horizontal="center" vertical="center" wrapText="1"/>
    </xf>
    <xf numFmtId="3" fontId="43" fillId="7" borderId="15" xfId="316" applyNumberFormat="1" applyFont="1" applyFill="1" applyBorder="1" applyAlignment="1">
      <alignment horizontal="center" vertical="center" wrapText="1"/>
    </xf>
    <xf numFmtId="0" fontId="95" fillId="57" borderId="7" xfId="14" applyFont="1" applyFill="1" applyBorder="1" applyAlignment="1">
      <alignment horizontal="center" vertical="center" wrapText="1"/>
    </xf>
    <xf numFmtId="0" fontId="95" fillId="57" borderId="5" xfId="14" applyFont="1" applyFill="1" applyBorder="1" applyAlignment="1">
      <alignment horizontal="center" vertical="center" wrapText="1"/>
    </xf>
    <xf numFmtId="3" fontId="131" fillId="71" borderId="30" xfId="652" applyNumberFormat="1" applyFont="1" applyFill="1" applyBorder="1" applyAlignment="1" applyProtection="1">
      <alignment horizontal="center" vertical="center"/>
    </xf>
    <xf numFmtId="3" fontId="131" fillId="71" borderId="31" xfId="652" applyNumberFormat="1" applyFont="1" applyFill="1" applyBorder="1" applyAlignment="1" applyProtection="1">
      <alignment horizontal="center" vertical="center"/>
    </xf>
    <xf numFmtId="3" fontId="131" fillId="71" borderId="75" xfId="652" applyNumberFormat="1" applyFont="1" applyFill="1" applyBorder="1" applyAlignment="1" applyProtection="1">
      <alignment horizontal="center" vertical="center"/>
    </xf>
    <xf numFmtId="0" fontId="131" fillId="64" borderId="1" xfId="652" applyFont="1" applyBorder="1" applyAlignment="1">
      <alignment horizontal="center" vertical="center" wrapText="1"/>
    </xf>
    <xf numFmtId="0" fontId="132" fillId="68" borderId="13" xfId="565" applyFont="1" applyFill="1" applyBorder="1" applyAlignment="1">
      <alignment horizontal="center" vertical="center" wrapText="1"/>
    </xf>
    <xf numFmtId="0" fontId="132" fillId="68" borderId="18" xfId="565" applyFont="1" applyFill="1" applyBorder="1" applyAlignment="1">
      <alignment horizontal="center" vertical="center" wrapText="1"/>
    </xf>
    <xf numFmtId="1" fontId="27" fillId="14" borderId="1" xfId="316" applyNumberFormat="1" applyFill="1" applyBorder="1" applyAlignment="1">
      <alignment horizontal="center" vertical="center" shrinkToFit="1"/>
    </xf>
    <xf numFmtId="0" fontId="33" fillId="14" borderId="1" xfId="316" applyFont="1" applyFill="1" applyBorder="1" applyAlignment="1">
      <alignment horizontal="center" vertical="center"/>
    </xf>
    <xf numFmtId="3" fontId="30" fillId="78" borderId="32" xfId="0" applyNumberFormat="1" applyFont="1" applyFill="1" applyBorder="1" applyAlignment="1">
      <alignment horizontal="center" vertical="center"/>
    </xf>
    <xf numFmtId="3" fontId="30" fillId="78" borderId="18" xfId="0" applyNumberFormat="1" applyFont="1" applyFill="1" applyBorder="1" applyAlignment="1">
      <alignment horizontal="center" vertical="center"/>
    </xf>
    <xf numFmtId="0" fontId="158" fillId="4" borderId="8" xfId="655" applyFont="1" applyFill="1" applyBorder="1" applyAlignment="1">
      <alignment horizontal="center" vertical="center" wrapText="1"/>
    </xf>
    <xf numFmtId="0" fontId="158" fillId="4" borderId="63" xfId="655" applyFont="1" applyFill="1" applyBorder="1" applyAlignment="1">
      <alignment horizontal="center" vertical="center" wrapText="1"/>
    </xf>
    <xf numFmtId="0" fontId="158" fillId="4" borderId="19" xfId="655" applyFont="1" applyFill="1" applyBorder="1" applyAlignment="1">
      <alignment horizontal="center" vertical="center" wrapText="1"/>
    </xf>
    <xf numFmtId="0" fontId="158" fillId="4" borderId="18" xfId="655" applyFont="1" applyFill="1" applyBorder="1" applyAlignment="1">
      <alignment horizontal="center" vertical="center" wrapText="1"/>
    </xf>
    <xf numFmtId="0" fontId="132" fillId="68" borderId="32" xfId="565" applyFont="1" applyFill="1" applyBorder="1" applyAlignment="1">
      <alignment horizontal="center" vertical="center" wrapText="1"/>
    </xf>
    <xf numFmtId="0" fontId="132" fillId="68" borderId="0" xfId="565" applyFont="1" applyFill="1" applyBorder="1" applyAlignment="1">
      <alignment horizontal="center" vertical="center" wrapText="1"/>
    </xf>
    <xf numFmtId="0" fontId="49" fillId="10" borderId="82" xfId="0" applyFont="1" applyFill="1" applyBorder="1" applyAlignment="1">
      <alignment horizontal="center" vertical="center"/>
    </xf>
    <xf numFmtId="0" fontId="49" fillId="10" borderId="18" xfId="0" applyFont="1" applyFill="1" applyBorder="1" applyAlignment="1">
      <alignment horizontal="center" vertical="center"/>
    </xf>
    <xf numFmtId="0" fontId="141" fillId="73" borderId="4" xfId="652" applyFont="1" applyFill="1" applyBorder="1" applyAlignment="1">
      <alignment horizontal="center" vertical="center" wrapText="1"/>
    </xf>
    <xf numFmtId="0" fontId="141" fillId="73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2" fillId="73" borderId="0" xfId="565" applyFont="1" applyFill="1" applyAlignment="1" applyProtection="1">
      <alignment horizontal="center" vertical="center" wrapText="1" readingOrder="1"/>
      <protection locked="0"/>
    </xf>
    <xf numFmtId="1" fontId="27" fillId="14" borderId="1" xfId="0" applyNumberFormat="1" applyFont="1" applyFill="1" applyBorder="1" applyAlignment="1">
      <alignment horizontal="center" vertical="center" shrinkToFit="1"/>
    </xf>
    <xf numFmtId="1" fontId="27" fillId="14" borderId="1" xfId="0" quotePrefix="1" applyNumberFormat="1" applyFont="1" applyFill="1" applyBorder="1" applyAlignment="1">
      <alignment horizontal="center" vertical="center" shrinkToFit="1"/>
    </xf>
    <xf numFmtId="0" fontId="33" fillId="14" borderId="1" xfId="0" applyFont="1" applyFill="1" applyBorder="1" applyAlignment="1">
      <alignment horizontal="center" vertical="center"/>
    </xf>
    <xf numFmtId="0" fontId="30" fillId="58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" fillId="79" borderId="1" xfId="0" applyFont="1" applyFill="1" applyBorder="1" applyAlignment="1">
      <alignment horizontal="center" wrapText="1"/>
    </xf>
    <xf numFmtId="0" fontId="0" fillId="0" borderId="0" xfId="0" applyAlignment="1"/>
  </cellXfs>
  <cellStyles count="660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 6" xfId="658" xr:uid="{533F9A78-F71C-4B38-B9CC-9A9A5F605881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4 3" xfId="659" xr:uid="{35401CCF-3F99-44B2-B668-1A155A0221ED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1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CC66"/>
      <color rgb="FF00CC00"/>
      <color rgb="FF669900"/>
      <color rgb="FF66FF66"/>
      <color rgb="FF008000"/>
      <color rgb="FF0066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8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9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0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1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2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3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4.xml"/><Relationship Id="rId1" Type="http://schemas.microsoft.com/office/2011/relationships/chartStyle" Target="style164.xml"/><Relationship Id="rId4" Type="http://schemas.openxmlformats.org/officeDocument/2006/relationships/chartUserShapes" Target="../drawings/drawing14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5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7.xml"/><Relationship Id="rId1" Type="http://schemas.microsoft.com/office/2011/relationships/chartStyle" Target="style167.xml"/><Relationship Id="rId4" Type="http://schemas.openxmlformats.org/officeDocument/2006/relationships/chartUserShapes" Target="../drawings/drawing16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Población_Afiliada_Regimen'!$S$122:$S$125</c:f>
              <c:numCache>
                <c:formatCode>0.00%</c:formatCode>
                <c:ptCount val="4"/>
                <c:pt idx="0">
                  <c:v>0.69325973271353869</c:v>
                </c:pt>
                <c:pt idx="1">
                  <c:v>0.27642843308154175</c:v>
                </c:pt>
                <c:pt idx="2">
                  <c:v>1.9762412034346956E-2</c:v>
                </c:pt>
                <c:pt idx="3">
                  <c:v>1.0549422170572665E-2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Población_Afiliada_Regimen'!$EI$102:$EI$105</c:f>
              <c:numCache>
                <c:formatCode>0.00%</c:formatCode>
                <c:ptCount val="4"/>
                <c:pt idx="0">
                  <c:v>0.74162714878482516</c:v>
                </c:pt>
                <c:pt idx="1">
                  <c:v>0.23295791345583877</c:v>
                </c:pt>
                <c:pt idx="2">
                  <c:v>1.7857142857142856E-2</c:v>
                </c:pt>
                <c:pt idx="3">
                  <c:v>7.5577949021932425E-3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Población_Afiliada_Regimen'!$EO$102:$EO$105</c:f>
              <c:numCache>
                <c:formatCode>0.00%</c:formatCode>
                <c:ptCount val="4"/>
                <c:pt idx="0">
                  <c:v>0.80715610191607723</c:v>
                </c:pt>
                <c:pt idx="1">
                  <c:v>0.17107341528741157</c:v>
                </c:pt>
                <c:pt idx="2">
                  <c:v>1.744385687796168E-2</c:v>
                </c:pt>
                <c:pt idx="3">
                  <c:v>4.3266259185495504E-3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Población_Afiliada_Regimen'!$EU$102:$EU$105</c:f>
              <c:numCache>
                <c:formatCode>0.00%</c:formatCode>
                <c:ptCount val="4"/>
                <c:pt idx="0">
                  <c:v>0.52307459524890298</c:v>
                </c:pt>
                <c:pt idx="1">
                  <c:v>0.45789075503101828</c:v>
                </c:pt>
                <c:pt idx="2">
                  <c:v>1.1953396883038281E-2</c:v>
                </c:pt>
                <c:pt idx="3">
                  <c:v>7.0812528370403994E-3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Población_Afiliada_Regimen'!$FA$102:$FA$105</c:f>
              <c:numCache>
                <c:formatCode>0.00%</c:formatCode>
                <c:ptCount val="4"/>
                <c:pt idx="0">
                  <c:v>0.75429765409820493</c:v>
                </c:pt>
                <c:pt idx="1">
                  <c:v>0.21594326780004433</c:v>
                </c:pt>
                <c:pt idx="2">
                  <c:v>2.4187165606103778E-2</c:v>
                </c:pt>
                <c:pt idx="3">
                  <c:v>5.5719124956469437E-3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Población_Afiliada_Regimen'!$Y$122:$Y$125</c:f>
              <c:numCache>
                <c:formatCode>0.00%</c:formatCode>
                <c:ptCount val="4"/>
                <c:pt idx="0">
                  <c:v>0.40705920492766545</c:v>
                </c:pt>
                <c:pt idx="1">
                  <c:v>0.56514162985776228</c:v>
                </c:pt>
                <c:pt idx="2">
                  <c:v>1.8195080439275438E-2</c:v>
                </c:pt>
                <c:pt idx="3">
                  <c:v>9.6040847752968343E-3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Población_Afiliada_Regimen'!$AE$122:$AE$125</c:f>
              <c:numCache>
                <c:formatCode>0.00%</c:formatCode>
                <c:ptCount val="4"/>
                <c:pt idx="0">
                  <c:v>0.70346855081772819</c:v>
                </c:pt>
                <c:pt idx="1">
                  <c:v>0.26337763723504126</c:v>
                </c:pt>
                <c:pt idx="2">
                  <c:v>1.7441573200256931E-2</c:v>
                </c:pt>
                <c:pt idx="3">
                  <c:v>1.5712238746973663E-2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Población_Afiliada_Regimen'!$AK$122:$AK$125</c:f>
              <c:numCache>
                <c:formatCode>0.00%</c:formatCode>
                <c:ptCount val="4"/>
                <c:pt idx="0">
                  <c:v>0.64208074534161486</c:v>
                </c:pt>
                <c:pt idx="1">
                  <c:v>0.3253105590062112</c:v>
                </c:pt>
                <c:pt idx="2">
                  <c:v>2.4327122153209108E-2</c:v>
                </c:pt>
                <c:pt idx="3">
                  <c:v>8.2815734989648039E-3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Población_Afiliada_Regimen'!$AQ$122:$AQ$125</c:f>
              <c:numCache>
                <c:formatCode>0.00%</c:formatCode>
                <c:ptCount val="4"/>
                <c:pt idx="0">
                  <c:v>0.85829241680305512</c:v>
                </c:pt>
                <c:pt idx="1">
                  <c:v>0.11320240043644299</c:v>
                </c:pt>
                <c:pt idx="2">
                  <c:v>2.1958537915984726E-2</c:v>
                </c:pt>
                <c:pt idx="3">
                  <c:v>6.5466448445171853E-3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Población_Afiliada_Regimen'!$AW$122:$AW$125</c:f>
              <c:numCache>
                <c:formatCode>0.00%</c:formatCode>
                <c:ptCount val="4"/>
                <c:pt idx="0">
                  <c:v>0.90391731529922159</c:v>
                </c:pt>
                <c:pt idx="1">
                  <c:v>7.2157713410743909E-2</c:v>
                </c:pt>
                <c:pt idx="2">
                  <c:v>1.843817787418655E-2</c:v>
                </c:pt>
                <c:pt idx="3">
                  <c:v>5.4867934158479006E-3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Población_Afiliada_Regimen'!$BC$122:$BC$125</c:f>
              <c:numCache>
                <c:formatCode>0.00%</c:formatCode>
                <c:ptCount val="4"/>
                <c:pt idx="0">
                  <c:v>0.71172736889829225</c:v>
                </c:pt>
                <c:pt idx="1">
                  <c:v>0.26356354843584706</c:v>
                </c:pt>
                <c:pt idx="2">
                  <c:v>1.6586066193138883E-2</c:v>
                </c:pt>
                <c:pt idx="3">
                  <c:v>8.1230164727217769E-3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Población_Afiliada_Regimen'!$S$135:$S$138</c:f>
              <c:numCache>
                <c:formatCode>0.00%</c:formatCode>
                <c:ptCount val="4"/>
                <c:pt idx="0">
                  <c:v>0.25196128148875546</c:v>
                </c:pt>
                <c:pt idx="1">
                  <c:v>0.71816058478978373</c:v>
                </c:pt>
                <c:pt idx="2">
                  <c:v>1.4402669497563796E-2</c:v>
                </c:pt>
                <c:pt idx="3">
                  <c:v>1.5475464223897064E-2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Población_Afiliada_Regimen'!$BI$122:$BI$125</c:f>
              <c:numCache>
                <c:formatCode>0.00%</c:formatCode>
                <c:ptCount val="4"/>
                <c:pt idx="0">
                  <c:v>0.7863677950594693</c:v>
                </c:pt>
                <c:pt idx="1">
                  <c:v>0.17634949679780421</c:v>
                </c:pt>
                <c:pt idx="2">
                  <c:v>2.9734675205855442E-2</c:v>
                </c:pt>
                <c:pt idx="3">
                  <c:v>7.5480329368709971E-3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Población_Afiliada_Regimen'!$BO$122:$BO$125</c:f>
              <c:numCache>
                <c:formatCode>0.00%</c:formatCode>
                <c:ptCount val="4"/>
                <c:pt idx="0">
                  <c:v>0.79779562642903212</c:v>
                </c:pt>
                <c:pt idx="1">
                  <c:v>0.17916397959781907</c:v>
                </c:pt>
                <c:pt idx="2">
                  <c:v>1.7588087002403704E-2</c:v>
                </c:pt>
                <c:pt idx="3">
                  <c:v>5.4523069707451488E-3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Población_Afiliada_Regimen'!$BU$122:$BU$125</c:f>
              <c:numCache>
                <c:formatCode>0.00%</c:formatCode>
                <c:ptCount val="4"/>
                <c:pt idx="0">
                  <c:v>0.5366400633203614</c:v>
                </c:pt>
                <c:pt idx="1">
                  <c:v>0.40683332234021502</c:v>
                </c:pt>
                <c:pt idx="2">
                  <c:v>3.5947496866961283E-2</c:v>
                </c:pt>
                <c:pt idx="3">
                  <c:v>2.0579117472462237E-2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Población_Afiliada_Regimen'!$CA$122:$CA$125</c:f>
              <c:numCache>
                <c:formatCode>0.00%</c:formatCode>
                <c:ptCount val="4"/>
                <c:pt idx="0">
                  <c:v>0.72261810504090784</c:v>
                </c:pt>
                <c:pt idx="1">
                  <c:v>0.23673792557403009</c:v>
                </c:pt>
                <c:pt idx="2">
                  <c:v>2.1113750329902349E-2</c:v>
                </c:pt>
                <c:pt idx="3">
                  <c:v>1.9530219055159673E-2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Población_Afiliada_Regimen'!$CG$122:$CG$125</c:f>
              <c:numCache>
                <c:formatCode>0.00%</c:formatCode>
                <c:ptCount val="4"/>
                <c:pt idx="0">
                  <c:v>0.70488541743423472</c:v>
                </c:pt>
                <c:pt idx="1">
                  <c:v>0.26578734065286275</c:v>
                </c:pt>
                <c:pt idx="2">
                  <c:v>2.1442782403654853E-2</c:v>
                </c:pt>
                <c:pt idx="3">
                  <c:v>7.8844595092476613E-3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Población_Afiliada_Regimen'!$CM$122:$CM$125</c:f>
              <c:numCache>
                <c:formatCode>0.00%</c:formatCode>
                <c:ptCount val="4"/>
                <c:pt idx="0">
                  <c:v>0.62435282837967399</c:v>
                </c:pt>
                <c:pt idx="1">
                  <c:v>0.33470757430488973</c:v>
                </c:pt>
                <c:pt idx="2">
                  <c:v>3.2023010546500481E-2</c:v>
                </c:pt>
                <c:pt idx="3">
                  <c:v>8.9165867689357629E-3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Población_Afiliada_Regimen'!$CS$122:$CS$125</c:f>
              <c:numCache>
                <c:formatCode>0.00%</c:formatCode>
                <c:ptCount val="4"/>
                <c:pt idx="0">
                  <c:v>0.5790714995034757</c:v>
                </c:pt>
                <c:pt idx="1">
                  <c:v>0.4023088381330685</c:v>
                </c:pt>
                <c:pt idx="2">
                  <c:v>1.2288977159880834E-2</c:v>
                </c:pt>
                <c:pt idx="3">
                  <c:v>6.3306852035749754E-3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Población_Afiliada_Regimen'!$CY$122:$CY$125</c:f>
              <c:numCache>
                <c:formatCode>0.00%</c:formatCode>
                <c:ptCount val="4"/>
                <c:pt idx="0">
                  <c:v>0.81436584041975757</c:v>
                </c:pt>
                <c:pt idx="1">
                  <c:v>0.15831373258548942</c:v>
                </c:pt>
                <c:pt idx="2">
                  <c:v>1.7912068029672518E-2</c:v>
                </c:pt>
                <c:pt idx="3">
                  <c:v>9.4083589650805141E-3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Población_Afiliada_Regimen'!$DE$122:$DE$125</c:f>
              <c:numCache>
                <c:formatCode>0.00%</c:formatCode>
                <c:ptCount val="4"/>
                <c:pt idx="0">
                  <c:v>0.82837330251372432</c:v>
                </c:pt>
                <c:pt idx="1">
                  <c:v>0.15212366368101704</c:v>
                </c:pt>
                <c:pt idx="2">
                  <c:v>1.4880092458826929E-2</c:v>
                </c:pt>
                <c:pt idx="3">
                  <c:v>4.6229413464316674E-3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Población_Afiliada_Regimen'!$DK$122:$DK$125</c:f>
              <c:numCache>
                <c:formatCode>0.00%</c:formatCode>
                <c:ptCount val="4"/>
                <c:pt idx="0">
                  <c:v>0.83951660061074651</c:v>
                </c:pt>
                <c:pt idx="1">
                  <c:v>0.14222597621986877</c:v>
                </c:pt>
                <c:pt idx="2">
                  <c:v>1.351439152751608E-2</c:v>
                </c:pt>
                <c:pt idx="3">
                  <c:v>4.7430316418686242E-3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Población_Afiliada_Regimen'!$Y$89:$Y$92</c:f>
              <c:numCache>
                <c:formatCode>0.00%</c:formatCode>
                <c:ptCount val="4"/>
                <c:pt idx="0">
                  <c:v>0.88860422217667556</c:v>
                </c:pt>
                <c:pt idx="1">
                  <c:v>9.2436974789915971E-2</c:v>
                </c:pt>
                <c:pt idx="2">
                  <c:v>1.5064562410329985E-2</c:v>
                </c:pt>
                <c:pt idx="3">
                  <c:v>3.8942406230784996E-3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Población_Afiliada_Regimen'!$DQ$122:$DQ$125</c:f>
              <c:numCache>
                <c:formatCode>0.00%</c:formatCode>
                <c:ptCount val="4"/>
                <c:pt idx="0">
                  <c:v>0.67865946399538468</c:v>
                </c:pt>
                <c:pt idx="1">
                  <c:v>0.28373629831646302</c:v>
                </c:pt>
                <c:pt idx="2">
                  <c:v>1.4737504589080611E-2</c:v>
                </c:pt>
                <c:pt idx="3">
                  <c:v>2.2866733099071695E-2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Población_Afiliada_Regimen'!$DW$122:$DW$125</c:f>
              <c:numCache>
                <c:formatCode>0.00%</c:formatCode>
                <c:ptCount val="4"/>
                <c:pt idx="0">
                  <c:v>0.6633205182970241</c:v>
                </c:pt>
                <c:pt idx="1">
                  <c:v>0.30115335326783427</c:v>
                </c:pt>
                <c:pt idx="2">
                  <c:v>2.1785561725758223E-2</c:v>
                </c:pt>
                <c:pt idx="3">
                  <c:v>1.3740566709383454E-2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Población_Afiliada_Regimen'!$EC$122:$EC$125</c:f>
              <c:numCache>
                <c:formatCode>0.00%</c:formatCode>
                <c:ptCount val="4"/>
                <c:pt idx="0">
                  <c:v>0.61180609851446444</c:v>
                </c:pt>
                <c:pt idx="1">
                  <c:v>0.35770132916340891</c:v>
                </c:pt>
                <c:pt idx="2">
                  <c:v>1.8764659890539485E-2</c:v>
                </c:pt>
                <c:pt idx="3">
                  <c:v>1.1727912431587178E-2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Población_Afiliada_Regimen'!$EI$122:$EI$125</c:f>
              <c:numCache>
                <c:formatCode>0.00%</c:formatCode>
                <c:ptCount val="4"/>
                <c:pt idx="0">
                  <c:v>0.49462217319360174</c:v>
                </c:pt>
                <c:pt idx="1">
                  <c:v>0.48138444567015998</c:v>
                </c:pt>
                <c:pt idx="2">
                  <c:v>1.6409266409266408E-2</c:v>
                </c:pt>
                <c:pt idx="3">
                  <c:v>7.5841147269718702E-3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Población_Afiliada_Regimen'!$EO$122:$EO$125</c:f>
              <c:numCache>
                <c:formatCode>0.00%</c:formatCode>
                <c:ptCount val="4"/>
                <c:pt idx="0">
                  <c:v>0.79939288251630825</c:v>
                </c:pt>
                <c:pt idx="1">
                  <c:v>0.17118775431118</c:v>
                </c:pt>
                <c:pt idx="2">
                  <c:v>2.3671123167344831E-2</c:v>
                </c:pt>
                <c:pt idx="3">
                  <c:v>5.7482400051669571E-3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Población_Afiliada_Regimen'!$EU$122:$EU$125</c:f>
              <c:numCache>
                <c:formatCode>0.00%</c:formatCode>
                <c:ptCount val="4"/>
                <c:pt idx="0">
                  <c:v>0.62748450523616162</c:v>
                </c:pt>
                <c:pt idx="1">
                  <c:v>0.33639666595426371</c:v>
                </c:pt>
                <c:pt idx="2">
                  <c:v>2.5005343022013252E-2</c:v>
                </c:pt>
                <c:pt idx="3">
                  <c:v>1.1113485787561444E-2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Población_Afiliada_Regimen'!$FA$122:$FA$125</c:f>
              <c:numCache>
                <c:formatCode>0.00%</c:formatCode>
                <c:ptCount val="4"/>
                <c:pt idx="0">
                  <c:v>0.6044511886697016</c:v>
                </c:pt>
                <c:pt idx="1">
                  <c:v>0.3689428426909459</c:v>
                </c:pt>
                <c:pt idx="2">
                  <c:v>1.4466363176530096E-2</c:v>
                </c:pt>
                <c:pt idx="3">
                  <c:v>1.2139605462822459E-2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Población_Afiliada_Regimen'!$Y$135:$Y$138</c:f>
              <c:numCache>
                <c:formatCode>0.00%</c:formatCode>
                <c:ptCount val="4"/>
                <c:pt idx="0">
                  <c:v>0.26464581576164875</c:v>
                </c:pt>
                <c:pt idx="1">
                  <c:v>0.70164464198440113</c:v>
                </c:pt>
                <c:pt idx="2">
                  <c:v>1.6443712168699002E-2</c:v>
                </c:pt>
                <c:pt idx="3">
                  <c:v>1.7265830085251156E-2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Población_Afiliada_Regimen'!$AE$135:$AE$138</c:f>
              <c:numCache>
                <c:formatCode>0.00%</c:formatCode>
                <c:ptCount val="4"/>
                <c:pt idx="0">
                  <c:v>0.44398454163410978</c:v>
                </c:pt>
                <c:pt idx="1">
                  <c:v>0.5362067873207611</c:v>
                </c:pt>
                <c:pt idx="2">
                  <c:v>9.7353916330538727E-3</c:v>
                </c:pt>
                <c:pt idx="3">
                  <c:v>1.0073279412075264E-2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Población_Afiliada_Regimen'!$AK$135:$AK$138</c:f>
              <c:numCache>
                <c:formatCode>0.00%</c:formatCode>
                <c:ptCount val="4"/>
                <c:pt idx="0">
                  <c:v>0.26786395253464568</c:v>
                </c:pt>
                <c:pt idx="1">
                  <c:v>0.70538032999925437</c:v>
                </c:pt>
                <c:pt idx="2">
                  <c:v>9.8296743680695367E-3</c:v>
                </c:pt>
                <c:pt idx="3">
                  <c:v>1.6926043098030443E-2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Población_Afiliada_Regimen'!$AE$89:$AE$92</c:f>
              <c:numCache>
                <c:formatCode>0.00%</c:formatCode>
                <c:ptCount val="4"/>
                <c:pt idx="0">
                  <c:v>0.68502367306254675</c:v>
                </c:pt>
                <c:pt idx="1">
                  <c:v>0.28283079990032395</c:v>
                </c:pt>
                <c:pt idx="2">
                  <c:v>2.3174682282581609E-2</c:v>
                </c:pt>
                <c:pt idx="3">
                  <c:v>8.9708447545477198E-3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Población_Afiliada_Regimen'!$AQ$135:$AQ$138</c:f>
              <c:numCache>
                <c:formatCode>0.00%</c:formatCode>
                <c:ptCount val="4"/>
                <c:pt idx="0">
                  <c:v>0.21701548765173712</c:v>
                </c:pt>
                <c:pt idx="1">
                  <c:v>0.77048974466303888</c:v>
                </c:pt>
                <c:pt idx="2">
                  <c:v>6.7915445793218917E-3</c:v>
                </c:pt>
                <c:pt idx="3">
                  <c:v>5.7032231059020513E-3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Población_Afiliada_Regimen'!$AW$135:$AW$138</c:f>
              <c:numCache>
                <c:formatCode>0.00%</c:formatCode>
                <c:ptCount val="4"/>
                <c:pt idx="0">
                  <c:v>0.27737596751681259</c:v>
                </c:pt>
                <c:pt idx="1">
                  <c:v>0.69700686602095052</c:v>
                </c:pt>
                <c:pt idx="2">
                  <c:v>1.3562858633281168E-2</c:v>
                </c:pt>
                <c:pt idx="3">
                  <c:v>1.2054307828955717E-2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Población_Afiliada_Regimen'!$BC$135:$BC$138</c:f>
              <c:numCache>
                <c:formatCode>0.00%</c:formatCode>
                <c:ptCount val="4"/>
                <c:pt idx="0">
                  <c:v>0.125467336496245</c:v>
                </c:pt>
                <c:pt idx="1">
                  <c:v>0.85253816678384031</c:v>
                </c:pt>
                <c:pt idx="2">
                  <c:v>1.4763875761822507E-2</c:v>
                </c:pt>
                <c:pt idx="3">
                  <c:v>7.230620958092196E-3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Población_Afiliada_Regimen'!$BI$135:$BI$138</c:f>
              <c:numCache>
                <c:formatCode>0.00%</c:formatCode>
                <c:ptCount val="4"/>
                <c:pt idx="0">
                  <c:v>0.29766073158012368</c:v>
                </c:pt>
                <c:pt idx="1">
                  <c:v>0.68591224018475749</c:v>
                </c:pt>
                <c:pt idx="2">
                  <c:v>7.7106459062802656E-3</c:v>
                </c:pt>
                <c:pt idx="3">
                  <c:v>8.7163823288385605E-3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Población_Afiliada_Regimen'!$BO$135:$BO$138</c:f>
              <c:numCache>
                <c:formatCode>0.00%</c:formatCode>
                <c:ptCount val="4"/>
                <c:pt idx="0">
                  <c:v>0.20187983506284804</c:v>
                </c:pt>
                <c:pt idx="1">
                  <c:v>0.77906955016007873</c:v>
                </c:pt>
                <c:pt idx="2">
                  <c:v>1.0078108454897662E-2</c:v>
                </c:pt>
                <c:pt idx="3">
                  <c:v>8.972506322175576E-3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Población_Afiliada_Regimen'!$BU$135:$BU$138</c:f>
              <c:numCache>
                <c:formatCode>0.00%</c:formatCode>
                <c:ptCount val="4"/>
                <c:pt idx="0">
                  <c:v>0.21036548099254371</c:v>
                </c:pt>
                <c:pt idx="1">
                  <c:v>0.76551940908376548</c:v>
                </c:pt>
                <c:pt idx="2">
                  <c:v>5.9196395830059196E-3</c:v>
                </c:pt>
                <c:pt idx="3">
                  <c:v>1.8195470340684861E-2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Población_Afiliada_Regimen'!$CA$135:$CA$138</c:f>
              <c:numCache>
                <c:formatCode>0.00%</c:formatCode>
                <c:ptCount val="4"/>
                <c:pt idx="0">
                  <c:v>0.14498542340977436</c:v>
                </c:pt>
                <c:pt idx="1">
                  <c:v>0.8388196405206253</c:v>
                </c:pt>
                <c:pt idx="2">
                  <c:v>6.1405321029313871E-3</c:v>
                </c:pt>
                <c:pt idx="3">
                  <c:v>1.0054403966668962E-2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Asociativo'!$O$6:$O$9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Asociativo'!$P$6:$P$9</c:f>
              <c:numCache>
                <c:formatCode>0.00%</c:formatCode>
                <c:ptCount val="4"/>
                <c:pt idx="0">
                  <c:v>0.25196128148875546</c:v>
                </c:pt>
                <c:pt idx="1">
                  <c:v>0.71816058478978373</c:v>
                </c:pt>
                <c:pt idx="2">
                  <c:v>1.4402669497563796E-2</c:v>
                </c:pt>
                <c:pt idx="3">
                  <c:v>1.5475464223897064E-2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Asociativo'!$O$19:$O$22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Asociativo'!$P$19:$P$22</c:f>
              <c:numCache>
                <c:formatCode>0.00%</c:formatCode>
                <c:ptCount val="4"/>
                <c:pt idx="0">
                  <c:v>0.6517746435213887</c:v>
                </c:pt>
                <c:pt idx="1">
                  <c:v>0.31279060756354621</c:v>
                </c:pt>
                <c:pt idx="2">
                  <c:v>2.182462802231866E-2</c:v>
                </c:pt>
                <c:pt idx="3">
                  <c:v>1.3610120892746436E-2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Población_Afiliada_Regimen'!$AK$89:$AK$92</c:f>
              <c:numCache>
                <c:formatCode>0.00%</c:formatCode>
                <c:ptCount val="4"/>
                <c:pt idx="0">
                  <c:v>0.87629336579427874</c:v>
                </c:pt>
                <c:pt idx="1">
                  <c:v>9.0992087644552647E-2</c:v>
                </c:pt>
                <c:pt idx="2">
                  <c:v>2.7388922702373707E-2</c:v>
                </c:pt>
                <c:pt idx="3">
                  <c:v>5.3256238587948874E-3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Asociativo'!$O$32:$O$35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Asociativo'!$P$32:$P$35</c:f>
              <c:numCache>
                <c:formatCode>0.00%</c:formatCode>
                <c:ptCount val="4"/>
                <c:pt idx="0">
                  <c:v>0.69953483963139262</c:v>
                </c:pt>
                <c:pt idx="1">
                  <c:v>0.26910915357063059</c:v>
                </c:pt>
                <c:pt idx="2">
                  <c:v>2.1660087615359095E-2</c:v>
                </c:pt>
                <c:pt idx="3">
                  <c:v>9.6959191826177619E-3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Asociativo'!$O$38:$O$41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Asociativo'!$P$38:$P$41</c:f>
              <c:numCache>
                <c:formatCode>0.00%</c:formatCode>
                <c:ptCount val="4"/>
                <c:pt idx="0">
                  <c:v>0.71183609940364811</c:v>
                </c:pt>
                <c:pt idx="1">
                  <c:v>0.26214127070180654</c:v>
                </c:pt>
                <c:pt idx="2">
                  <c:v>1.9377065808572777E-2</c:v>
                </c:pt>
                <c:pt idx="3">
                  <c:v>6.6455640859726132E-3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Asociativo'!$O$50:$O$53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Asociativo'!$P$50:$P$53</c:f>
              <c:numCache>
                <c:formatCode>0.00%</c:formatCode>
                <c:ptCount val="4"/>
                <c:pt idx="0">
                  <c:v>0.73653869512001424</c:v>
                </c:pt>
                <c:pt idx="1">
                  <c:v>0.23507647460034195</c:v>
                </c:pt>
                <c:pt idx="2">
                  <c:v>1.7612049070812583E-2</c:v>
                </c:pt>
                <c:pt idx="3">
                  <c:v>1.0772781208831251E-2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Asociativo'!$O$56:$O$59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Asociativo'!$P$56:$P$59</c:f>
              <c:numCache>
                <c:formatCode>0.00%</c:formatCode>
                <c:ptCount val="4"/>
                <c:pt idx="0">
                  <c:v>0.69018067556952079</c:v>
                </c:pt>
                <c:pt idx="1">
                  <c:v>0.28469613654216952</c:v>
                </c:pt>
                <c:pt idx="2">
                  <c:v>1.9824323359280156E-2</c:v>
                </c:pt>
                <c:pt idx="3">
                  <c:v>5.2988645290294933E-3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Asociativo'!$O$64:$O$67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Asociativo'!$P$64:$P$67</c:f>
              <c:numCache>
                <c:formatCode>0.00%</c:formatCode>
                <c:ptCount val="4"/>
                <c:pt idx="0">
                  <c:v>0.60269648493927563</c:v>
                </c:pt>
                <c:pt idx="1">
                  <c:v>0.37385907656091166</c:v>
                </c:pt>
                <c:pt idx="2">
                  <c:v>1.5825798512653148E-2</c:v>
                </c:pt>
                <c:pt idx="3">
                  <c:v>7.6186399871595954E-3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Asociativo'!$O$70:$O$73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Asociativo'!$P$70:$P$73</c:f>
              <c:numCache>
                <c:formatCode>0.00%</c:formatCode>
                <c:ptCount val="4"/>
                <c:pt idx="0">
                  <c:v>0.7504134045511085</c:v>
                </c:pt>
                <c:pt idx="1">
                  <c:v>0.22804565742298968</c:v>
                </c:pt>
                <c:pt idx="2">
                  <c:v>1.663130167556889E-2</c:v>
                </c:pt>
                <c:pt idx="3">
                  <c:v>4.9096363503329191E-3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Gráficos_Cobertura_Dpto'!$Q$4:$Y$4</c15:sqref>
                  </c15:fullRef>
                </c:ext>
              </c:extLst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0.38986320107874545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Gráficos_Cobertura_Dpto'!$Q$6:$Y$6</c15:sqref>
                  </c15:fullRef>
                </c:ext>
              </c:extLst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0.57881835514193991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3"/>
          <c:order val="3"/>
          <c:tx>
            <c:v>R. Excepción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Gráficos_Cobertura_Dpto'!$Q$3:$Y$3</c15:sqref>
                  </c15:fullRef>
                </c:ext>
              </c:extLst>
              <c:f>'3. Gráficos_Cobertura_Dpto'!$U$3:$Y$3</c:f>
              <c:numCache>
                <c:formatCode>@</c:formatCode>
                <c:ptCount val="5"/>
                <c:pt idx="0">
                  <c:v>2019</c:v>
                </c:pt>
                <c:pt idx="1" formatCode="0">
                  <c:v>2020</c:v>
                </c:pt>
                <c:pt idx="2" formatCode="0">
                  <c:v>2021</c:v>
                </c:pt>
                <c:pt idx="3" formatCode="0">
                  <c:v>2022</c:v>
                </c:pt>
                <c:pt idx="4" formatCode="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 Gráficos_Cobertura_Dpto'!$Q$8:$Y$8</c15:sqref>
                  </c15:fullRef>
                </c:ext>
              </c:extLst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2.8733520596466628E-2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v>P. Sin Afiliación</c:v>
                </c:tx>
                <c:spPr>
                  <a:ln w="38100" cap="rnd">
                    <a:solidFill>
                      <a:srgbClr val="008000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dLbl>
                    <c:idx val="0"/>
                    <c:layout>
                      <c:manualLayout>
                        <c:x val="-3.185989999941307E-2"/>
                        <c:y val="9.6821573951910676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41F7-4131-9CB9-D67A4EF37A75}"/>
                      </c:ext>
                    </c:extLst>
                  </c:dLbl>
                  <c:dLbl>
                    <c:idx val="1"/>
                    <c:layout>
                      <c:manualLayout>
                        <c:x val="-2.8117314763805253E-2"/>
                        <c:y val="9.0794492521259606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93D-480C-8C85-C54D94B6929F}"/>
                      </c:ext>
                    </c:extLst>
                  </c:dLbl>
                  <c:dLbl>
                    <c:idx val="2"/>
                    <c:layout>
                      <c:manualLayout>
                        <c:x val="-1.4775080116502273E-2"/>
                        <c:y val="-5.5539083132428238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9632-469A-972D-3D832CD4670C}"/>
                      </c:ext>
                    </c:extLst>
                  </c:dLbl>
                  <c:dLbl>
                    <c:idx val="3"/>
                    <c:layout>
                      <c:manualLayout>
                        <c:x val="-3.010408190707756E-2"/>
                        <c:y val="-3.79323551317454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AC17-43AD-AF1E-0FFC9530CC08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872-49D2-AD51-BDDA9C43AAB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'3. Gráficos_Cobertura_Dpto'!$Q$3:$Y$3</c15:sqref>
                        </c15:fullRef>
                        <c15:formulaRef>
                          <c15:sqref>'3. Gráficos_Cobertura_Dpto'!$U$3:$Y$3</c15:sqref>
                        </c15:formulaRef>
                      </c:ext>
                    </c:extLst>
                    <c:numCache>
                      <c:formatCode>@</c:formatCode>
                      <c:ptCount val="5"/>
                      <c:pt idx="0">
                        <c:v>2019</c:v>
                      </c:pt>
                      <c:pt idx="1" formatCode="0">
                        <c:v>2020</c:v>
                      </c:pt>
                      <c:pt idx="2" formatCode="0">
                        <c:v>2021</c:v>
                      </c:pt>
                      <c:pt idx="3" formatCode="0">
                        <c:v>2022</c:v>
                      </c:pt>
                      <c:pt idx="4" formatCode="0">
                        <c:v>2023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'3. Gráficos_Cobertura_Dpto'!$Q$10:$Y$10</c15:sqref>
                        </c15:fullRef>
                        <c15:formulaRef>
                          <c15:sqref>'3. Gráficos_Cobertura_Dpto'!$U$10:$Y$10</c15:sqref>
                        </c15:formulaRef>
                      </c:ext>
                    </c:extLst>
                    <c:numCache>
                      <c:formatCode>0.00%</c:formatCode>
                      <c:ptCount val="5"/>
                      <c:pt idx="4">
                        <c:v>1.6761041643554232E-3</c:v>
                      </c:pt>
                    </c:numCache>
                  </c:numRef>
                </c:val>
                <c:smooth val="1"/>
                <c:extLst>
                  <c:ext uri="{02D57815-91ED-43cb-92C2-25804820EDAC}">
                    <c15:categoryFilterExceptions>
                      <c15:categoryFilterException>
                        <c15:sqref>'3. Gráficos_Cobertura_Dpto'!$T$10</c15:sqref>
                        <c15:dLbl>
                          <c:idx val="-1"/>
                          <c:layout>
                            <c:manualLayout>
                              <c:x val="-3.127261245694013E-2"/>
                              <c:y val="-1.0659237067206144E-3"/>
                            </c:manualLayout>
                          </c:layout>
                          <c:dLblPos val="r"/>
                          <c:showLegendKey val="0"/>
                          <c:showVal val="1"/>
                          <c:showCatName val="0"/>
                          <c:showSerName val="0"/>
                          <c:showPercent val="0"/>
                          <c:showBubbleSize val="0"/>
                          <c:extLst>
                            <c:ext uri="{CE6537A1-D6FC-4f65-9D91-7224C49458BB}"/>
                            <c:ext xmlns:c16="http://schemas.microsoft.com/office/drawing/2014/chart" uri="{C3380CC4-5D6E-409C-BE32-E72D297353CC}">
                              <c16:uniqueId val="{00000000-6975-4E7F-BE46-590C3E69AE29}"/>
                            </c:ext>
                          </c:extLst>
                        </c15:dLbl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02-52F3-4C97-A88C-53FFFF109C9B}"/>
                  </c:ext>
                </c:extLst>
              </c15:ser>
            </c15:filteredLineSeries>
          </c:ext>
        </c:extLst>
      </c:lineChart>
      <c:catAx>
        <c:axId val="2492613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9020181748622558"/>
          <c:h val="5.0392295913952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2023,  corte Febrero</a:t>
            </a:r>
            <a:r>
              <a:rPr lang="es-CO" sz="1400" baseline="0"/>
              <a:t> 2023</a:t>
            </a:r>
            <a:r>
              <a:rPr lang="es-CO" sz="1400"/>
              <a:t>.  </a:t>
            </a:r>
          </a:p>
          <a:p>
            <a:pPr>
              <a:defRPr sz="1400"/>
            </a:pPr>
            <a:endParaRPr lang="es-CO" sz="1400"/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Gráficos_Cobertura_Dpto'!$J$18:$J$29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Gráficos_Cobertura_Dpto'!$K$17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Gráficos_Cobertura_Dpto'!$K$18:$K$29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Gráficos_Cobertura_Dpto'!$I$18:$I$29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Gráficos_Cobertura_Dpto'!$L$18:$L$29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0.9990911809815074</c:v>
                </c:pt>
                <c:pt idx="9">
                  <c:v>1.0103269696453157</c:v>
                </c:pt>
                <c:pt idx="10">
                  <c:v>0.9990911809815074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Gráficos_Cobertura_Dpto'!$M$17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Gráficos_Cobertura_Dpto'!$M$18:$M$29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Población_Afiliada_Regimen'!$AQ$89:$AQ$92</c:f>
              <c:numCache>
                <c:formatCode>_-* #,##0_-;\-* #,##0_-;_-* "-"??_-;_-@_-</c:formatCode>
                <c:ptCount val="4"/>
                <c:pt idx="0" formatCode="0.00%">
                  <c:v>0.9167746580273578</c:v>
                </c:pt>
                <c:pt idx="1">
                  <c:v>6.1771058315334776E-2</c:v>
                </c:pt>
                <c:pt idx="2" formatCode="0.00%">
                  <c:v>1.9294456443484521E-2</c:v>
                </c:pt>
                <c:pt idx="3" formatCode="0.00%">
                  <c:v>2.1598272138228943E-3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62914</c:v>
                </c:pt>
                <c:pt idx="1">
                  <c:v>26444</c:v>
                </c:pt>
                <c:pt idx="2">
                  <c:v>1759</c:v>
                </c:pt>
                <c:pt idx="3">
                  <c:v>2658</c:v>
                </c:pt>
                <c:pt idx="4">
                  <c:v>93775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0.56132618374211507</c:v>
                </c:pt>
                <c:pt idx="1">
                  <c:v>0.23593651020244288</c:v>
                </c:pt>
                <c:pt idx="2">
                  <c:v>1.5694007012785397E-2</c:v>
                </c:pt>
                <c:pt idx="3">
                  <c:v>2.3714991836261277E-2</c:v>
                </c:pt>
                <c:pt idx="4">
                  <c:v>83.667169279360465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227234</c:v>
                </c:pt>
                <c:pt idx="1">
                  <c:v>34914</c:v>
                </c:pt>
                <c:pt idx="2">
                  <c:v>4121</c:v>
                </c:pt>
                <c:pt idx="3">
                  <c:v>2418</c:v>
                </c:pt>
                <c:pt idx="4">
                  <c:v>268687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0.83222179494222559</c:v>
                </c:pt>
                <c:pt idx="1">
                  <c:v>0.12786903257704774</c:v>
                </c:pt>
                <c:pt idx="2">
                  <c:v>1.5092750279257997E-2</c:v>
                </c:pt>
                <c:pt idx="3">
                  <c:v>8.8556831291545356E-3</c:v>
                </c:pt>
                <c:pt idx="4">
                  <c:v>98.403926092768586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Población_Afiliada_Regimen'!$AW$89:$AW$92</c:f>
              <c:numCache>
                <c:formatCode>0.00%</c:formatCode>
                <c:ptCount val="4"/>
                <c:pt idx="0">
                  <c:v>0.57043959847698167</c:v>
                </c:pt>
                <c:pt idx="1">
                  <c:v>0.37521633783316027</c:v>
                </c:pt>
                <c:pt idx="2">
                  <c:v>4.3959847698165452E-2</c:v>
                </c:pt>
                <c:pt idx="3">
                  <c:v>1.0384215991692628E-2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404752</c:v>
                </c:pt>
                <c:pt idx="1">
                  <c:v>194154</c:v>
                </c:pt>
                <c:pt idx="2">
                  <c:v>9690</c:v>
                </c:pt>
                <c:pt idx="3">
                  <c:v>10079</c:v>
                </c:pt>
                <c:pt idx="4">
                  <c:v>618675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0.73506539734197307</c:v>
                </c:pt>
                <c:pt idx="1">
                  <c:v>0.35260082014550498</c:v>
                </c:pt>
                <c:pt idx="2">
                  <c:v>1.7597896243239611E-2</c:v>
                </c:pt>
                <c:pt idx="3">
                  <c:v>1.8304354616678228E-2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142569</c:v>
                </c:pt>
                <c:pt idx="1">
                  <c:v>39170</c:v>
                </c:pt>
                <c:pt idx="2">
                  <c:v>3206</c:v>
                </c:pt>
                <c:pt idx="3">
                  <c:v>1124</c:v>
                </c:pt>
                <c:pt idx="4">
                  <c:v>186069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0.67298732563902852</c:v>
                </c:pt>
                <c:pt idx="1">
                  <c:v>0.18489933677924897</c:v>
                </c:pt>
                <c:pt idx="2">
                  <c:v>1.513370624749227E-2</c:v>
                </c:pt>
                <c:pt idx="3">
                  <c:v>5.3057660081663478E-3</c:v>
                </c:pt>
                <c:pt idx="4">
                  <c:v>87.832613467393614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152221</c:v>
                </c:pt>
                <c:pt idx="1">
                  <c:v>34229</c:v>
                </c:pt>
                <c:pt idx="2">
                  <c:v>4277</c:v>
                </c:pt>
                <c:pt idx="3">
                  <c:v>1520</c:v>
                </c:pt>
                <c:pt idx="4">
                  <c:v>192247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0.68415470010562041</c:v>
                </c:pt>
                <c:pt idx="1">
                  <c:v>0.15384165936313177</c:v>
                </c:pt>
                <c:pt idx="2">
                  <c:v>1.9222903885480574E-2</c:v>
                </c:pt>
                <c:pt idx="3">
                  <c:v>6.8316141935773839E-3</c:v>
                </c:pt>
                <c:pt idx="4">
                  <c:v>86.405087754781007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142595</c:v>
                </c:pt>
                <c:pt idx="1">
                  <c:v>83572</c:v>
                </c:pt>
                <c:pt idx="2">
                  <c:v>4255</c:v>
                </c:pt>
                <c:pt idx="3">
                  <c:v>1791</c:v>
                </c:pt>
                <c:pt idx="4">
                  <c:v>232213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0.54805024098145172</c:v>
                </c:pt>
                <c:pt idx="1">
                  <c:v>0.32120098698623295</c:v>
                </c:pt>
                <c:pt idx="2">
                  <c:v>1.6353685440415704E-2</c:v>
                </c:pt>
                <c:pt idx="3">
                  <c:v>6.8835371618765039E-3</c:v>
                </c:pt>
                <c:pt idx="4">
                  <c:v>89.248845056997681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278455</c:v>
                </c:pt>
                <c:pt idx="1">
                  <c:v>410974</c:v>
                </c:pt>
                <c:pt idx="2">
                  <c:v>9073</c:v>
                </c:pt>
                <c:pt idx="3">
                  <c:v>5004</c:v>
                </c:pt>
                <c:pt idx="4">
                  <c:v>703506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0.38218811635219696</c:v>
                </c:pt>
                <c:pt idx="1">
                  <c:v>0.56407455039316146</c:v>
                </c:pt>
                <c:pt idx="2">
                  <c:v>1.2452973657012742E-2</c:v>
                </c:pt>
                <c:pt idx="3">
                  <c:v>6.8681450655452177E-3</c:v>
                </c:pt>
                <c:pt idx="4">
                  <c:v>96.558378546791644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214758</c:v>
                </c:pt>
                <c:pt idx="1">
                  <c:v>85632</c:v>
                </c:pt>
                <c:pt idx="2">
                  <c:v>6122</c:v>
                </c:pt>
                <c:pt idx="3">
                  <c:v>3268</c:v>
                </c:pt>
                <c:pt idx="4">
                  <c:v>309780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0.55342868187089289</c:v>
                </c:pt>
                <c:pt idx="1">
                  <c:v>0.22067259373792036</c:v>
                </c:pt>
                <c:pt idx="2">
                  <c:v>1.5776317484860199E-2</c:v>
                </c:pt>
                <c:pt idx="3">
                  <c:v>8.421595155263497E-3</c:v>
                </c:pt>
                <c:pt idx="4">
                  <c:v>79.829918824893696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1101514</c:v>
                </c:pt>
                <c:pt idx="1">
                  <c:v>3139625</c:v>
                </c:pt>
                <c:pt idx="2">
                  <c:v>62965</c:v>
                </c:pt>
                <c:pt idx="3">
                  <c:v>67655</c:v>
                </c:pt>
                <c:pt idx="4">
                  <c:v>4371759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0.25930941941559016</c:v>
                </c:pt>
                <c:pt idx="1">
                  <c:v>0.73910484654091757</c:v>
                </c:pt>
                <c:pt idx="2">
                  <c:v>1.4822705470382251E-2</c:v>
                </c:pt>
                <c:pt idx="3">
                  <c:v>1.59267869228732E-2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'6.Gráfico_Afiliados_EPS_Régimen'!$U$3:$U$12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'6.Gráfico_Afiliados_EPS_Régimen'!$T$3:$T$12</c:f>
              <c:numCache>
                <c:formatCode>#,##0</c:formatCode>
                <c:ptCount val="10"/>
                <c:pt idx="0">
                  <c:v>2952313</c:v>
                </c:pt>
                <c:pt idx="1">
                  <c:v>1680336</c:v>
                </c:pt>
                <c:pt idx="2">
                  <c:v>904357</c:v>
                </c:pt>
                <c:pt idx="4">
                  <c:v>389877</c:v>
                </c:pt>
                <c:pt idx="5">
                  <c:v>144483</c:v>
                </c:pt>
                <c:pt idx="6">
                  <c:v>43438</c:v>
                </c:pt>
                <c:pt idx="8">
                  <c:v>41073</c:v>
                </c:pt>
                <c:pt idx="9">
                  <c:v>7040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'6.Gráfico_Afiliados_EPS_Régimen'!$C$3:$C$13</c:f>
              <c:numCache>
                <c:formatCode>#,##0</c:formatCode>
                <c:ptCount val="11"/>
                <c:pt idx="0">
                  <c:v>1557950</c:v>
                </c:pt>
                <c:pt idx="1">
                  <c:v>384383</c:v>
                </c:pt>
                <c:pt idx="2">
                  <c:v>332925</c:v>
                </c:pt>
                <c:pt idx="3">
                  <c:v>244520</c:v>
                </c:pt>
                <c:pt idx="4">
                  <c:v>106343</c:v>
                </c:pt>
                <c:pt idx="5">
                  <c:v>40319</c:v>
                </c:pt>
                <c:pt idx="6">
                  <c:v>40840</c:v>
                </c:pt>
                <c:pt idx="7">
                  <c:v>2851</c:v>
                </c:pt>
                <c:pt idx="8">
                  <c:v>14490</c:v>
                </c:pt>
                <c:pt idx="9">
                  <c:v>2350</c:v>
                </c:pt>
                <c:pt idx="1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'6.Gráfico_Afiliados_EPS_Régimen'!$B$3:$B$13</c:f>
              <c:strCache>
                <c:ptCount val="11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Ecoopsos</c:v>
                </c:pt>
                <c:pt idx="7">
                  <c:v>EPS Familiar de Colombia</c:v>
                </c:pt>
                <c:pt idx="8">
                  <c:v>Sanitas S.A.</c:v>
                </c:pt>
                <c:pt idx="9">
                  <c:v>Compensar EPS</c:v>
                </c:pt>
                <c:pt idx="10">
                  <c:v>Servicio Occidental </c:v>
                </c:pt>
              </c:strCache>
            </c:strRef>
          </c:cat>
          <c:val>
            <c:numRef>
              <c:f>'6.Gráfico_Afiliados_EPS_Régimen'!$D$3:$D$13</c:f>
              <c:numCache>
                <c:formatCode>0.00</c:formatCode>
                <c:ptCount val="11"/>
                <c:pt idx="0">
                  <c:v>57.130294989534335</c:v>
                </c:pt>
                <c:pt idx="1">
                  <c:v>14.095390852698852</c:v>
                </c:pt>
                <c:pt idx="2">
                  <c:v>12.208417124677119</c:v>
                </c:pt>
                <c:pt idx="3">
                  <c:v>8.9665905393888998</c:v>
                </c:pt>
                <c:pt idx="4">
                  <c:v>3.8996161366359958</c:v>
                </c:pt>
                <c:pt idx="5">
                  <c:v>1.4785046783805866</c:v>
                </c:pt>
                <c:pt idx="6">
                  <c:v>1.4976098381671954</c:v>
                </c:pt>
                <c:pt idx="7">
                  <c:v>0.10454666132748958</c:v>
                </c:pt>
                <c:pt idx="8">
                  <c:v>0.53135079713620625</c:v>
                </c:pt>
                <c:pt idx="9">
                  <c:v>8.6174904987583484E-2</c:v>
                </c:pt>
                <c:pt idx="10">
                  <c:v>7.7007361903797997E-4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'6.Gráfico_Afiliados_EPS_Régimen'!$B$26:$B$39</c:f>
              <c:strCache>
                <c:ptCount val="14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Ecoopsos</c:v>
                </c:pt>
                <c:pt idx="12">
                  <c:v>Fondo Ferrocarriles Nal</c:v>
                </c:pt>
                <c:pt idx="13">
                  <c:v>Asociación Indígena del Cauca</c:v>
                </c:pt>
              </c:strCache>
            </c:strRef>
          </c:cat>
          <c:val>
            <c:numRef>
              <c:f>'6.Gráfico_Afiliados_EPS_Régimen'!$C$26:$C$39</c:f>
              <c:numCache>
                <c:formatCode>#,##0</c:formatCode>
                <c:ptCount val="14"/>
                <c:pt idx="0" formatCode="General">
                  <c:v>0</c:v>
                </c:pt>
                <c:pt idx="1">
                  <c:v>2619388</c:v>
                </c:pt>
                <c:pt idx="2">
                  <c:v>690913</c:v>
                </c:pt>
                <c:pt idx="3">
                  <c:v>7269</c:v>
                </c:pt>
                <c:pt idx="4">
                  <c:v>408501</c:v>
                </c:pt>
                <c:pt idx="5">
                  <c:v>129993</c:v>
                </c:pt>
                <c:pt idx="6">
                  <c:v>122386</c:v>
                </c:pt>
                <c:pt idx="7">
                  <c:v>7132</c:v>
                </c:pt>
                <c:pt idx="8">
                  <c:v>45024</c:v>
                </c:pt>
                <c:pt idx="9">
                  <c:v>7652</c:v>
                </c:pt>
                <c:pt idx="10">
                  <c:v>4690</c:v>
                </c:pt>
                <c:pt idx="11">
                  <c:v>2598</c:v>
                </c:pt>
                <c:pt idx="12">
                  <c:v>2171</c:v>
                </c:pt>
                <c:pt idx="13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'6.Gráfico_Afiliados_EPS_Régimen'!$B$26:$B$39</c:f>
              <c:strCache>
                <c:ptCount val="14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Ecoopsos</c:v>
                </c:pt>
                <c:pt idx="12">
                  <c:v>Fondo Ferrocarriles Nal</c:v>
                </c:pt>
                <c:pt idx="13">
                  <c:v>Asociación Indígena del Cauca</c:v>
                </c:pt>
              </c:strCache>
            </c:strRef>
          </c:cat>
          <c:val>
            <c:numRef>
              <c:f>'6.Gráfico_Afiliados_EPS_Régimen'!$D$26:$D$39</c:f>
              <c:numCache>
                <c:formatCode>0.00</c:formatCode>
                <c:ptCount val="14"/>
                <c:pt idx="0" formatCode="General">
                  <c:v>0</c:v>
                </c:pt>
                <c:pt idx="1">
                  <c:v>64.6967901412646</c:v>
                </c:pt>
                <c:pt idx="2">
                  <c:v>17.064998910765244</c:v>
                </c:pt>
                <c:pt idx="3">
                  <c:v>0.17953849049352461</c:v>
                </c:pt>
                <c:pt idx="4">
                  <c:v>10.089648219162925</c:v>
                </c:pt>
                <c:pt idx="5">
                  <c:v>3.2107232074184546</c:v>
                </c:pt>
                <c:pt idx="6">
                  <c:v>3.0228363870601878</c:v>
                </c:pt>
                <c:pt idx="7">
                  <c:v>0.17615469998621786</c:v>
                </c:pt>
                <c:pt idx="8">
                  <c:v>1.1120568160655457</c:v>
                </c:pt>
                <c:pt idx="9">
                  <c:v>0.1889982843935136</c:v>
                </c:pt>
                <c:pt idx="10">
                  <c:v>0.11583925167349435</c:v>
                </c:pt>
                <c:pt idx="11">
                  <c:v>6.4168523634912225E-2</c:v>
                </c:pt>
                <c:pt idx="12">
                  <c:v>5.3621964900459743E-2</c:v>
                </c:pt>
                <c:pt idx="13">
                  <c:v>1.8623197390578834E-2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Población_Afiliada_Regimen'!$BC$89:$BC$92</c:f>
              <c:numCache>
                <c:formatCode>0.00%</c:formatCode>
                <c:ptCount val="4"/>
                <c:pt idx="0">
                  <c:v>0.38806104533381353</c:v>
                </c:pt>
                <c:pt idx="1">
                  <c:v>0.59784810696439017</c:v>
                </c:pt>
                <c:pt idx="2">
                  <c:v>9.6790167919686664E-3</c:v>
                </c:pt>
                <c:pt idx="3">
                  <c:v>4.4118309098275781E-3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'6.Gráfico_Afiliados_EPS_Régimen'!$B$50:$B$55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'6.Gráfico_Afiliados_EPS_Régimen'!$C$50:$C$55</c:f>
              <c:numCache>
                <c:formatCode>#,##0</c:formatCode>
                <c:ptCount val="6"/>
                <c:pt idx="0">
                  <c:v>93227</c:v>
                </c:pt>
                <c:pt idx="1">
                  <c:v>53695</c:v>
                </c:pt>
                <c:pt idx="2">
                  <c:v>41822</c:v>
                </c:pt>
                <c:pt idx="3">
                  <c:v>7110</c:v>
                </c:pt>
                <c:pt idx="4">
                  <c:v>3342</c:v>
                </c:pt>
                <c:pt idx="5">
                  <c:v>1763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'6.Gráfico_Afiliados_EPS_Régimen'!$B$50:$B$55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'6.Gráfico_Afiliados_EPS_Régimen'!$D$49:$D$54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46.386438384109788</c:v>
                </c:pt>
                <c:pt idx="2">
                  <c:v>26.716721647535312</c:v>
                </c:pt>
                <c:pt idx="3">
                  <c:v>20.809139263306118</c:v>
                </c:pt>
                <c:pt idx="4">
                  <c:v>3.5376830415118001</c:v>
                </c:pt>
                <c:pt idx="5">
                  <c:v>1.6628602988371919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 Diciembre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'6.Gráfico_Afiliados_EPS_Régimen'!$U$3:$U$13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'6.Gráfico_Afiliados_EPS_Régimen'!$T$3:$T$13</c:f>
              <c:numCache>
                <c:formatCode>#,##0</c:formatCode>
                <c:ptCount val="11"/>
                <c:pt idx="0">
                  <c:v>2952313</c:v>
                </c:pt>
                <c:pt idx="1">
                  <c:v>1680336</c:v>
                </c:pt>
                <c:pt idx="2">
                  <c:v>904357</c:v>
                </c:pt>
                <c:pt idx="4">
                  <c:v>389877</c:v>
                </c:pt>
                <c:pt idx="5">
                  <c:v>144483</c:v>
                </c:pt>
                <c:pt idx="6">
                  <c:v>43438</c:v>
                </c:pt>
                <c:pt idx="8">
                  <c:v>41073</c:v>
                </c:pt>
                <c:pt idx="9">
                  <c:v>7040</c:v>
                </c:pt>
                <c:pt idx="10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2619388</c:v>
                </c:pt>
                <c:pt idx="7">
                  <c:v>2619388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332925</c:v>
                </c:pt>
                <c:pt idx="7">
                  <c:v>332925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1557950</c:v>
                </c:pt>
                <c:pt idx="7">
                  <c:v>1557950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122386</c:v>
                </c:pt>
                <c:pt idx="7">
                  <c:v>122386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382745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45024</c:v>
                </c:pt>
                <c:pt idx="7">
                  <c:v>7132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690913</c:v>
                </c:pt>
                <c:pt idx="7">
                  <c:v>690913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220713</c:v>
                </c:pt>
                <c:pt idx="7">
                  <c:v>244520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408501</c:v>
                </c:pt>
                <c:pt idx="7">
                  <c:v>408501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106343</c:v>
                </c:pt>
                <c:pt idx="7">
                  <c:v>106343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40840</c:v>
                </c:pt>
                <c:pt idx="7">
                  <c:v>40840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2598</c:v>
                </c:pt>
                <c:pt idx="7">
                  <c:v>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40319</c:v>
                </c:pt>
                <c:pt idx="7">
                  <c:v>40319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754</c:v>
                </c:pt>
                <c:pt idx="7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Población_Afiliada_Regimen'!$BI$89:$BI$92</c:f>
              <c:numCache>
                <c:formatCode>0.00%</c:formatCode>
                <c:ptCount val="4"/>
                <c:pt idx="0">
                  <c:v>0.3125</c:v>
                </c:pt>
                <c:pt idx="1">
                  <c:v>0.66881229235880402</c:v>
                </c:pt>
                <c:pt idx="2">
                  <c:v>1.3496677740863787E-2</c:v>
                </c:pt>
                <c:pt idx="3">
                  <c:v>5.1910299003322261E-3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129993</c:v>
                </c:pt>
                <c:pt idx="7">
                  <c:v>129993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14490</c:v>
                </c:pt>
                <c:pt idx="7">
                  <c:v>14490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RC'!$ER$31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RC'!$ER$32:$ER$43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4097643</c:v>
                </c:pt>
                <c:pt idx="10">
                  <c:v>4108256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ser>
          <c:idx val="4"/>
          <c:order val="4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hade val="51000"/>
                    <a:satMod val="130000"/>
                  </a:schemeClr>
                </a:gs>
                <a:gs pos="80000">
                  <a:schemeClr val="accent4">
                    <a:lumMod val="60000"/>
                    <a:shade val="93000"/>
                    <a:satMod val="130000"/>
                  </a:schemeClr>
                </a:gs>
                <a:gs pos="100000">
                  <a:schemeClr val="accent4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56-4C75-AA97-396CDCAE3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RC'!$EQ$5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RC'!$EQ$6:$EQ$17</c:f>
              <c:numCache>
                <c:formatCode>#,##0</c:formatCode>
                <c:ptCount val="12"/>
                <c:pt idx="0">
                  <c:v>3770592</c:v>
                </c:pt>
                <c:pt idx="1">
                  <c:v>3762794</c:v>
                </c:pt>
                <c:pt idx="2">
                  <c:v>3800490</c:v>
                </c:pt>
                <c:pt idx="3">
                  <c:v>3833034</c:v>
                </c:pt>
                <c:pt idx="4">
                  <c:v>3860678</c:v>
                </c:pt>
                <c:pt idx="5">
                  <c:v>3871697</c:v>
                </c:pt>
                <c:pt idx="6">
                  <c:v>3888740</c:v>
                </c:pt>
                <c:pt idx="7">
                  <c:v>3910011</c:v>
                </c:pt>
                <c:pt idx="8">
                  <c:v>3914759</c:v>
                </c:pt>
                <c:pt idx="9">
                  <c:v>3938516</c:v>
                </c:pt>
                <c:pt idx="10">
                  <c:v>3947078</c:v>
                </c:pt>
                <c:pt idx="11">
                  <c:v>3941677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 formatCode="_-* #,##0_-;\-* #,##0_-;_-* &quot;-&quot;_-;_-@_-">
                  <c:v>4097643</c:v>
                </c:pt>
                <c:pt idx="10" formatCode="_-* #,##0_-;\-* #,##0_-;_-* &quot;-&quot;_-;_-@_-">
                  <c:v>4108256</c:v>
                </c:pt>
                <c:pt idx="11" formatCode="_-* #,##0_-;\-* #,##0_-;_-* &quot;-&quot;_-;_-@_-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ser>
          <c:idx val="0"/>
          <c:order val="4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4-4454-8257-31988D4BA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32924584989866396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mes_REX'!$DT$6:$DT$17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mes_REX'!$DV$5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105468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mes_REX'!$DW$5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105671</c:v>
                </c:pt>
                <c:pt idx="1">
                  <c:v>105468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Gráficos_Cobertura_Dpto'!$A$10</c:f>
              <c:strCache>
                <c:ptCount val="1"/>
                <c:pt idx="0">
                  <c:v>% INPEC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Gráficos_Cobertura_Dpto'!$M$10:$X$10</c:f>
              <c:numCache>
                <c:formatCode>0.00%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2727012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4249699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-298781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43.780673367171147</c:v>
                </c:pt>
                <c:pt idx="1">
                  <c:v>49.036235250829172</c:v>
                </c:pt>
                <c:pt idx="2">
                  <c:v>1.7531562589322571</c:v>
                </c:pt>
                <c:pt idx="3">
                  <c:v>5.4299351230674233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Población_Afiliada_Regimen'!$BO$89:$BO$92</c:f>
              <c:numCache>
                <c:formatCode>0.00%</c:formatCode>
                <c:ptCount val="4"/>
                <c:pt idx="0">
                  <c:v>0.65294438386041442</c:v>
                </c:pt>
                <c:pt idx="1">
                  <c:v>0.30956924754634679</c:v>
                </c:pt>
                <c:pt idx="2">
                  <c:v>1.8402399127589966E-2</c:v>
                </c:pt>
                <c:pt idx="3">
                  <c:v>1.9083969465648856E-2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Población_Afiliada_Regimen'!$R$6:$R$9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Población_Afiliada_Regimen'!$S$6:$S$9</c:f>
              <c:numCache>
                <c:formatCode>0.00%</c:formatCode>
                <c:ptCount val="4"/>
                <c:pt idx="0">
                  <c:v>0.3902178384717036</c:v>
                </c:pt>
                <c:pt idx="1">
                  <c:v>0.57934487478240837</c:v>
                </c:pt>
                <c:pt idx="2">
                  <c:v>1.5091790937455954E-2</c:v>
                </c:pt>
                <c:pt idx="3">
                  <c:v>1.3667866983094213E-2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Población_Afiliada_Regimen'!$BU$89:$BU$92</c:f>
              <c:numCache>
                <c:formatCode>0.00%</c:formatCode>
                <c:ptCount val="4"/>
                <c:pt idx="0">
                  <c:v>0.78095418402120409</c:v>
                </c:pt>
                <c:pt idx="1">
                  <c:v>0.19405528209011738</c:v>
                </c:pt>
                <c:pt idx="2">
                  <c:v>1.6281711472926921E-2</c:v>
                </c:pt>
                <c:pt idx="3">
                  <c:v>8.70882241575161E-3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Población_Afiliada_Regimen'!$CA$89:$CA$92</c:f>
              <c:numCache>
                <c:formatCode>0.00%</c:formatCode>
                <c:ptCount val="4"/>
                <c:pt idx="0">
                  <c:v>0.87058823529411766</c:v>
                </c:pt>
                <c:pt idx="1">
                  <c:v>9.9152542372881361E-2</c:v>
                </c:pt>
                <c:pt idx="2">
                  <c:v>2.6221335992023927E-2</c:v>
                </c:pt>
                <c:pt idx="3">
                  <c:v>4.0378863409770687E-3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Población_Afiliada_Regimen'!$CG$89:$CG$92</c:f>
              <c:numCache>
                <c:formatCode>0.00%</c:formatCode>
                <c:ptCount val="4"/>
                <c:pt idx="0">
                  <c:v>0.77772082692636257</c:v>
                </c:pt>
                <c:pt idx="1">
                  <c:v>0.19306338629762515</c:v>
                </c:pt>
                <c:pt idx="2">
                  <c:v>2.3235947377413291E-2</c:v>
                </c:pt>
                <c:pt idx="3">
                  <c:v>5.9798393985990086E-3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Población_Afiliada_Regimen'!$CM$89:$CM$92</c:f>
              <c:numCache>
                <c:formatCode>0.00%</c:formatCode>
                <c:ptCount val="4"/>
                <c:pt idx="0">
                  <c:v>0.62859051436205748</c:v>
                </c:pt>
                <c:pt idx="1">
                  <c:v>0.32865731462925851</c:v>
                </c:pt>
                <c:pt idx="2">
                  <c:v>3.2064128256513023E-2</c:v>
                </c:pt>
                <c:pt idx="3">
                  <c:v>1.068804275217101E-2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Población_Afiliada_Regimen'!$CS$89:$CS$92</c:f>
              <c:numCache>
                <c:formatCode>0.00%</c:formatCode>
                <c:ptCount val="4"/>
                <c:pt idx="0">
                  <c:v>0.41521431935939707</c:v>
                </c:pt>
                <c:pt idx="1">
                  <c:v>0.55542471345580158</c:v>
                </c:pt>
                <c:pt idx="2">
                  <c:v>1.5779557230334432E-2</c:v>
                </c:pt>
                <c:pt idx="3">
                  <c:v>1.3581409954466949E-2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Población_Afiliada_Regimen'!$CY$89:$CY$92</c:f>
              <c:numCache>
                <c:formatCode>0.00%</c:formatCode>
                <c:ptCount val="4"/>
                <c:pt idx="0">
                  <c:v>0.45417628994187964</c:v>
                </c:pt>
                <c:pt idx="1">
                  <c:v>0.52615415852389535</c:v>
                </c:pt>
                <c:pt idx="2">
                  <c:v>1.5659501027892694E-2</c:v>
                </c:pt>
                <c:pt idx="3">
                  <c:v>4.010050506332327E-3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Población_Afiliada_Regimen'!$DE$89:$DE$92</c:f>
              <c:numCache>
                <c:formatCode>0.00%</c:formatCode>
                <c:ptCount val="4"/>
                <c:pt idx="0">
                  <c:v>0.80787466501752214</c:v>
                </c:pt>
                <c:pt idx="1">
                  <c:v>0.16037930323644609</c:v>
                </c:pt>
                <c:pt idx="2">
                  <c:v>2.2469593898165326E-2</c:v>
                </c:pt>
                <c:pt idx="3">
                  <c:v>9.2764378478664197E-3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Población_Afiliada_Regimen'!$DK$89:$DK$92</c:f>
              <c:numCache>
                <c:formatCode>0.00%</c:formatCode>
                <c:ptCount val="4"/>
                <c:pt idx="0">
                  <c:v>0.90292758089368264</c:v>
                </c:pt>
                <c:pt idx="1">
                  <c:v>6.7997588262879341E-2</c:v>
                </c:pt>
                <c:pt idx="2">
                  <c:v>1.6748174448985062E-2</c:v>
                </c:pt>
                <c:pt idx="3">
                  <c:v>1.2326656394453005E-2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Población_Afiliada_Regimen'!$DQ$89:$DQ$92</c:f>
              <c:numCache>
                <c:formatCode>0.00%</c:formatCode>
                <c:ptCount val="4"/>
                <c:pt idx="0">
                  <c:v>0.61548249301311031</c:v>
                </c:pt>
                <c:pt idx="1">
                  <c:v>0.35511576651291721</c:v>
                </c:pt>
                <c:pt idx="2">
                  <c:v>1.9813228511054055E-2</c:v>
                </c:pt>
                <c:pt idx="3">
                  <c:v>9.5885119629183606E-3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Población_Afiliada_Regimen'!$Y$14:$Y$17</c:f>
              <c:numCache>
                <c:formatCode>0.00%</c:formatCode>
                <c:ptCount val="4"/>
                <c:pt idx="0">
                  <c:v>0.75846387064173826</c:v>
                </c:pt>
                <c:pt idx="1">
                  <c:v>0.20692268822637697</c:v>
                </c:pt>
                <c:pt idx="2">
                  <c:v>2.0464881253158162E-2</c:v>
                </c:pt>
                <c:pt idx="3">
                  <c:v>1.4148559878726629E-2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Población_Afiliada_Regimen'!$S$14:$S$17</c:f>
              <c:numCache>
                <c:formatCode>0.00%</c:formatCode>
                <c:ptCount val="4"/>
                <c:pt idx="0">
                  <c:v>0.67090375899760069</c:v>
                </c:pt>
                <c:pt idx="1">
                  <c:v>0.28199413489736069</c:v>
                </c:pt>
                <c:pt idx="2">
                  <c:v>1.8757664622767262E-2</c:v>
                </c:pt>
                <c:pt idx="3">
                  <c:v>2.8344441482271394E-2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Población_Afiliada_Regimen'!$AE$14:$AE$17</c:f>
              <c:numCache>
                <c:formatCode>0.00%</c:formatCode>
                <c:ptCount val="4"/>
                <c:pt idx="0">
                  <c:v>0.70620459687983805</c:v>
                </c:pt>
                <c:pt idx="1">
                  <c:v>0.26616648803143977</c:v>
                </c:pt>
                <c:pt idx="2">
                  <c:v>1.941169465285221E-2</c:v>
                </c:pt>
                <c:pt idx="3">
                  <c:v>8.2172204358699538E-3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Población_Afiliada_Regimen'!$AK$14:$AK$17</c:f>
              <c:numCache>
                <c:formatCode>0.00%</c:formatCode>
                <c:ptCount val="4"/>
                <c:pt idx="0">
                  <c:v>0.59150939187078933</c:v>
                </c:pt>
                <c:pt idx="1">
                  <c:v>0.34138669522152321</c:v>
                </c:pt>
                <c:pt idx="2">
                  <c:v>1.5615937179315576E-2</c:v>
                </c:pt>
                <c:pt idx="3">
                  <c:v>5.1487975728371924E-2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Población_Afiliada_Regimen'!$AQ$14:$AQ$17</c:f>
              <c:numCache>
                <c:formatCode>0.00%</c:formatCode>
                <c:ptCount val="4"/>
                <c:pt idx="0">
                  <c:v>0.68596839814551991</c:v>
                </c:pt>
                <c:pt idx="1">
                  <c:v>0.27940202478947868</c:v>
                </c:pt>
                <c:pt idx="2">
                  <c:v>2.6397956287255182E-2</c:v>
                </c:pt>
                <c:pt idx="3">
                  <c:v>8.2316207777462392E-3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Población_Afiliada_Regimen'!$AW$14:$AW$17</c:f>
              <c:numCache>
                <c:formatCode>0.00%</c:formatCode>
                <c:ptCount val="4"/>
                <c:pt idx="0">
                  <c:v>0.7044314947824909</c:v>
                </c:pt>
                <c:pt idx="1">
                  <c:v>0.27117495595609159</c:v>
                </c:pt>
                <c:pt idx="2">
                  <c:v>1.7956362650765688E-2</c:v>
                </c:pt>
                <c:pt idx="3">
                  <c:v>6.4371866106518495E-3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Población_Afiliada_Regimen'!$BC$14:$BC$17</c:f>
              <c:numCache>
                <c:formatCode>0.00%</c:formatCode>
                <c:ptCount val="4"/>
                <c:pt idx="0">
                  <c:v>0.8716606017573445</c:v>
                </c:pt>
                <c:pt idx="1">
                  <c:v>0.10047040028401527</c:v>
                </c:pt>
                <c:pt idx="2">
                  <c:v>2.4052542824176799E-2</c:v>
                </c:pt>
                <c:pt idx="3">
                  <c:v>3.8164551344634775E-3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Población_Afiliada_Regimen'!$Y$28:$Y$31</c:f>
              <c:numCache>
                <c:formatCode>0.00%</c:formatCode>
                <c:ptCount val="4"/>
                <c:pt idx="0">
                  <c:v>0.92236435818262019</c:v>
                </c:pt>
                <c:pt idx="1">
                  <c:v>4.7479648714761201E-2</c:v>
                </c:pt>
                <c:pt idx="2">
                  <c:v>1.3554156474315274E-2</c:v>
                </c:pt>
                <c:pt idx="3">
                  <c:v>1.6601836628303324E-2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Población_Afiliada_Regimen'!$AE$28:$AE$31</c:f>
              <c:numCache>
                <c:formatCode>0.00%</c:formatCode>
                <c:ptCount val="4"/>
                <c:pt idx="0">
                  <c:v>0.76655756174788026</c:v>
                </c:pt>
                <c:pt idx="1">
                  <c:v>0.20167251041676784</c:v>
                </c:pt>
                <c:pt idx="2">
                  <c:v>1.8065443526063773E-2</c:v>
                </c:pt>
                <c:pt idx="3">
                  <c:v>1.3704484309288164E-2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Población_Afiliada_Regimen'!$AK$28:$AK$31</c:f>
              <c:numCache>
                <c:formatCode>0.00%</c:formatCode>
                <c:ptCount val="4"/>
                <c:pt idx="0">
                  <c:v>0.83357166238822944</c:v>
                </c:pt>
                <c:pt idx="1">
                  <c:v>0.14809710042554658</c:v>
                </c:pt>
                <c:pt idx="2">
                  <c:v>1.2352910773047569E-2</c:v>
                </c:pt>
                <c:pt idx="3">
                  <c:v>5.9783264131764383E-3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Población_Afiliada_Regimen'!$AQ$28:$AQ$31</c:f>
              <c:numCache>
                <c:formatCode>0.00%</c:formatCode>
                <c:ptCount val="4"/>
                <c:pt idx="0">
                  <c:v>0.94597139235922501</c:v>
                </c:pt>
                <c:pt idx="1">
                  <c:v>3.7950389281187762E-2</c:v>
                </c:pt>
                <c:pt idx="2">
                  <c:v>1.3108817671555315E-2</c:v>
                </c:pt>
                <c:pt idx="3">
                  <c:v>2.9694006880318668E-3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Población_Afiliada_Regimen'!$AW$28:$AW$31</c:f>
              <c:numCache>
                <c:formatCode>0.00%</c:formatCode>
                <c:ptCount val="4"/>
                <c:pt idx="0">
                  <c:v>0.92211684236505309</c:v>
                </c:pt>
                <c:pt idx="1">
                  <c:v>5.8773754539364668E-2</c:v>
                </c:pt>
                <c:pt idx="2">
                  <c:v>1.5019567746712266E-2</c:v>
                </c:pt>
                <c:pt idx="3">
                  <c:v>4.0898353488700067E-3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Población_Afiliada_Regimen'!$S$28:$S$31</c:f>
              <c:numCache>
                <c:formatCode>0.00%</c:formatCode>
                <c:ptCount val="4"/>
                <c:pt idx="0">
                  <c:v>0.84572011299392968</c:v>
                </c:pt>
                <c:pt idx="1">
                  <c:v>0.12994301920078008</c:v>
                </c:pt>
                <c:pt idx="2">
                  <c:v>1.533754889518287E-2</c:v>
                </c:pt>
                <c:pt idx="3">
                  <c:v>8.9993189101072995E-3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Población_Afiliada_Regimen'!$BC$28:$BC$31</c:f>
              <c:numCache>
                <c:formatCode>0.00%</c:formatCode>
                <c:ptCount val="4"/>
                <c:pt idx="0">
                  <c:v>0.92076951811729546</c:v>
                </c:pt>
                <c:pt idx="1">
                  <c:v>6.1822936122525214E-2</c:v>
                </c:pt>
                <c:pt idx="2">
                  <c:v>1.5614493836384013E-2</c:v>
                </c:pt>
                <c:pt idx="3">
                  <c:v>1.7930519237952932E-3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Población_Afiliada_Regimen'!$Y$42:$Y$45</c:f>
              <c:numCache>
                <c:formatCode>0.00%</c:formatCode>
                <c:ptCount val="4"/>
                <c:pt idx="0">
                  <c:v>0.42928905368370146</c:v>
                </c:pt>
                <c:pt idx="1">
                  <c:v>0.53588263743349995</c:v>
                </c:pt>
                <c:pt idx="2">
                  <c:v>1.365145897146542E-2</c:v>
                </c:pt>
                <c:pt idx="3">
                  <c:v>2.1176849911333225E-2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Población_Afiliada_Regimen'!$AE$42:$AE$45</c:f>
              <c:numCache>
                <c:formatCode>0.00%</c:formatCode>
                <c:ptCount val="4"/>
                <c:pt idx="0">
                  <c:v>0.85605787802402855</c:v>
                </c:pt>
                <c:pt idx="1">
                  <c:v>0.11768749795397257</c:v>
                </c:pt>
                <c:pt idx="2">
                  <c:v>2.0329328575637542E-2</c:v>
                </c:pt>
                <c:pt idx="3">
                  <c:v>5.9252954463613451E-3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Población_Afiliada_Regimen'!$AK$42:$AK$45</c:f>
              <c:numCache>
                <c:formatCode>0.00%</c:formatCode>
                <c:ptCount val="4"/>
                <c:pt idx="0">
                  <c:v>0.51362946340175564</c:v>
                </c:pt>
                <c:pt idx="1">
                  <c:v>0.4281400567619299</c:v>
                </c:pt>
                <c:pt idx="2">
                  <c:v>8.7122962180714147E-3</c:v>
                </c:pt>
                <c:pt idx="3">
                  <c:v>4.951818361824302E-2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Población_Afiliada_Regimen'!$AQ$42:$AQ$45</c:f>
              <c:numCache>
                <c:formatCode>0.00%</c:formatCode>
                <c:ptCount val="4"/>
                <c:pt idx="0">
                  <c:v>0.5637235210626389</c:v>
                </c:pt>
                <c:pt idx="1">
                  <c:v>0.40889370932754882</c:v>
                </c:pt>
                <c:pt idx="2">
                  <c:v>1.0511234300099087E-2</c:v>
                </c:pt>
                <c:pt idx="3">
                  <c:v>1.6871535309713182E-2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Población_Afiliada_Regimen'!$AW$42:$AW$45</c:f>
              <c:numCache>
                <c:formatCode>0.00%</c:formatCode>
                <c:ptCount val="4"/>
                <c:pt idx="0">
                  <c:v>0.93957001743172575</c:v>
                </c:pt>
                <c:pt idx="1">
                  <c:v>4.1448770094906065E-2</c:v>
                </c:pt>
                <c:pt idx="2">
                  <c:v>1.5494867325198529E-2</c:v>
                </c:pt>
                <c:pt idx="3">
                  <c:v>3.4863451481696689E-3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Población_Afiliada_Regimen'!$BC$42:$BC$45</c:f>
              <c:numCache>
                <c:formatCode>0.00%</c:formatCode>
                <c:ptCount val="4"/>
                <c:pt idx="0">
                  <c:v>0.89449077584028303</c:v>
                </c:pt>
                <c:pt idx="1">
                  <c:v>8.4912812736921917E-2</c:v>
                </c:pt>
                <c:pt idx="2">
                  <c:v>1.2298879622609721E-2</c:v>
                </c:pt>
                <c:pt idx="3">
                  <c:v>8.2975318001853263E-3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Población_Afiliada_Regimen'!$BI$42:$BI$45</c:f>
              <c:numCache>
                <c:formatCode>0.00%</c:formatCode>
                <c:ptCount val="4"/>
                <c:pt idx="0">
                  <c:v>0.88832551198374599</c:v>
                </c:pt>
                <c:pt idx="1">
                  <c:v>9.110523760720643E-2</c:v>
                </c:pt>
                <c:pt idx="2">
                  <c:v>1.7027167952244817E-2</c:v>
                </c:pt>
                <c:pt idx="3">
                  <c:v>3.5420824568027759E-3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Población_Afiliada_Regimen'!$BO$42:$BO$45</c:f>
              <c:numCache>
                <c:formatCode>0.00%</c:formatCode>
                <c:ptCount val="4"/>
                <c:pt idx="0">
                  <c:v>0.91089532446421695</c:v>
                </c:pt>
                <c:pt idx="1">
                  <c:v>6.8828335543482916E-2</c:v>
                </c:pt>
                <c:pt idx="2">
                  <c:v>1.5955854044573725E-2</c:v>
                </c:pt>
                <c:pt idx="3">
                  <c:v>4.320485947726398E-3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Población_Afiliada_Regimen'!$BU$42:$BU$45</c:f>
              <c:numCache>
                <c:formatCode>0.00%</c:formatCode>
                <c:ptCount val="4"/>
                <c:pt idx="0">
                  <c:v>0.90984255431436367</c:v>
                </c:pt>
                <c:pt idx="1">
                  <c:v>6.2391884363913568E-2</c:v>
                </c:pt>
                <c:pt idx="2">
                  <c:v>1.6360277948808163E-2</c:v>
                </c:pt>
                <c:pt idx="3">
                  <c:v>1.1405283372914651E-2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Población_Afiliada_Regimen'!$S$42:$S$45</c:f>
              <c:numCache>
                <c:formatCode>0.00%</c:formatCode>
                <c:ptCount val="4"/>
                <c:pt idx="0">
                  <c:v>0.65422394633692971</c:v>
                </c:pt>
                <c:pt idx="1">
                  <c:v>0.31382228148866531</c:v>
                </c:pt>
                <c:pt idx="2">
                  <c:v>1.5662504546005575E-2</c:v>
                </c:pt>
                <c:pt idx="3">
                  <c:v>1.6291267628399404E-2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Población_Afiliada_Regimen'!$CA$42:$CA$45</c:f>
              <c:numCache>
                <c:formatCode>0.00%</c:formatCode>
                <c:ptCount val="4"/>
                <c:pt idx="0">
                  <c:v>0.69953483963139262</c:v>
                </c:pt>
                <c:pt idx="1">
                  <c:v>0.26910915357063059</c:v>
                </c:pt>
                <c:pt idx="2">
                  <c:v>2.1660087615359095E-2</c:v>
                </c:pt>
                <c:pt idx="3">
                  <c:v>9.6959191826177619E-3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Población_Afiliada_Regimen'!$CG$42:$CG$45</c:f>
              <c:numCache>
                <c:formatCode>0.00%</c:formatCode>
                <c:ptCount val="4"/>
                <c:pt idx="0">
                  <c:v>0.95006195786864933</c:v>
                </c:pt>
                <c:pt idx="1">
                  <c:v>2.4039653035935565E-2</c:v>
                </c:pt>
                <c:pt idx="2">
                  <c:v>2.3543990086741014E-2</c:v>
                </c:pt>
                <c:pt idx="3">
                  <c:v>2.3543990086741014E-3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Población_Afiliada_Regimen'!$Y$61:$Y$64</c:f>
              <c:numCache>
                <c:formatCode>0.00%</c:formatCode>
                <c:ptCount val="4"/>
                <c:pt idx="0">
                  <c:v>0.81829750488569741</c:v>
                </c:pt>
                <c:pt idx="1">
                  <c:v>0.1566604553924465</c:v>
                </c:pt>
                <c:pt idx="2">
                  <c:v>2.0269963186838158E-2</c:v>
                </c:pt>
                <c:pt idx="3">
                  <c:v>4.7720765350179519E-3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Población_Afiliada_Regimen'!$AE$61:$AE$64</c:f>
              <c:numCache>
                <c:formatCode>0.00%</c:formatCode>
                <c:ptCount val="4"/>
                <c:pt idx="0">
                  <c:v>0.89874757452813547</c:v>
                </c:pt>
                <c:pt idx="1">
                  <c:v>8.1731051919797737E-2</c:v>
                </c:pt>
                <c:pt idx="2">
                  <c:v>1.587581584053625E-2</c:v>
                </c:pt>
                <c:pt idx="3">
                  <c:v>3.6455577115305461E-3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Población_Afiliada_Regimen'!$AK$61:$AK$64</c:f>
              <c:numCache>
                <c:formatCode>0.00%</c:formatCode>
                <c:ptCount val="4"/>
                <c:pt idx="0">
                  <c:v>0.65407825579131784</c:v>
                </c:pt>
                <c:pt idx="1">
                  <c:v>0.30815651158263579</c:v>
                </c:pt>
                <c:pt idx="2">
                  <c:v>2.1121277009927972E-2</c:v>
                </c:pt>
                <c:pt idx="3">
                  <c:v>1.6643955616118356E-2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Población_Afiliada_Regimen'!$AQ$61:$AQ$64</c:f>
              <c:numCache>
                <c:formatCode>0.00%</c:formatCode>
                <c:ptCount val="4"/>
                <c:pt idx="0">
                  <c:v>0.7895337971134877</c:v>
                </c:pt>
                <c:pt idx="1">
                  <c:v>0.19309175232755338</c:v>
                </c:pt>
                <c:pt idx="2">
                  <c:v>1.4397951060810576E-2</c:v>
                </c:pt>
                <c:pt idx="3">
                  <c:v>2.9764994981483404E-3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Población_Afiliada_Regimen'!$AW$61:$AW$64</c:f>
              <c:numCache>
                <c:formatCode>0.00%</c:formatCode>
                <c:ptCount val="4"/>
                <c:pt idx="0">
                  <c:v>0.78162126319279435</c:v>
                </c:pt>
                <c:pt idx="1">
                  <c:v>0.18257169696634801</c:v>
                </c:pt>
                <c:pt idx="2">
                  <c:v>2.2655688788196938E-2</c:v>
                </c:pt>
                <c:pt idx="3">
                  <c:v>1.3151351052660663E-2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Población_Afiliada_Regimen'!$BC$61:$BC$64</c:f>
              <c:numCache>
                <c:formatCode>0.00%</c:formatCode>
                <c:ptCount val="4"/>
                <c:pt idx="0">
                  <c:v>0.77907414377117046</c:v>
                </c:pt>
                <c:pt idx="1">
                  <c:v>0.18830761510475474</c:v>
                </c:pt>
                <c:pt idx="2">
                  <c:v>2.3460042654623009E-2</c:v>
                </c:pt>
                <c:pt idx="3">
                  <c:v>9.1581984694517633E-3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Población_Afiliada_Regimen'!$BI$61:$BI$64</c:f>
              <c:numCache>
                <c:formatCode>0.00%</c:formatCode>
                <c:ptCount val="4"/>
                <c:pt idx="0">
                  <c:v>0.64853616877961939</c:v>
                </c:pt>
                <c:pt idx="1">
                  <c:v>0.33650075777622745</c:v>
                </c:pt>
                <c:pt idx="2">
                  <c:v>1.2124419639635306E-2</c:v>
                </c:pt>
                <c:pt idx="3">
                  <c:v>2.8386538045177896E-3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Población_Afiliada_Regimen'!$BO$61:$BO$64</c:f>
              <c:numCache>
                <c:formatCode>0.00%</c:formatCode>
                <c:ptCount val="4"/>
                <c:pt idx="0">
                  <c:v>0.80090242526790745</c:v>
                </c:pt>
                <c:pt idx="1">
                  <c:v>0.17688945290468133</c:v>
                </c:pt>
                <c:pt idx="2">
                  <c:v>1.5369430344049634E-2</c:v>
                </c:pt>
                <c:pt idx="3">
                  <c:v>6.838691483361534E-3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Población_Afiliada_Regimen'!$S$61:$S$64</c:f>
              <c:numCache>
                <c:formatCode>0.00%</c:formatCode>
                <c:ptCount val="4"/>
                <c:pt idx="0">
                  <c:v>0.76621575867017078</c:v>
                </c:pt>
                <c:pt idx="1">
                  <c:v>0.2105133042043543</c:v>
                </c:pt>
                <c:pt idx="2">
                  <c:v>1.7230167303527187E-2</c:v>
                </c:pt>
                <c:pt idx="3">
                  <c:v>6.0407698219477717E-3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Población_Afiliada_Regimen'!$BU$61:$BU$64</c:f>
              <c:numCache>
                <c:formatCode>0.00%</c:formatCode>
                <c:ptCount val="4"/>
                <c:pt idx="0">
                  <c:v>0.82666666666666666</c:v>
                </c:pt>
                <c:pt idx="1">
                  <c:v>0.14829629629629629</c:v>
                </c:pt>
                <c:pt idx="2">
                  <c:v>1.5851851851851853E-2</c:v>
                </c:pt>
                <c:pt idx="3">
                  <c:v>9.1851851851851851E-3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Población_Afiliada_Regimen'!$CA$61:$CA$64</c:f>
              <c:numCache>
                <c:formatCode>0.00%</c:formatCode>
                <c:ptCount val="4"/>
                <c:pt idx="0">
                  <c:v>0.80187360902644789</c:v>
                </c:pt>
                <c:pt idx="1">
                  <c:v>0.17002225557683351</c:v>
                </c:pt>
                <c:pt idx="2">
                  <c:v>2.2307333988923969E-2</c:v>
                </c:pt>
                <c:pt idx="3">
                  <c:v>5.7968014077946278E-3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Población_Afiliada_Regimen'!$Y$74:$Y$77</c:f>
              <c:numCache>
                <c:formatCode>0.00%</c:formatCode>
                <c:ptCount val="4"/>
                <c:pt idx="0">
                  <c:v>0.7793218454697054</c:v>
                </c:pt>
                <c:pt idx="1">
                  <c:v>0.18343524180100054</c:v>
                </c:pt>
                <c:pt idx="2">
                  <c:v>2.1122846025569762E-2</c:v>
                </c:pt>
                <c:pt idx="3">
                  <c:v>1.6120066703724293E-2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Población_Afiliada_Regimen'!$AE$74:$AE$77</c:f>
              <c:numCache>
                <c:formatCode>0.00%</c:formatCode>
                <c:ptCount val="4"/>
                <c:pt idx="0">
                  <c:v>0.66635591093262581</c:v>
                </c:pt>
                <c:pt idx="1">
                  <c:v>0.30754060740793859</c:v>
                </c:pt>
                <c:pt idx="2">
                  <c:v>1.8358492595647029E-2</c:v>
                </c:pt>
                <c:pt idx="3">
                  <c:v>7.7449890637885906E-3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Población_Afiliada_Regimen'!$AK$74:$AK$77</c:f>
              <c:numCache>
                <c:formatCode>0.00%</c:formatCode>
                <c:ptCount val="4"/>
                <c:pt idx="0">
                  <c:v>0.80864456567352072</c:v>
                </c:pt>
                <c:pt idx="1">
                  <c:v>0.17331095258078053</c:v>
                </c:pt>
                <c:pt idx="2">
                  <c:v>1.2169534200587495E-2</c:v>
                </c:pt>
                <c:pt idx="3">
                  <c:v>5.8749475451112046E-3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Población_Afiliada_Regimen'!$AQ$74:$AQ$77</c:f>
              <c:numCache>
                <c:formatCode>0.00%</c:formatCode>
                <c:ptCount val="4"/>
                <c:pt idx="0">
                  <c:v>0.73895696779709319</c:v>
                </c:pt>
                <c:pt idx="1">
                  <c:v>0.22228555143915646</c:v>
                </c:pt>
                <c:pt idx="2">
                  <c:v>3.163294385864919E-2</c:v>
                </c:pt>
                <c:pt idx="3">
                  <c:v>7.1245369051011684E-3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Población_Afiliada_Regimen'!$AW$74:$AW$77</c:f>
              <c:numCache>
                <c:formatCode>0.00%</c:formatCode>
                <c:ptCount val="4"/>
                <c:pt idx="0">
                  <c:v>0.76227921606581173</c:v>
                </c:pt>
                <c:pt idx="1">
                  <c:v>0.21727558674086619</c:v>
                </c:pt>
                <c:pt idx="2">
                  <c:v>1.4033389789499154E-2</c:v>
                </c:pt>
                <c:pt idx="3">
                  <c:v>6.4118074038228886E-3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Población_Afiliada_Regimen'!$BC$74:$BC$77</c:f>
              <c:numCache>
                <c:formatCode>0.00%</c:formatCode>
                <c:ptCount val="4"/>
                <c:pt idx="0">
                  <c:v>0.90418231257283443</c:v>
                </c:pt>
                <c:pt idx="1">
                  <c:v>7.225171565453839E-2</c:v>
                </c:pt>
                <c:pt idx="2">
                  <c:v>1.8775087401268938E-2</c:v>
                </c:pt>
                <c:pt idx="3">
                  <c:v>4.7908843713582805E-3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Población_Afiliada_Regimen'!$BI$74:$BI$77</c:f>
              <c:numCache>
                <c:formatCode>0.00%</c:formatCode>
                <c:ptCount val="4"/>
                <c:pt idx="0">
                  <c:v>0.792800393728468</c:v>
                </c:pt>
                <c:pt idx="1">
                  <c:v>0.17640441538353371</c:v>
                </c:pt>
                <c:pt idx="2">
                  <c:v>2.2780004218519299E-2</c:v>
                </c:pt>
                <c:pt idx="3">
                  <c:v>8.0151866694790127E-3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Población_Afiliada_Regimen'!$BO$74:$BO$77</c:f>
              <c:numCache>
                <c:formatCode>0.00%</c:formatCode>
                <c:ptCount val="4"/>
                <c:pt idx="0">
                  <c:v>0.87929827451303377</c:v>
                </c:pt>
                <c:pt idx="1">
                  <c:v>9.9164024214471028E-2</c:v>
                </c:pt>
                <c:pt idx="2">
                  <c:v>1.6348886051970515E-2</c:v>
                </c:pt>
                <c:pt idx="3">
                  <c:v>5.1888152205246466E-3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Población_Afiliada_Regimen'!$S$74:$S$77</c:f>
              <c:numCache>
                <c:formatCode>0.00%</c:formatCode>
                <c:ptCount val="4"/>
                <c:pt idx="0">
                  <c:v>0.79179909179336994</c:v>
                </c:pt>
                <c:pt idx="1">
                  <c:v>0.17804699163055859</c:v>
                </c:pt>
                <c:pt idx="2">
                  <c:v>2.224742128615791E-2</c:v>
                </c:pt>
                <c:pt idx="3">
                  <c:v>7.9064952899134972E-3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Población_Afiliada_Regimen'!$BU$74:$BU$77</c:f>
              <c:numCache>
                <c:formatCode>0.00%</c:formatCode>
                <c:ptCount val="4"/>
                <c:pt idx="0">
                  <c:v>0.76703499079189685</c:v>
                </c:pt>
                <c:pt idx="1">
                  <c:v>0.19383057090239411</c:v>
                </c:pt>
                <c:pt idx="2">
                  <c:v>2.85451197053407E-2</c:v>
                </c:pt>
                <c:pt idx="3">
                  <c:v>1.0589318600368325E-2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Población_Afiliada_Regimen'!$CA$74:$CA$77</c:f>
              <c:numCache>
                <c:formatCode>0.00%</c:formatCode>
                <c:ptCount val="4"/>
                <c:pt idx="0">
                  <c:v>0.84637249593936115</c:v>
                </c:pt>
                <c:pt idx="1">
                  <c:v>0.11897671900378994</c:v>
                </c:pt>
                <c:pt idx="2">
                  <c:v>2.8334235697527521E-2</c:v>
                </c:pt>
                <c:pt idx="3">
                  <c:v>6.3165493593214219E-3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Población_Afiliada_Regimen'!$CG$74:$CG$77</c:f>
              <c:numCache>
                <c:formatCode>0.00%</c:formatCode>
                <c:ptCount val="4"/>
                <c:pt idx="0">
                  <c:v>0.77803829620945686</c:v>
                </c:pt>
                <c:pt idx="1">
                  <c:v>0.19734271199687378</c:v>
                </c:pt>
                <c:pt idx="2">
                  <c:v>1.8757327080890972E-2</c:v>
                </c:pt>
                <c:pt idx="3">
                  <c:v>5.8616647127784291E-3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Población_Afiliada_Regimen'!$CM$74:$CM$77</c:f>
              <c:numCache>
                <c:formatCode>0.00%</c:formatCode>
                <c:ptCount val="4"/>
                <c:pt idx="0">
                  <c:v>0.782501235788433</c:v>
                </c:pt>
                <c:pt idx="1">
                  <c:v>0.18388531883341572</c:v>
                </c:pt>
                <c:pt idx="2">
                  <c:v>2.4221453287197232E-2</c:v>
                </c:pt>
                <c:pt idx="3">
                  <c:v>9.3919920909540291E-3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Población_Afiliada_Regimen'!$CS$74:$CS$77</c:f>
              <c:numCache>
                <c:formatCode>0.00%</c:formatCode>
                <c:ptCount val="4"/>
                <c:pt idx="0">
                  <c:v>0.84634617570178428</c:v>
                </c:pt>
                <c:pt idx="1">
                  <c:v>0.12160472780997841</c:v>
                </c:pt>
                <c:pt idx="2">
                  <c:v>2.2957154222070689E-2</c:v>
                </c:pt>
                <c:pt idx="3">
                  <c:v>9.09194226616661E-3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Población_Afiliada_Regimen'!$CY$74:$CY$77</c:f>
              <c:numCache>
                <c:formatCode>0.00%</c:formatCode>
                <c:ptCount val="4"/>
                <c:pt idx="0">
                  <c:v>0.85391705069124424</c:v>
                </c:pt>
                <c:pt idx="1">
                  <c:v>0.11705069124423963</c:v>
                </c:pt>
                <c:pt idx="2">
                  <c:v>2.3502304147465437E-2</c:v>
                </c:pt>
                <c:pt idx="3">
                  <c:v>5.5299539170506912E-3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Población_Afiliada_Regimen'!$DE$74:$DE$77</c:f>
              <c:numCache>
                <c:formatCode>0.00%</c:formatCode>
                <c:ptCount val="4"/>
                <c:pt idx="0">
                  <c:v>0.90776699029126218</c:v>
                </c:pt>
                <c:pt idx="1">
                  <c:v>6.1353829557713055E-2</c:v>
                </c:pt>
                <c:pt idx="2">
                  <c:v>2.5755124056094932E-2</c:v>
                </c:pt>
                <c:pt idx="3">
                  <c:v>5.1240560949298818E-3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Población_Afiliada_Regimen'!$DK$74:$DK$77</c:f>
              <c:numCache>
                <c:formatCode>0.00%</c:formatCode>
                <c:ptCount val="4"/>
                <c:pt idx="0">
                  <c:v>0.90567208638451036</c:v>
                </c:pt>
                <c:pt idx="1">
                  <c:v>6.0940796822638699E-2</c:v>
                </c:pt>
                <c:pt idx="2">
                  <c:v>2.7057217326548342E-2</c:v>
                </c:pt>
                <c:pt idx="3">
                  <c:v>6.3298994663025937E-3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Población_Afiliada_Regimen'!$DQ$74:$DQ$77</c:f>
              <c:numCache>
                <c:formatCode>0.00%</c:formatCode>
                <c:ptCount val="4"/>
                <c:pt idx="0">
                  <c:v>0.61907002273974754</c:v>
                </c:pt>
                <c:pt idx="1">
                  <c:v>0.34180192895789224</c:v>
                </c:pt>
                <c:pt idx="2">
                  <c:v>1.9603230612404925E-2</c:v>
                </c:pt>
                <c:pt idx="3">
                  <c:v>1.9524817689955305E-2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Población_Afiliada_Regimen'!$DW$74:$DW$77</c:f>
              <c:numCache>
                <c:formatCode>0.00%</c:formatCode>
                <c:ptCount val="4"/>
                <c:pt idx="0">
                  <c:v>0.72881355932203384</c:v>
                </c:pt>
                <c:pt idx="1">
                  <c:v>0.2246806378892878</c:v>
                </c:pt>
                <c:pt idx="2">
                  <c:v>3.815646656090841E-2</c:v>
                </c:pt>
                <c:pt idx="3">
                  <c:v>8.3493362277698921E-3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Población_Afiliada_Regimen'!$S$89:$S$92</c:f>
              <c:numCache>
                <c:formatCode>0.00%</c:formatCode>
                <c:ptCount val="4"/>
                <c:pt idx="0">
                  <c:v>0.61406984105110396</c:v>
                </c:pt>
                <c:pt idx="1">
                  <c:v>0.35989371826728045</c:v>
                </c:pt>
                <c:pt idx="2">
                  <c:v>1.8323694194554138E-2</c:v>
                </c:pt>
                <c:pt idx="3">
                  <c:v>7.712746487061448E-3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Población_Afiliada_Regimen'!$EC$74:$EC$77</c:f>
              <c:numCache>
                <c:formatCode>0.00%</c:formatCode>
                <c:ptCount val="4"/>
                <c:pt idx="0">
                  <c:v>0.87246703119974267</c:v>
                </c:pt>
                <c:pt idx="1">
                  <c:v>0.10244451592151817</c:v>
                </c:pt>
                <c:pt idx="2">
                  <c:v>1.7368928916050175E-2</c:v>
                </c:pt>
                <c:pt idx="3">
                  <c:v>7.7195239626889674E-3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Población_Afiliada_Regimen'!$Y$102:$Y$105</c:f>
              <c:numCache>
                <c:formatCode>0.00%</c:formatCode>
                <c:ptCount val="4"/>
                <c:pt idx="0">
                  <c:v>0.77426724982048434</c:v>
                </c:pt>
                <c:pt idx="1">
                  <c:v>0.18865461191983812</c:v>
                </c:pt>
                <c:pt idx="2">
                  <c:v>3.0223904954631502E-2</c:v>
                </c:pt>
                <c:pt idx="3">
                  <c:v>6.8542333050460209E-3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Población_Afiliada_Regimen'!$AE$102:$AE$105</c:f>
              <c:numCache>
                <c:formatCode>0.00%</c:formatCode>
                <c:ptCount val="4"/>
                <c:pt idx="0">
                  <c:v>0.82657976763955798</c:v>
                </c:pt>
                <c:pt idx="1">
                  <c:v>0.14026636440918108</c:v>
                </c:pt>
                <c:pt idx="2">
                  <c:v>1.7001983564749221E-2</c:v>
                </c:pt>
                <c:pt idx="3">
                  <c:v>1.6151884386511758E-2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Población_Afiliada_Regimen'!$AK$102:$AK$105</c:f>
              <c:numCache>
                <c:formatCode>0.00%</c:formatCode>
                <c:ptCount val="4"/>
                <c:pt idx="0">
                  <c:v>0.90197704963362368</c:v>
                </c:pt>
                <c:pt idx="1">
                  <c:v>6.5809484308032629E-2</c:v>
                </c:pt>
                <c:pt idx="2">
                  <c:v>2.6545002073828285E-2</c:v>
                </c:pt>
                <c:pt idx="3">
                  <c:v>5.6684639845154157E-3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Población_Afiliada_Regimen'!$AQ$102:$AQ$105</c:f>
              <c:numCache>
                <c:formatCode>0.00%</c:formatCode>
                <c:ptCount val="4"/>
                <c:pt idx="0">
                  <c:v>0.32789668563171681</c:v>
                </c:pt>
                <c:pt idx="1">
                  <c:v>0.65474577801860379</c:v>
                </c:pt>
                <c:pt idx="2">
                  <c:v>1.2787862367921973E-2</c:v>
                </c:pt>
                <c:pt idx="3">
                  <c:v>4.5696739817574277E-3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Población_Afiliada_Regimen'!$AW$102:$AW$105</c:f>
              <c:numCache>
                <c:formatCode>0.00%</c:formatCode>
                <c:ptCount val="4"/>
                <c:pt idx="0">
                  <c:v>0.79518819798703988</c:v>
                </c:pt>
                <c:pt idx="1">
                  <c:v>0.17868468220046876</c:v>
                </c:pt>
                <c:pt idx="2">
                  <c:v>1.9302357645112369E-2</c:v>
                </c:pt>
                <c:pt idx="3">
                  <c:v>6.8247621673790159E-3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Población_Afiliada_Regimen'!$BC$102:$BC$105</c:f>
              <c:numCache>
                <c:formatCode>0.00%</c:formatCode>
                <c:ptCount val="4"/>
                <c:pt idx="0">
                  <c:v>0.78219805380652552</c:v>
                </c:pt>
                <c:pt idx="1">
                  <c:v>0.18689181453921008</c:v>
                </c:pt>
                <c:pt idx="2">
                  <c:v>2.0034344590726959E-2</c:v>
                </c:pt>
                <c:pt idx="3">
                  <c:v>1.0875787063537493E-2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Población_Afiliada_Regimen'!$BI$102:$BI$105</c:f>
              <c:numCache>
                <c:formatCode>0.00%</c:formatCode>
                <c:ptCount val="4"/>
                <c:pt idx="0">
                  <c:v>0.77636447733580016</c:v>
                </c:pt>
                <c:pt idx="1">
                  <c:v>0.19160499537465309</c:v>
                </c:pt>
                <c:pt idx="2">
                  <c:v>2.1854764107308047E-2</c:v>
                </c:pt>
                <c:pt idx="3">
                  <c:v>1.0175763182238668E-2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Población_Afiliada_Regimen'!$BO$102:$BO$105</c:f>
              <c:numCache>
                <c:formatCode>0.00%</c:formatCode>
                <c:ptCount val="4"/>
                <c:pt idx="0">
                  <c:v>0.30905609093155423</c:v>
                </c:pt>
                <c:pt idx="1">
                  <c:v>0.67570628449056913</c:v>
                </c:pt>
                <c:pt idx="2">
                  <c:v>8.9984350547730827E-3</c:v>
                </c:pt>
                <c:pt idx="3">
                  <c:v>6.2391895231035336E-3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Población_Afiliada_Regimen'!$BU$102:$BU$105</c:f>
              <c:numCache>
                <c:formatCode>0.00%</c:formatCode>
                <c:ptCount val="4"/>
                <c:pt idx="0">
                  <c:v>0.58624795356451853</c:v>
                </c:pt>
                <c:pt idx="1">
                  <c:v>0.38219973210299152</c:v>
                </c:pt>
                <c:pt idx="2">
                  <c:v>1.488316713796696E-2</c:v>
                </c:pt>
                <c:pt idx="3">
                  <c:v>1.6669147194522994E-2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Población_Afiliada_Regimen'!$S$102:$S$105</c:f>
              <c:numCache>
                <c:formatCode>0.00%</c:formatCode>
                <c:ptCount val="4"/>
                <c:pt idx="0">
                  <c:v>0.39581041242007886</c:v>
                </c:pt>
                <c:pt idx="1">
                  <c:v>0.58417980799026592</c:v>
                </c:pt>
                <c:pt idx="2">
                  <c:v>1.2896833857849116E-2</c:v>
                </c:pt>
                <c:pt idx="3">
                  <c:v>7.1129457318061251E-3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Población_Afiliada_Regimen'!$CA$102:$CA$105</c:f>
              <c:numCache>
                <c:formatCode>0.00%</c:formatCode>
                <c:ptCount val="4"/>
                <c:pt idx="0">
                  <c:v>0.19496305309454098</c:v>
                </c:pt>
                <c:pt idx="1">
                  <c:v>0.7917411308414769</c:v>
                </c:pt>
                <c:pt idx="2">
                  <c:v>8.7709291861540993E-3</c:v>
                </c:pt>
                <c:pt idx="3">
                  <c:v>4.5248868778280547E-3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Población_Afiliada_Regimen'!$CG$102:$CG$105</c:f>
              <c:numCache>
                <c:formatCode>0.00%</c:formatCode>
                <c:ptCount val="4"/>
                <c:pt idx="0">
                  <c:v>0.4472776159533946</c:v>
                </c:pt>
                <c:pt idx="1">
                  <c:v>0.53739637015460451</c:v>
                </c:pt>
                <c:pt idx="2">
                  <c:v>1.1023974904772575E-2</c:v>
                </c:pt>
                <c:pt idx="3">
                  <c:v>4.3020389872283219E-3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Población_Afiliada_Regimen'!$CM$102:$CM$105</c:f>
              <c:numCache>
                <c:formatCode>0.00%</c:formatCode>
                <c:ptCount val="4"/>
                <c:pt idx="0">
                  <c:v>0.34633725290430306</c:v>
                </c:pt>
                <c:pt idx="1">
                  <c:v>0.63376774065741248</c:v>
                </c:pt>
                <c:pt idx="2">
                  <c:v>1.2536967072773839E-2</c:v>
                </c:pt>
                <c:pt idx="3">
                  <c:v>7.3580393655106055E-3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Población_Afiliada_Regimen'!$CS$102:$CS$105</c:f>
              <c:numCache>
                <c:formatCode>0.00%</c:formatCode>
                <c:ptCount val="4"/>
                <c:pt idx="0">
                  <c:v>0.9</c:v>
                </c:pt>
                <c:pt idx="1">
                  <c:v>7.2522522522522517E-2</c:v>
                </c:pt>
                <c:pt idx="2">
                  <c:v>2.0945945945945947E-2</c:v>
                </c:pt>
                <c:pt idx="3">
                  <c:v>6.5315315315315316E-3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Población_Afiliada_Regimen'!$CY$102:$CY$105</c:f>
              <c:numCache>
                <c:formatCode>0.00%</c:formatCode>
                <c:ptCount val="4"/>
                <c:pt idx="0">
                  <c:v>0.67425673123617336</c:v>
                </c:pt>
                <c:pt idx="1">
                  <c:v>0.30588679652511735</c:v>
                </c:pt>
                <c:pt idx="2">
                  <c:v>1.5593805643986403E-2</c:v>
                </c:pt>
                <c:pt idx="3">
                  <c:v>4.2626665947229263E-3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Población_Afiliada_Regimen'!$DE$102:$DE$105</c:f>
              <c:numCache>
                <c:formatCode>0.00%</c:formatCode>
                <c:ptCount val="4"/>
                <c:pt idx="0">
                  <c:v>0.23656033905866608</c:v>
                </c:pt>
                <c:pt idx="1">
                  <c:v>0.74933080526433193</c:v>
                </c:pt>
                <c:pt idx="2">
                  <c:v>9.9821548070488514E-3</c:v>
                </c:pt>
                <c:pt idx="3">
                  <c:v>4.126700869953156E-3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Población_Afiliada_Regimen'!$DK$102:$DK$105</c:f>
              <c:numCache>
                <c:formatCode>0.00%</c:formatCode>
                <c:ptCount val="4"/>
                <c:pt idx="0">
                  <c:v>0.1800323105049656</c:v>
                </c:pt>
                <c:pt idx="1">
                  <c:v>0.80104730602302254</c:v>
                </c:pt>
                <c:pt idx="2">
                  <c:v>9.3842265989395272E-3</c:v>
                </c:pt>
                <c:pt idx="3">
                  <c:v>9.536156873072384E-3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Población_Afiliada_Regimen'!$DQ$102:$DQ$105</c:f>
              <c:numCache>
                <c:formatCode>0.00%</c:formatCode>
                <c:ptCount val="4"/>
                <c:pt idx="0">
                  <c:v>0.80621403912543155</c:v>
                </c:pt>
                <c:pt idx="1">
                  <c:v>0.16171845032604526</c:v>
                </c:pt>
                <c:pt idx="2">
                  <c:v>2.0176448024549289E-2</c:v>
                </c:pt>
                <c:pt idx="3">
                  <c:v>1.1891062523973917E-2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Población_Afiliada_Regimen'!$DW$102:$DW$105</c:f>
              <c:numCache>
                <c:formatCode>0.00%</c:formatCode>
                <c:ptCount val="4"/>
                <c:pt idx="0">
                  <c:v>0.89992839240959543</c:v>
                </c:pt>
                <c:pt idx="1">
                  <c:v>7.5725026852846405E-2</c:v>
                </c:pt>
                <c:pt idx="2">
                  <c:v>1.8976011457214465E-2</c:v>
                </c:pt>
                <c:pt idx="3">
                  <c:v>5.3705692803437165E-3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Población_Afiliada_Regimen'!$EC$102:$EC$105</c:f>
              <c:numCache>
                <c:formatCode>0.00%</c:formatCode>
                <c:ptCount val="4"/>
                <c:pt idx="0">
                  <c:v>0.74596660062270026</c:v>
                </c:pt>
                <c:pt idx="1">
                  <c:v>0.23273422020945372</c:v>
                </c:pt>
                <c:pt idx="2">
                  <c:v>1.5567506368525332E-2</c:v>
                </c:pt>
                <c:pt idx="3">
                  <c:v>5.7316727993206905E-3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5" Type="http://schemas.openxmlformats.org/officeDocument/2006/relationships/chart" Target="../charts/chart141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3.xml"/><Relationship Id="rId4" Type="http://schemas.openxmlformats.org/officeDocument/2006/relationships/chart" Target="../charts/chart18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8.xml"/><Relationship Id="rId1" Type="http://schemas.openxmlformats.org/officeDocument/2006/relationships/chart" Target="../charts/chart18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6.xml"/><Relationship Id="rId3" Type="http://schemas.openxmlformats.org/officeDocument/2006/relationships/chart" Target="../charts/chart151.xml"/><Relationship Id="rId7" Type="http://schemas.openxmlformats.org/officeDocument/2006/relationships/chart" Target="../charts/chart155.xml"/><Relationship Id="rId2" Type="http://schemas.openxmlformats.org/officeDocument/2006/relationships/chart" Target="../charts/chart150.xml"/><Relationship Id="rId1" Type="http://schemas.openxmlformats.org/officeDocument/2006/relationships/chart" Target="../charts/chart149.xml"/><Relationship Id="rId6" Type="http://schemas.openxmlformats.org/officeDocument/2006/relationships/chart" Target="../charts/chart154.xml"/><Relationship Id="rId5" Type="http://schemas.openxmlformats.org/officeDocument/2006/relationships/chart" Target="../charts/chart153.xml"/><Relationship Id="rId4" Type="http://schemas.openxmlformats.org/officeDocument/2006/relationships/chart" Target="../charts/chart152.xml"/><Relationship Id="rId9" Type="http://schemas.openxmlformats.org/officeDocument/2006/relationships/chart" Target="../charts/chart15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5.xml"/><Relationship Id="rId3" Type="http://schemas.openxmlformats.org/officeDocument/2006/relationships/chart" Target="../charts/chart160.xml"/><Relationship Id="rId7" Type="http://schemas.openxmlformats.org/officeDocument/2006/relationships/chart" Target="../charts/chart164.xml"/><Relationship Id="rId2" Type="http://schemas.openxmlformats.org/officeDocument/2006/relationships/chart" Target="../charts/chart159.xml"/><Relationship Id="rId1" Type="http://schemas.openxmlformats.org/officeDocument/2006/relationships/chart" Target="../charts/chart158.xml"/><Relationship Id="rId6" Type="http://schemas.openxmlformats.org/officeDocument/2006/relationships/chart" Target="../charts/chart163.xml"/><Relationship Id="rId5" Type="http://schemas.openxmlformats.org/officeDocument/2006/relationships/chart" Target="../charts/chart162.xml"/><Relationship Id="rId4" Type="http://schemas.openxmlformats.org/officeDocument/2006/relationships/chart" Target="../charts/chart161.xml"/><Relationship Id="rId9" Type="http://schemas.openxmlformats.org/officeDocument/2006/relationships/chart" Target="../charts/chart16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image" Target="../media/image10.png"/><Relationship Id="rId1" Type="http://schemas.openxmlformats.org/officeDocument/2006/relationships/chart" Target="../charts/chart167.xml"/><Relationship Id="rId6" Type="http://schemas.openxmlformats.org/officeDocument/2006/relationships/chart" Target="../charts/chart171.xml"/><Relationship Id="rId5" Type="http://schemas.openxmlformats.org/officeDocument/2006/relationships/chart" Target="../charts/chart170.xml"/><Relationship Id="rId4" Type="http://schemas.openxmlformats.org/officeDocument/2006/relationships/chart" Target="../charts/chart16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chart" Target="../charts/chart174.xml"/><Relationship Id="rId7" Type="http://schemas.openxmlformats.org/officeDocument/2006/relationships/chart" Target="../charts/chart178.xml"/><Relationship Id="rId2" Type="http://schemas.openxmlformats.org/officeDocument/2006/relationships/chart" Target="../charts/chart173.xml"/><Relationship Id="rId1" Type="http://schemas.openxmlformats.org/officeDocument/2006/relationships/chart" Target="../charts/chart172.xml"/><Relationship Id="rId6" Type="http://schemas.openxmlformats.org/officeDocument/2006/relationships/chart" Target="../charts/chart177.xml"/><Relationship Id="rId5" Type="http://schemas.openxmlformats.org/officeDocument/2006/relationships/chart" Target="../charts/chart176.xml"/><Relationship Id="rId10" Type="http://schemas.openxmlformats.org/officeDocument/2006/relationships/chart" Target="../charts/chart181.xml"/><Relationship Id="rId4" Type="http://schemas.openxmlformats.org/officeDocument/2006/relationships/chart" Target="../charts/chart175.xml"/><Relationship Id="rId9" Type="http://schemas.openxmlformats.org/officeDocument/2006/relationships/chart" Target="../charts/chart18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146</xdr:row>
      <xdr:rowOff>0</xdr:rowOff>
    </xdr:from>
    <xdr:to>
      <xdr:col>15</xdr:col>
      <xdr:colOff>0</xdr:colOff>
      <xdr:row>146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190500</xdr:colOff>
      <xdr:row>0</xdr:row>
      <xdr:rowOff>127000</xdr:rowOff>
    </xdr:from>
    <xdr:to>
      <xdr:col>22</xdr:col>
      <xdr:colOff>95250</xdr:colOff>
      <xdr:row>10</xdr:row>
      <xdr:rowOff>68226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169331</xdr:colOff>
      <xdr:row>11</xdr:row>
      <xdr:rowOff>10584</xdr:rowOff>
    </xdr:from>
    <xdr:to>
      <xdr:col>22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190501</xdr:colOff>
      <xdr:row>25</xdr:row>
      <xdr:rowOff>179915</xdr:rowOff>
    </xdr:from>
    <xdr:to>
      <xdr:col>22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179917</xdr:colOff>
      <xdr:row>40</xdr:row>
      <xdr:rowOff>179917</xdr:rowOff>
    </xdr:from>
    <xdr:to>
      <xdr:col>22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179920</xdr:colOff>
      <xdr:row>56</xdr:row>
      <xdr:rowOff>0</xdr:rowOff>
    </xdr:from>
    <xdr:to>
      <xdr:col>22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70</xdr:row>
      <xdr:rowOff>169333</xdr:rowOff>
    </xdr:from>
    <xdr:to>
      <xdr:col>22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148166</xdr:colOff>
      <xdr:row>85</xdr:row>
      <xdr:rowOff>158750</xdr:rowOff>
    </xdr:from>
    <xdr:to>
      <xdr:col>22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137584</xdr:colOff>
      <xdr:row>100</xdr:row>
      <xdr:rowOff>190501</xdr:rowOff>
    </xdr:from>
    <xdr:to>
      <xdr:col>22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137583</xdr:colOff>
      <xdr:row>116</xdr:row>
      <xdr:rowOff>84670</xdr:rowOff>
    </xdr:from>
    <xdr:to>
      <xdr:col>22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137581</xdr:colOff>
      <xdr:row>131</xdr:row>
      <xdr:rowOff>63498</xdr:rowOff>
    </xdr:from>
    <xdr:to>
      <xdr:col>22</xdr:col>
      <xdr:colOff>31750</xdr:colOff>
      <xdr:row>145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592665</xdr:colOff>
      <xdr:row>85</xdr:row>
      <xdr:rowOff>179916</xdr:rowOff>
    </xdr:from>
    <xdr:to>
      <xdr:col>28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571500</xdr:colOff>
      <xdr:row>85</xdr:row>
      <xdr:rowOff>179916</xdr:rowOff>
    </xdr:from>
    <xdr:to>
      <xdr:col>34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34</xdr:col>
      <xdr:colOff>550334</xdr:colOff>
      <xdr:row>85</xdr:row>
      <xdr:rowOff>179916</xdr:rowOff>
    </xdr:from>
    <xdr:to>
      <xdr:col>40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40</xdr:col>
      <xdr:colOff>571500</xdr:colOff>
      <xdr:row>85</xdr:row>
      <xdr:rowOff>179916</xdr:rowOff>
    </xdr:from>
    <xdr:to>
      <xdr:col>46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560917</xdr:colOff>
      <xdr:row>85</xdr:row>
      <xdr:rowOff>179916</xdr:rowOff>
    </xdr:from>
    <xdr:to>
      <xdr:col>52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52</xdr:col>
      <xdr:colOff>582083</xdr:colOff>
      <xdr:row>85</xdr:row>
      <xdr:rowOff>179916</xdr:rowOff>
    </xdr:from>
    <xdr:to>
      <xdr:col>58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58</xdr:col>
      <xdr:colOff>582082</xdr:colOff>
      <xdr:row>85</xdr:row>
      <xdr:rowOff>179916</xdr:rowOff>
    </xdr:from>
    <xdr:to>
      <xdr:col>64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64</xdr:col>
      <xdr:colOff>613833</xdr:colOff>
      <xdr:row>85</xdr:row>
      <xdr:rowOff>179916</xdr:rowOff>
    </xdr:from>
    <xdr:to>
      <xdr:col>70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70</xdr:col>
      <xdr:colOff>645583</xdr:colOff>
      <xdr:row>85</xdr:row>
      <xdr:rowOff>179916</xdr:rowOff>
    </xdr:from>
    <xdr:to>
      <xdr:col>76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76</xdr:col>
      <xdr:colOff>687916</xdr:colOff>
      <xdr:row>85</xdr:row>
      <xdr:rowOff>179916</xdr:rowOff>
    </xdr:from>
    <xdr:to>
      <xdr:col>82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82</xdr:col>
      <xdr:colOff>709083</xdr:colOff>
      <xdr:row>85</xdr:row>
      <xdr:rowOff>179916</xdr:rowOff>
    </xdr:from>
    <xdr:to>
      <xdr:col>88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88</xdr:col>
      <xdr:colOff>730250</xdr:colOff>
      <xdr:row>85</xdr:row>
      <xdr:rowOff>179916</xdr:rowOff>
    </xdr:from>
    <xdr:to>
      <xdr:col>94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94</xdr:col>
      <xdr:colOff>730250</xdr:colOff>
      <xdr:row>85</xdr:row>
      <xdr:rowOff>179916</xdr:rowOff>
    </xdr:from>
    <xdr:to>
      <xdr:col>100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100</xdr:col>
      <xdr:colOff>751416</xdr:colOff>
      <xdr:row>85</xdr:row>
      <xdr:rowOff>179916</xdr:rowOff>
    </xdr:from>
    <xdr:to>
      <xdr:col>106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106</xdr:col>
      <xdr:colOff>740833</xdr:colOff>
      <xdr:row>85</xdr:row>
      <xdr:rowOff>179916</xdr:rowOff>
    </xdr:from>
    <xdr:to>
      <xdr:col>112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112</xdr:col>
      <xdr:colOff>751416</xdr:colOff>
      <xdr:row>85</xdr:row>
      <xdr:rowOff>179916</xdr:rowOff>
    </xdr:from>
    <xdr:to>
      <xdr:col>118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118</xdr:col>
      <xdr:colOff>751416</xdr:colOff>
      <xdr:row>85</xdr:row>
      <xdr:rowOff>179916</xdr:rowOff>
    </xdr:from>
    <xdr:to>
      <xdr:col>124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</xdr:col>
      <xdr:colOff>148169</xdr:colOff>
      <xdr:row>85</xdr:row>
      <xdr:rowOff>169330</xdr:rowOff>
    </xdr:from>
    <xdr:to>
      <xdr:col>22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529167</xdr:colOff>
      <xdr:row>11</xdr:row>
      <xdr:rowOff>1</xdr:rowOff>
    </xdr:from>
    <xdr:to>
      <xdr:col>28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28</xdr:col>
      <xdr:colOff>508000</xdr:colOff>
      <xdr:row>11</xdr:row>
      <xdr:rowOff>1</xdr:rowOff>
    </xdr:from>
    <xdr:to>
      <xdr:col>34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34</xdr:col>
      <xdr:colOff>582083</xdr:colOff>
      <xdr:row>11</xdr:row>
      <xdr:rowOff>10584</xdr:rowOff>
    </xdr:from>
    <xdr:to>
      <xdr:col>40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40</xdr:col>
      <xdr:colOff>603251</xdr:colOff>
      <xdr:row>10</xdr:row>
      <xdr:rowOff>179916</xdr:rowOff>
    </xdr:from>
    <xdr:to>
      <xdr:col>46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46</xdr:col>
      <xdr:colOff>613834</xdr:colOff>
      <xdr:row>11</xdr:row>
      <xdr:rowOff>0</xdr:rowOff>
    </xdr:from>
    <xdr:to>
      <xdr:col>52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52</xdr:col>
      <xdr:colOff>624416</xdr:colOff>
      <xdr:row>11</xdr:row>
      <xdr:rowOff>1</xdr:rowOff>
    </xdr:from>
    <xdr:to>
      <xdr:col>58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137584</xdr:colOff>
      <xdr:row>10</xdr:row>
      <xdr:rowOff>127000</xdr:rowOff>
    </xdr:from>
    <xdr:to>
      <xdr:col>22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539749</xdr:colOff>
      <xdr:row>26</xdr:row>
      <xdr:rowOff>21168</xdr:rowOff>
    </xdr:from>
    <xdr:to>
      <xdr:col>28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28</xdr:col>
      <xdr:colOff>518583</xdr:colOff>
      <xdr:row>26</xdr:row>
      <xdr:rowOff>31751</xdr:rowOff>
    </xdr:from>
    <xdr:to>
      <xdr:col>34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34</xdr:col>
      <xdr:colOff>571500</xdr:colOff>
      <xdr:row>26</xdr:row>
      <xdr:rowOff>31751</xdr:rowOff>
    </xdr:from>
    <xdr:to>
      <xdr:col>40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40</xdr:col>
      <xdr:colOff>592667</xdr:colOff>
      <xdr:row>25</xdr:row>
      <xdr:rowOff>179917</xdr:rowOff>
    </xdr:from>
    <xdr:to>
      <xdr:col>46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46</xdr:col>
      <xdr:colOff>592668</xdr:colOff>
      <xdr:row>25</xdr:row>
      <xdr:rowOff>179919</xdr:rowOff>
    </xdr:from>
    <xdr:to>
      <xdr:col>52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52</xdr:col>
      <xdr:colOff>624417</xdr:colOff>
      <xdr:row>26</xdr:row>
      <xdr:rowOff>3</xdr:rowOff>
    </xdr:from>
    <xdr:to>
      <xdr:col>58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22</xdr:col>
      <xdr:colOff>137585</xdr:colOff>
      <xdr:row>25</xdr:row>
      <xdr:rowOff>179922</xdr:rowOff>
    </xdr:from>
    <xdr:to>
      <xdr:col>22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148167</xdr:colOff>
      <xdr:row>41</xdr:row>
      <xdr:rowOff>21166</xdr:rowOff>
    </xdr:from>
    <xdr:to>
      <xdr:col>22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529168</xdr:colOff>
      <xdr:row>40</xdr:row>
      <xdr:rowOff>190500</xdr:rowOff>
    </xdr:from>
    <xdr:to>
      <xdr:col>28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28</xdr:col>
      <xdr:colOff>518583</xdr:colOff>
      <xdr:row>40</xdr:row>
      <xdr:rowOff>190500</xdr:rowOff>
    </xdr:from>
    <xdr:to>
      <xdr:col>34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34</xdr:col>
      <xdr:colOff>571500</xdr:colOff>
      <xdr:row>40</xdr:row>
      <xdr:rowOff>190499</xdr:rowOff>
    </xdr:from>
    <xdr:to>
      <xdr:col>40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40</xdr:col>
      <xdr:colOff>613833</xdr:colOff>
      <xdr:row>41</xdr:row>
      <xdr:rowOff>0</xdr:rowOff>
    </xdr:from>
    <xdr:to>
      <xdr:col>46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46</xdr:col>
      <xdr:colOff>613834</xdr:colOff>
      <xdr:row>40</xdr:row>
      <xdr:rowOff>190500</xdr:rowOff>
    </xdr:from>
    <xdr:to>
      <xdr:col>52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52</xdr:col>
      <xdr:colOff>624416</xdr:colOff>
      <xdr:row>40</xdr:row>
      <xdr:rowOff>190499</xdr:rowOff>
    </xdr:from>
    <xdr:to>
      <xdr:col>58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58</xdr:col>
      <xdr:colOff>698500</xdr:colOff>
      <xdr:row>40</xdr:row>
      <xdr:rowOff>190499</xdr:rowOff>
    </xdr:from>
    <xdr:to>
      <xdr:col>64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64</xdr:col>
      <xdr:colOff>740833</xdr:colOff>
      <xdr:row>40</xdr:row>
      <xdr:rowOff>190499</xdr:rowOff>
    </xdr:from>
    <xdr:to>
      <xdr:col>70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70</xdr:col>
      <xdr:colOff>740833</xdr:colOff>
      <xdr:row>40</xdr:row>
      <xdr:rowOff>179916</xdr:rowOff>
    </xdr:from>
    <xdr:to>
      <xdr:col>76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76</xdr:col>
      <xdr:colOff>740834</xdr:colOff>
      <xdr:row>40</xdr:row>
      <xdr:rowOff>169333</xdr:rowOff>
    </xdr:from>
    <xdr:to>
      <xdr:col>82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82</xdr:col>
      <xdr:colOff>751416</xdr:colOff>
      <xdr:row>40</xdr:row>
      <xdr:rowOff>179916</xdr:rowOff>
    </xdr:from>
    <xdr:to>
      <xdr:col>88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22</xdr:col>
      <xdr:colOff>518583</xdr:colOff>
      <xdr:row>56</xdr:row>
      <xdr:rowOff>1</xdr:rowOff>
    </xdr:from>
    <xdr:to>
      <xdr:col>28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28</xdr:col>
      <xdr:colOff>539750</xdr:colOff>
      <xdr:row>55</xdr:row>
      <xdr:rowOff>179917</xdr:rowOff>
    </xdr:from>
    <xdr:to>
      <xdr:col>34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34</xdr:col>
      <xdr:colOff>582083</xdr:colOff>
      <xdr:row>56</xdr:row>
      <xdr:rowOff>0</xdr:rowOff>
    </xdr:from>
    <xdr:to>
      <xdr:col>40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40</xdr:col>
      <xdr:colOff>613833</xdr:colOff>
      <xdr:row>56</xdr:row>
      <xdr:rowOff>10583</xdr:rowOff>
    </xdr:from>
    <xdr:to>
      <xdr:col>46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46</xdr:col>
      <xdr:colOff>613833</xdr:colOff>
      <xdr:row>55</xdr:row>
      <xdr:rowOff>179917</xdr:rowOff>
    </xdr:from>
    <xdr:to>
      <xdr:col>52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52</xdr:col>
      <xdr:colOff>624417</xdr:colOff>
      <xdr:row>55</xdr:row>
      <xdr:rowOff>179917</xdr:rowOff>
    </xdr:from>
    <xdr:to>
      <xdr:col>58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58</xdr:col>
      <xdr:colOff>698500</xdr:colOff>
      <xdr:row>55</xdr:row>
      <xdr:rowOff>169334</xdr:rowOff>
    </xdr:from>
    <xdr:to>
      <xdr:col>64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64</xdr:col>
      <xdr:colOff>751416</xdr:colOff>
      <xdr:row>56</xdr:row>
      <xdr:rowOff>0</xdr:rowOff>
    </xdr:from>
    <xdr:to>
      <xdr:col>70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70</xdr:col>
      <xdr:colOff>740834</xdr:colOff>
      <xdr:row>56</xdr:row>
      <xdr:rowOff>21167</xdr:rowOff>
    </xdr:from>
    <xdr:to>
      <xdr:col>76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76</xdr:col>
      <xdr:colOff>730250</xdr:colOff>
      <xdr:row>56</xdr:row>
      <xdr:rowOff>42334</xdr:rowOff>
    </xdr:from>
    <xdr:to>
      <xdr:col>82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22</xdr:col>
      <xdr:colOff>148166</xdr:colOff>
      <xdr:row>56</xdr:row>
      <xdr:rowOff>10584</xdr:rowOff>
    </xdr:from>
    <xdr:to>
      <xdr:col>22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137584</xdr:colOff>
      <xdr:row>71</xdr:row>
      <xdr:rowOff>1</xdr:rowOff>
    </xdr:from>
    <xdr:to>
      <xdr:col>22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529166</xdr:colOff>
      <xdr:row>71</xdr:row>
      <xdr:rowOff>1</xdr:rowOff>
    </xdr:from>
    <xdr:to>
      <xdr:col>28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28</xdr:col>
      <xdr:colOff>550333</xdr:colOff>
      <xdr:row>70</xdr:row>
      <xdr:rowOff>179917</xdr:rowOff>
    </xdr:from>
    <xdr:to>
      <xdr:col>34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34</xdr:col>
      <xdr:colOff>571500</xdr:colOff>
      <xdr:row>70</xdr:row>
      <xdr:rowOff>179917</xdr:rowOff>
    </xdr:from>
    <xdr:to>
      <xdr:col>40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40</xdr:col>
      <xdr:colOff>613834</xdr:colOff>
      <xdr:row>71</xdr:row>
      <xdr:rowOff>10584</xdr:rowOff>
    </xdr:from>
    <xdr:to>
      <xdr:col>46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46</xdr:col>
      <xdr:colOff>624417</xdr:colOff>
      <xdr:row>70</xdr:row>
      <xdr:rowOff>179918</xdr:rowOff>
    </xdr:from>
    <xdr:to>
      <xdr:col>52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52</xdr:col>
      <xdr:colOff>613834</xdr:colOff>
      <xdr:row>71</xdr:row>
      <xdr:rowOff>10584</xdr:rowOff>
    </xdr:from>
    <xdr:to>
      <xdr:col>58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58</xdr:col>
      <xdr:colOff>698500</xdr:colOff>
      <xdr:row>71</xdr:row>
      <xdr:rowOff>1</xdr:rowOff>
    </xdr:from>
    <xdr:to>
      <xdr:col>64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64</xdr:col>
      <xdr:colOff>740834</xdr:colOff>
      <xdr:row>70</xdr:row>
      <xdr:rowOff>179917</xdr:rowOff>
    </xdr:from>
    <xdr:to>
      <xdr:col>70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70</xdr:col>
      <xdr:colOff>751417</xdr:colOff>
      <xdr:row>71</xdr:row>
      <xdr:rowOff>21167</xdr:rowOff>
    </xdr:from>
    <xdr:to>
      <xdr:col>76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76</xdr:col>
      <xdr:colOff>740834</xdr:colOff>
      <xdr:row>71</xdr:row>
      <xdr:rowOff>21167</xdr:rowOff>
    </xdr:from>
    <xdr:to>
      <xdr:col>82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82</xdr:col>
      <xdr:colOff>719667</xdr:colOff>
      <xdr:row>71</xdr:row>
      <xdr:rowOff>21167</xdr:rowOff>
    </xdr:from>
    <xdr:to>
      <xdr:col>88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88</xdr:col>
      <xdr:colOff>709084</xdr:colOff>
      <xdr:row>70</xdr:row>
      <xdr:rowOff>169334</xdr:rowOff>
    </xdr:from>
    <xdr:to>
      <xdr:col>94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94</xdr:col>
      <xdr:colOff>709083</xdr:colOff>
      <xdr:row>70</xdr:row>
      <xdr:rowOff>169334</xdr:rowOff>
    </xdr:from>
    <xdr:to>
      <xdr:col>100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100</xdr:col>
      <xdr:colOff>709084</xdr:colOff>
      <xdr:row>70</xdr:row>
      <xdr:rowOff>179917</xdr:rowOff>
    </xdr:from>
    <xdr:to>
      <xdr:col>106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106</xdr:col>
      <xdr:colOff>719667</xdr:colOff>
      <xdr:row>70</xdr:row>
      <xdr:rowOff>169334</xdr:rowOff>
    </xdr:from>
    <xdr:to>
      <xdr:col>112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112</xdr:col>
      <xdr:colOff>698500</xdr:colOff>
      <xdr:row>70</xdr:row>
      <xdr:rowOff>169333</xdr:rowOff>
    </xdr:from>
    <xdr:to>
      <xdr:col>118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118</xdr:col>
      <xdr:colOff>730250</xdr:colOff>
      <xdr:row>70</xdr:row>
      <xdr:rowOff>169334</xdr:rowOff>
    </xdr:from>
    <xdr:to>
      <xdr:col>124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124</xdr:col>
      <xdr:colOff>698500</xdr:colOff>
      <xdr:row>71</xdr:row>
      <xdr:rowOff>1</xdr:rowOff>
    </xdr:from>
    <xdr:to>
      <xdr:col>130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130</xdr:col>
      <xdr:colOff>719666</xdr:colOff>
      <xdr:row>71</xdr:row>
      <xdr:rowOff>0</xdr:rowOff>
    </xdr:from>
    <xdr:to>
      <xdr:col>136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22</xdr:col>
      <xdr:colOff>592667</xdr:colOff>
      <xdr:row>100</xdr:row>
      <xdr:rowOff>190500</xdr:rowOff>
    </xdr:from>
    <xdr:to>
      <xdr:col>28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28</xdr:col>
      <xdr:colOff>582083</xdr:colOff>
      <xdr:row>100</xdr:row>
      <xdr:rowOff>179916</xdr:rowOff>
    </xdr:from>
    <xdr:to>
      <xdr:col>34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34</xdr:col>
      <xdr:colOff>560917</xdr:colOff>
      <xdr:row>100</xdr:row>
      <xdr:rowOff>179917</xdr:rowOff>
    </xdr:from>
    <xdr:to>
      <xdr:col>40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40</xdr:col>
      <xdr:colOff>560917</xdr:colOff>
      <xdr:row>100</xdr:row>
      <xdr:rowOff>179918</xdr:rowOff>
    </xdr:from>
    <xdr:to>
      <xdr:col>46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46</xdr:col>
      <xdr:colOff>550333</xdr:colOff>
      <xdr:row>100</xdr:row>
      <xdr:rowOff>169334</xdr:rowOff>
    </xdr:from>
    <xdr:to>
      <xdr:col>52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52</xdr:col>
      <xdr:colOff>582084</xdr:colOff>
      <xdr:row>100</xdr:row>
      <xdr:rowOff>179917</xdr:rowOff>
    </xdr:from>
    <xdr:to>
      <xdr:col>58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58</xdr:col>
      <xdr:colOff>571500</xdr:colOff>
      <xdr:row>100</xdr:row>
      <xdr:rowOff>158751</xdr:rowOff>
    </xdr:from>
    <xdr:to>
      <xdr:col>64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64</xdr:col>
      <xdr:colOff>613833</xdr:colOff>
      <xdr:row>100</xdr:row>
      <xdr:rowOff>158750</xdr:rowOff>
    </xdr:from>
    <xdr:to>
      <xdr:col>70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70</xdr:col>
      <xdr:colOff>656166</xdr:colOff>
      <xdr:row>100</xdr:row>
      <xdr:rowOff>158750</xdr:rowOff>
    </xdr:from>
    <xdr:to>
      <xdr:col>76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76</xdr:col>
      <xdr:colOff>677333</xdr:colOff>
      <xdr:row>100</xdr:row>
      <xdr:rowOff>169334</xdr:rowOff>
    </xdr:from>
    <xdr:to>
      <xdr:col>82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82</xdr:col>
      <xdr:colOff>719667</xdr:colOff>
      <xdr:row>100</xdr:row>
      <xdr:rowOff>179917</xdr:rowOff>
    </xdr:from>
    <xdr:to>
      <xdr:col>88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88</xdr:col>
      <xdr:colOff>730250</xdr:colOff>
      <xdr:row>100</xdr:row>
      <xdr:rowOff>190500</xdr:rowOff>
    </xdr:from>
    <xdr:to>
      <xdr:col>94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94</xdr:col>
      <xdr:colOff>730250</xdr:colOff>
      <xdr:row>100</xdr:row>
      <xdr:rowOff>179917</xdr:rowOff>
    </xdr:from>
    <xdr:to>
      <xdr:col>100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100</xdr:col>
      <xdr:colOff>730250</xdr:colOff>
      <xdr:row>100</xdr:row>
      <xdr:rowOff>190501</xdr:rowOff>
    </xdr:from>
    <xdr:to>
      <xdr:col>106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106</xdr:col>
      <xdr:colOff>730250</xdr:colOff>
      <xdr:row>100</xdr:row>
      <xdr:rowOff>190501</xdr:rowOff>
    </xdr:from>
    <xdr:to>
      <xdr:col>112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112</xdr:col>
      <xdr:colOff>751416</xdr:colOff>
      <xdr:row>100</xdr:row>
      <xdr:rowOff>158750</xdr:rowOff>
    </xdr:from>
    <xdr:to>
      <xdr:col>118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118</xdr:col>
      <xdr:colOff>751416</xdr:colOff>
      <xdr:row>100</xdr:row>
      <xdr:rowOff>179917</xdr:rowOff>
    </xdr:from>
    <xdr:to>
      <xdr:col>124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124</xdr:col>
      <xdr:colOff>751417</xdr:colOff>
      <xdr:row>100</xdr:row>
      <xdr:rowOff>179917</xdr:rowOff>
    </xdr:from>
    <xdr:to>
      <xdr:col>130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130</xdr:col>
      <xdr:colOff>740834</xdr:colOff>
      <xdr:row>100</xdr:row>
      <xdr:rowOff>179917</xdr:rowOff>
    </xdr:from>
    <xdr:to>
      <xdr:col>136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136</xdr:col>
      <xdr:colOff>730250</xdr:colOff>
      <xdr:row>100</xdr:row>
      <xdr:rowOff>169334</xdr:rowOff>
    </xdr:from>
    <xdr:to>
      <xdr:col>142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142</xdr:col>
      <xdr:colOff>751417</xdr:colOff>
      <xdr:row>100</xdr:row>
      <xdr:rowOff>169333</xdr:rowOff>
    </xdr:from>
    <xdr:to>
      <xdr:col>148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148</xdr:col>
      <xdr:colOff>730250</xdr:colOff>
      <xdr:row>100</xdr:row>
      <xdr:rowOff>179917</xdr:rowOff>
    </xdr:from>
    <xdr:to>
      <xdr:col>154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154</xdr:col>
      <xdr:colOff>730250</xdr:colOff>
      <xdr:row>100</xdr:row>
      <xdr:rowOff>179917</xdr:rowOff>
    </xdr:from>
    <xdr:to>
      <xdr:col>160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22</xdr:col>
      <xdr:colOff>141819</xdr:colOff>
      <xdr:row>101</xdr:row>
      <xdr:rowOff>25397</xdr:rowOff>
    </xdr:from>
    <xdr:to>
      <xdr:col>22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116</xdr:row>
      <xdr:rowOff>21167</xdr:rowOff>
    </xdr:from>
    <xdr:to>
      <xdr:col>28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28</xdr:col>
      <xdr:colOff>571500</xdr:colOff>
      <xdr:row>116</xdr:row>
      <xdr:rowOff>10584</xdr:rowOff>
    </xdr:from>
    <xdr:to>
      <xdr:col>34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34</xdr:col>
      <xdr:colOff>560916</xdr:colOff>
      <xdr:row>116</xdr:row>
      <xdr:rowOff>31751</xdr:rowOff>
    </xdr:from>
    <xdr:to>
      <xdr:col>40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40</xdr:col>
      <xdr:colOff>550334</xdr:colOff>
      <xdr:row>116</xdr:row>
      <xdr:rowOff>42334</xdr:rowOff>
    </xdr:from>
    <xdr:to>
      <xdr:col>46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46</xdr:col>
      <xdr:colOff>550334</xdr:colOff>
      <xdr:row>116</xdr:row>
      <xdr:rowOff>42334</xdr:rowOff>
    </xdr:from>
    <xdr:to>
      <xdr:col>52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52</xdr:col>
      <xdr:colOff>592667</xdr:colOff>
      <xdr:row>116</xdr:row>
      <xdr:rowOff>63500</xdr:rowOff>
    </xdr:from>
    <xdr:to>
      <xdr:col>58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58</xdr:col>
      <xdr:colOff>571500</xdr:colOff>
      <xdr:row>116</xdr:row>
      <xdr:rowOff>63501</xdr:rowOff>
    </xdr:from>
    <xdr:to>
      <xdr:col>64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64</xdr:col>
      <xdr:colOff>603250</xdr:colOff>
      <xdr:row>116</xdr:row>
      <xdr:rowOff>74084</xdr:rowOff>
    </xdr:from>
    <xdr:to>
      <xdr:col>70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70</xdr:col>
      <xdr:colOff>656166</xdr:colOff>
      <xdr:row>116</xdr:row>
      <xdr:rowOff>84668</xdr:rowOff>
    </xdr:from>
    <xdr:to>
      <xdr:col>76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76</xdr:col>
      <xdr:colOff>656166</xdr:colOff>
      <xdr:row>116</xdr:row>
      <xdr:rowOff>105834</xdr:rowOff>
    </xdr:from>
    <xdr:to>
      <xdr:col>82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82</xdr:col>
      <xdr:colOff>709083</xdr:colOff>
      <xdr:row>116</xdr:row>
      <xdr:rowOff>116417</xdr:rowOff>
    </xdr:from>
    <xdr:to>
      <xdr:col>88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88</xdr:col>
      <xdr:colOff>719666</xdr:colOff>
      <xdr:row>116</xdr:row>
      <xdr:rowOff>127001</xdr:rowOff>
    </xdr:from>
    <xdr:to>
      <xdr:col>94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94</xdr:col>
      <xdr:colOff>730250</xdr:colOff>
      <xdr:row>116</xdr:row>
      <xdr:rowOff>116417</xdr:rowOff>
    </xdr:from>
    <xdr:to>
      <xdr:col>100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100</xdr:col>
      <xdr:colOff>719667</xdr:colOff>
      <xdr:row>116</xdr:row>
      <xdr:rowOff>116418</xdr:rowOff>
    </xdr:from>
    <xdr:to>
      <xdr:col>106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106</xdr:col>
      <xdr:colOff>719667</xdr:colOff>
      <xdr:row>116</xdr:row>
      <xdr:rowOff>137583</xdr:rowOff>
    </xdr:from>
    <xdr:to>
      <xdr:col>112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112</xdr:col>
      <xdr:colOff>740834</xdr:colOff>
      <xdr:row>116</xdr:row>
      <xdr:rowOff>169334</xdr:rowOff>
    </xdr:from>
    <xdr:to>
      <xdr:col>118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118</xdr:col>
      <xdr:colOff>740833</xdr:colOff>
      <xdr:row>116</xdr:row>
      <xdr:rowOff>169333</xdr:rowOff>
    </xdr:from>
    <xdr:to>
      <xdr:col>124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124</xdr:col>
      <xdr:colOff>751417</xdr:colOff>
      <xdr:row>117</xdr:row>
      <xdr:rowOff>10584</xdr:rowOff>
    </xdr:from>
    <xdr:to>
      <xdr:col>130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130</xdr:col>
      <xdr:colOff>740833</xdr:colOff>
      <xdr:row>116</xdr:row>
      <xdr:rowOff>179917</xdr:rowOff>
    </xdr:from>
    <xdr:to>
      <xdr:col>136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136</xdr:col>
      <xdr:colOff>730250</xdr:colOff>
      <xdr:row>116</xdr:row>
      <xdr:rowOff>179917</xdr:rowOff>
    </xdr:from>
    <xdr:to>
      <xdr:col>142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143</xdr:col>
      <xdr:colOff>0</xdr:colOff>
      <xdr:row>117</xdr:row>
      <xdr:rowOff>1</xdr:rowOff>
    </xdr:from>
    <xdr:to>
      <xdr:col>148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148</xdr:col>
      <xdr:colOff>740833</xdr:colOff>
      <xdr:row>117</xdr:row>
      <xdr:rowOff>10583</xdr:rowOff>
    </xdr:from>
    <xdr:to>
      <xdr:col>154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154</xdr:col>
      <xdr:colOff>740834</xdr:colOff>
      <xdr:row>117</xdr:row>
      <xdr:rowOff>1</xdr:rowOff>
    </xdr:from>
    <xdr:to>
      <xdr:col>160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22</xdr:col>
      <xdr:colOff>127000</xdr:colOff>
      <xdr:row>116</xdr:row>
      <xdr:rowOff>84666</xdr:rowOff>
    </xdr:from>
    <xdr:to>
      <xdr:col>22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131</xdr:row>
      <xdr:rowOff>10583</xdr:rowOff>
    </xdr:from>
    <xdr:to>
      <xdr:col>28</xdr:col>
      <xdr:colOff>486836</xdr:colOff>
      <xdr:row>144</xdr:row>
      <xdr:rowOff>190498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28</xdr:col>
      <xdr:colOff>571499</xdr:colOff>
      <xdr:row>131</xdr:row>
      <xdr:rowOff>21167</xdr:rowOff>
    </xdr:from>
    <xdr:to>
      <xdr:col>34</xdr:col>
      <xdr:colOff>476251</xdr:colOff>
      <xdr:row>145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34</xdr:col>
      <xdr:colOff>571500</xdr:colOff>
      <xdr:row>131</xdr:row>
      <xdr:rowOff>21166</xdr:rowOff>
    </xdr:from>
    <xdr:to>
      <xdr:col>40</xdr:col>
      <xdr:colOff>476252</xdr:colOff>
      <xdr:row>145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40</xdr:col>
      <xdr:colOff>550333</xdr:colOff>
      <xdr:row>131</xdr:row>
      <xdr:rowOff>21167</xdr:rowOff>
    </xdr:from>
    <xdr:to>
      <xdr:col>46</xdr:col>
      <xdr:colOff>455085</xdr:colOff>
      <xdr:row>145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46</xdr:col>
      <xdr:colOff>550333</xdr:colOff>
      <xdr:row>131</xdr:row>
      <xdr:rowOff>0</xdr:rowOff>
    </xdr:from>
    <xdr:to>
      <xdr:col>52</xdr:col>
      <xdr:colOff>455085</xdr:colOff>
      <xdr:row>144</xdr:row>
      <xdr:rowOff>179915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52</xdr:col>
      <xdr:colOff>582084</xdr:colOff>
      <xdr:row>131</xdr:row>
      <xdr:rowOff>21167</xdr:rowOff>
    </xdr:from>
    <xdr:to>
      <xdr:col>58</xdr:col>
      <xdr:colOff>486836</xdr:colOff>
      <xdr:row>145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58</xdr:col>
      <xdr:colOff>571500</xdr:colOff>
      <xdr:row>131</xdr:row>
      <xdr:rowOff>42333</xdr:rowOff>
    </xdr:from>
    <xdr:to>
      <xdr:col>64</xdr:col>
      <xdr:colOff>476252</xdr:colOff>
      <xdr:row>145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64</xdr:col>
      <xdr:colOff>603250</xdr:colOff>
      <xdr:row>131</xdr:row>
      <xdr:rowOff>42334</xdr:rowOff>
    </xdr:from>
    <xdr:to>
      <xdr:col>70</xdr:col>
      <xdr:colOff>508002</xdr:colOff>
      <xdr:row>145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70</xdr:col>
      <xdr:colOff>635000</xdr:colOff>
      <xdr:row>131</xdr:row>
      <xdr:rowOff>63500</xdr:rowOff>
    </xdr:from>
    <xdr:to>
      <xdr:col>76</xdr:col>
      <xdr:colOff>539752</xdr:colOff>
      <xdr:row>145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76</xdr:col>
      <xdr:colOff>645583</xdr:colOff>
      <xdr:row>131</xdr:row>
      <xdr:rowOff>74083</xdr:rowOff>
    </xdr:from>
    <xdr:to>
      <xdr:col>82</xdr:col>
      <xdr:colOff>550335</xdr:colOff>
      <xdr:row>145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22</xdr:col>
      <xdr:colOff>137583</xdr:colOff>
      <xdr:row>131</xdr:row>
      <xdr:rowOff>95250</xdr:rowOff>
    </xdr:from>
    <xdr:to>
      <xdr:col>22</xdr:col>
      <xdr:colOff>281583</xdr:colOff>
      <xdr:row>145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840581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600076</xdr:colOff>
      <xdr:row>1</xdr:row>
      <xdr:rowOff>95251</xdr:rowOff>
    </xdr:from>
    <xdr:to>
      <xdr:col>23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79</xdr:row>
      <xdr:rowOff>0</xdr:rowOff>
    </xdr:from>
    <xdr:to>
      <xdr:col>13</xdr:col>
      <xdr:colOff>0</xdr:colOff>
      <xdr:row>79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193144</xdr:colOff>
      <xdr:row>1</xdr:row>
      <xdr:rowOff>593991</xdr:rowOff>
    </xdr:from>
    <xdr:to>
      <xdr:col>19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214313</xdr:colOff>
      <xdr:row>2</xdr:row>
      <xdr:rowOff>13230</xdr:rowOff>
    </xdr:from>
    <xdr:to>
      <xdr:col>25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203729</xdr:colOff>
      <xdr:row>14</xdr:row>
      <xdr:rowOff>334698</xdr:rowOff>
    </xdr:from>
    <xdr:to>
      <xdr:col>19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154781</xdr:colOff>
      <xdr:row>16</xdr:row>
      <xdr:rowOff>11905</xdr:rowOff>
    </xdr:from>
    <xdr:to>
      <xdr:col>25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178593</xdr:colOff>
      <xdr:row>46</xdr:row>
      <xdr:rowOff>119063</xdr:rowOff>
    </xdr:from>
    <xdr:to>
      <xdr:col>19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154781</xdr:colOff>
      <xdr:row>30</xdr:row>
      <xdr:rowOff>154781</xdr:rowOff>
    </xdr:from>
    <xdr:to>
      <xdr:col>19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190500</xdr:colOff>
      <xdr:row>62</xdr:row>
      <xdr:rowOff>261939</xdr:rowOff>
    </xdr:from>
    <xdr:to>
      <xdr:col>19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154782</xdr:colOff>
      <xdr:row>31</xdr:row>
      <xdr:rowOff>107156</xdr:rowOff>
    </xdr:from>
    <xdr:to>
      <xdr:col>25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177</xdr:col>
      <xdr:colOff>350214</xdr:colOff>
      <xdr:row>27</xdr:row>
      <xdr:rowOff>81631</xdr:rowOff>
    </xdr:from>
    <xdr:to>
      <xdr:col>188</xdr:col>
      <xdr:colOff>375228</xdr:colOff>
      <xdr:row>54</xdr:row>
      <xdr:rowOff>90890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177</xdr:col>
      <xdr:colOff>465847</xdr:colOff>
      <xdr:row>2</xdr:row>
      <xdr:rowOff>50900</xdr:rowOff>
    </xdr:from>
    <xdr:to>
      <xdr:col>188</xdr:col>
      <xdr:colOff>572094</xdr:colOff>
      <xdr:row>24</xdr:row>
      <xdr:rowOff>25537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141</xdr:col>
      <xdr:colOff>71431</xdr:colOff>
      <xdr:row>27</xdr:row>
      <xdr:rowOff>154781</xdr:rowOff>
    </xdr:from>
    <xdr:to>
      <xdr:col>152</xdr:col>
      <xdr:colOff>631024</xdr:colOff>
      <xdr:row>49</xdr:row>
      <xdr:rowOff>154781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666751</xdr:colOff>
      <xdr:row>27</xdr:row>
      <xdr:rowOff>9261</xdr:rowOff>
    </xdr:from>
    <xdr:to>
      <xdr:col>150</xdr:col>
      <xdr:colOff>656167</xdr:colOff>
      <xdr:row>29</xdr:row>
      <xdr:rowOff>104510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317814" y="627194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2019 -2023</a:t>
          </a:r>
          <a:endParaRPr lang="es-CO" sz="1100" b="1"/>
        </a:p>
      </xdr:txBody>
    </xdr:sp>
    <xdr:clientData/>
  </xdr:twoCellAnchor>
  <xdr:twoCellAnchor>
    <xdr:from>
      <xdr:col>141</xdr:col>
      <xdr:colOff>224891</xdr:colOff>
      <xdr:row>1</xdr:row>
      <xdr:rowOff>369091</xdr:rowOff>
    </xdr:from>
    <xdr:to>
      <xdr:col>153</xdr:col>
      <xdr:colOff>73140</xdr:colOff>
      <xdr:row>23</xdr:row>
      <xdr:rowOff>119059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432595</xdr:colOff>
      <xdr:row>52</xdr:row>
      <xdr:rowOff>183885</xdr:rowOff>
    </xdr:from>
    <xdr:to>
      <xdr:col>146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117</xdr:col>
      <xdr:colOff>709083</xdr:colOff>
      <xdr:row>1</xdr:row>
      <xdr:rowOff>312215</xdr:rowOff>
    </xdr:from>
    <xdr:to>
      <xdr:col>128</xdr:col>
      <xdr:colOff>369093</xdr:colOff>
      <xdr:row>24</xdr:row>
      <xdr:rowOff>154783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7F0214-D45D-4C46-BCBB-3555A964C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14</xdr:row>
      <xdr:rowOff>152400</xdr:rowOff>
    </xdr:from>
    <xdr:to>
      <xdr:col>29</xdr:col>
      <xdr:colOff>524328</xdr:colOff>
      <xdr:row>37</xdr:row>
      <xdr:rowOff>129722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56</xdr:row>
      <xdr:rowOff>99035</xdr:rowOff>
    </xdr:from>
    <xdr:to>
      <xdr:col>49</xdr:col>
      <xdr:colOff>629654</xdr:colOff>
      <xdr:row>96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1114425</xdr:colOff>
      <xdr:row>33</xdr:row>
      <xdr:rowOff>130059</xdr:rowOff>
    </xdr:from>
    <xdr:to>
      <xdr:col>17</xdr:col>
      <xdr:colOff>658019</xdr:colOff>
      <xdr:row>68</xdr:row>
      <xdr:rowOff>97178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380999</xdr:colOff>
      <xdr:row>1</xdr:row>
      <xdr:rowOff>15875</xdr:rowOff>
    </xdr:from>
    <xdr:to>
      <xdr:col>55</xdr:col>
      <xdr:colOff>285749</xdr:colOff>
      <xdr:row>77</xdr:row>
      <xdr:rowOff>79375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7540624" y="904875"/>
          <a:ext cx="27828875" cy="158750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20</xdr:col>
      <xdr:colOff>640702</xdr:colOff>
      <xdr:row>26</xdr:row>
      <xdr:rowOff>164420</xdr:rowOff>
    </xdr:from>
    <xdr:to>
      <xdr:col>31</xdr:col>
      <xdr:colOff>569127</xdr:colOff>
      <xdr:row>50</xdr:row>
      <xdr:rowOff>64970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21</xdr:col>
      <xdr:colOff>598827</xdr:colOff>
      <xdr:row>2</xdr:row>
      <xdr:rowOff>78695</xdr:rowOff>
    </xdr:from>
    <xdr:to>
      <xdr:col>32</xdr:col>
      <xdr:colOff>463752</xdr:colOff>
      <xdr:row>23</xdr:row>
      <xdr:rowOff>188795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32</xdr:col>
      <xdr:colOff>748165</xdr:colOff>
      <xdr:row>2</xdr:row>
      <xdr:rowOff>116795</xdr:rowOff>
    </xdr:from>
    <xdr:to>
      <xdr:col>43</xdr:col>
      <xdr:colOff>311465</xdr:colOff>
      <xdr:row>24</xdr:row>
      <xdr:rowOff>4645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32</xdr:col>
      <xdr:colOff>145370</xdr:colOff>
      <xdr:row>25</xdr:row>
      <xdr:rowOff>116228</xdr:rowOff>
    </xdr:from>
    <xdr:to>
      <xdr:col>42</xdr:col>
      <xdr:colOff>578684</xdr:colOff>
      <xdr:row>50</xdr:row>
      <xdr:rowOff>41728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43</xdr:col>
      <xdr:colOff>20913</xdr:colOff>
      <xdr:row>25</xdr:row>
      <xdr:rowOff>138003</xdr:rowOff>
    </xdr:from>
    <xdr:to>
      <xdr:col>54</xdr:col>
      <xdr:colOff>66877</xdr:colOff>
      <xdr:row>50</xdr:row>
      <xdr:rowOff>44903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43</xdr:col>
      <xdr:colOff>541790</xdr:colOff>
      <xdr:row>2</xdr:row>
      <xdr:rowOff>52278</xdr:rowOff>
    </xdr:from>
    <xdr:to>
      <xdr:col>54</xdr:col>
      <xdr:colOff>609915</xdr:colOff>
      <xdr:row>26</xdr:row>
      <xdr:rowOff>124278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43</xdr:col>
      <xdr:colOff>104094</xdr:colOff>
      <xdr:row>51</xdr:row>
      <xdr:rowOff>87425</xdr:rowOff>
    </xdr:from>
    <xdr:to>
      <xdr:col>54</xdr:col>
      <xdr:colOff>251660</xdr:colOff>
      <xdr:row>75</xdr:row>
      <xdr:rowOff>136525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20</xdr:col>
      <xdr:colOff>620988</xdr:colOff>
      <xdr:row>50</xdr:row>
      <xdr:rowOff>289950</xdr:rowOff>
    </xdr:from>
    <xdr:to>
      <xdr:col>31</xdr:col>
      <xdr:colOff>485977</xdr:colOff>
      <xdr:row>77</xdr:row>
      <xdr:rowOff>57150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32</xdr:col>
      <xdr:colOff>176665</xdr:colOff>
      <xdr:row>50</xdr:row>
      <xdr:rowOff>289950</xdr:rowOff>
    </xdr:from>
    <xdr:to>
      <xdr:col>42</xdr:col>
      <xdr:colOff>517840</xdr:colOff>
      <xdr:row>77</xdr:row>
      <xdr:rowOff>57150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170054</xdr:colOff>
      <xdr:row>17</xdr:row>
      <xdr:rowOff>75180</xdr:rowOff>
    </xdr:from>
    <xdr:to>
      <xdr:col>8</xdr:col>
      <xdr:colOff>105457</xdr:colOff>
      <xdr:row>19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11</xdr:col>
      <xdr:colOff>663339</xdr:colOff>
      <xdr:row>0</xdr:row>
      <xdr:rowOff>149677</xdr:rowOff>
    </xdr:from>
    <xdr:to>
      <xdr:col>17</xdr:col>
      <xdr:colOff>2389745</xdr:colOff>
      <xdr:row>16</xdr:row>
      <xdr:rowOff>217713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3969764" y="149677"/>
          <a:ext cx="6946106" cy="4649561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446011</xdr:colOff>
      <xdr:row>0</xdr:row>
      <xdr:rowOff>153609</xdr:rowOff>
    </xdr:from>
    <xdr:to>
      <xdr:col>11</xdr:col>
      <xdr:colOff>312965</xdr:colOff>
      <xdr:row>16</xdr:row>
      <xdr:rowOff>204107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6322936" y="153609"/>
          <a:ext cx="7296454" cy="4632023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244929</xdr:colOff>
      <xdr:row>18</xdr:row>
      <xdr:rowOff>53067</xdr:rowOff>
    </xdr:from>
    <xdr:to>
      <xdr:col>11</xdr:col>
      <xdr:colOff>221116</xdr:colOff>
      <xdr:row>42</xdr:row>
      <xdr:rowOff>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6121854" y="5229225"/>
          <a:ext cx="7405687" cy="4895850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346982</xdr:colOff>
      <xdr:row>47</xdr:row>
      <xdr:rowOff>0</xdr:rowOff>
    </xdr:from>
    <xdr:to>
      <xdr:col>11</xdr:col>
      <xdr:colOff>258536</xdr:colOff>
      <xdr:row>62</xdr:row>
      <xdr:rowOff>22109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223907" y="11220450"/>
          <a:ext cx="7341054" cy="3946409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346982</xdr:colOff>
      <xdr:row>18</xdr:row>
      <xdr:rowOff>38099</xdr:rowOff>
    </xdr:from>
    <xdr:to>
      <xdr:col>17</xdr:col>
      <xdr:colOff>2109107</xdr:colOff>
      <xdr:row>42</xdr:row>
      <xdr:rowOff>27214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3653407" y="5229225"/>
          <a:ext cx="6981825" cy="4923064"/>
          <a:chOff x="22354643" y="114026"/>
          <a:chExt cx="9613413" cy="4691062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354643" y="114026"/>
          <a:ext cx="9613413" cy="46910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3521" y="827776"/>
            <a:ext cx="1721142" cy="10736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639537</xdr:colOff>
      <xdr:row>17</xdr:row>
      <xdr:rowOff>54425</xdr:rowOff>
    </xdr:from>
    <xdr:to>
      <xdr:col>17</xdr:col>
      <xdr:colOff>312965</xdr:colOff>
      <xdr:row>18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188232</xdr:colOff>
      <xdr:row>0</xdr:row>
      <xdr:rowOff>104322</xdr:rowOff>
    </xdr:from>
    <xdr:to>
      <xdr:col>62</xdr:col>
      <xdr:colOff>172358</xdr:colOff>
      <xdr:row>70</xdr:row>
      <xdr:rowOff>213179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0232" y="104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17</xdr:col>
      <xdr:colOff>365124</xdr:colOff>
      <xdr:row>0</xdr:row>
      <xdr:rowOff>298221</xdr:rowOff>
    </xdr:from>
    <xdr:to>
      <xdr:col>27</xdr:col>
      <xdr:colOff>737124</xdr:colOff>
      <xdr:row>22</xdr:row>
      <xdr:rowOff>6221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365124</xdr:colOff>
      <xdr:row>22</xdr:row>
      <xdr:rowOff>273843</xdr:rowOff>
    </xdr:from>
    <xdr:to>
      <xdr:col>27</xdr:col>
      <xdr:colOff>737124</xdr:colOff>
      <xdr:row>45</xdr:row>
      <xdr:rowOff>45343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206374</xdr:colOff>
      <xdr:row>22</xdr:row>
      <xdr:rowOff>273843</xdr:rowOff>
    </xdr:from>
    <xdr:to>
      <xdr:col>38</xdr:col>
      <xdr:colOff>578374</xdr:colOff>
      <xdr:row>45</xdr:row>
      <xdr:rowOff>45343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206374</xdr:colOff>
      <xdr:row>0</xdr:row>
      <xdr:rowOff>298221</xdr:rowOff>
    </xdr:from>
    <xdr:to>
      <xdr:col>38</xdr:col>
      <xdr:colOff>578374</xdr:colOff>
      <xdr:row>22</xdr:row>
      <xdr:rowOff>6221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63499</xdr:colOff>
      <xdr:row>0</xdr:row>
      <xdr:rowOff>298221</xdr:rowOff>
    </xdr:from>
    <xdr:to>
      <xdr:col>49</xdr:col>
      <xdr:colOff>435499</xdr:colOff>
      <xdr:row>22</xdr:row>
      <xdr:rowOff>6221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365124</xdr:colOff>
      <xdr:row>46</xdr:row>
      <xdr:rowOff>95250</xdr:rowOff>
    </xdr:from>
    <xdr:to>
      <xdr:col>27</xdr:col>
      <xdr:colOff>737124</xdr:colOff>
      <xdr:row>70</xdr:row>
      <xdr:rowOff>104875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206374</xdr:colOff>
      <xdr:row>46</xdr:row>
      <xdr:rowOff>95250</xdr:rowOff>
    </xdr:from>
    <xdr:to>
      <xdr:col>38</xdr:col>
      <xdr:colOff>578374</xdr:colOff>
      <xdr:row>70</xdr:row>
      <xdr:rowOff>104875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63499</xdr:colOff>
      <xdr:row>46</xdr:row>
      <xdr:rowOff>95250</xdr:rowOff>
    </xdr:from>
    <xdr:to>
      <xdr:col>49</xdr:col>
      <xdr:colOff>435499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63499</xdr:colOff>
      <xdr:row>22</xdr:row>
      <xdr:rowOff>273843</xdr:rowOff>
    </xdr:from>
    <xdr:to>
      <xdr:col>49</xdr:col>
      <xdr:colOff>435499</xdr:colOff>
      <xdr:row>45</xdr:row>
      <xdr:rowOff>45343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WINDOWS\TEMP\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JJIMEN~1\AppData\Local\Temp\notesBAAA25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ECV%202006\Publicaci&#243;n%20ECV\1CRUCES\ECV%202005\Personas\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stad&#237;sticas%20por%20mes\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Users\CCEBAL~1\AppData\Local\Temp\ARCCCFA\perfil%20-%20series%20epidemilogia\ANEXOS%20%20PERFIL%20EPIDEMILOGICO%202007\Morbilidad\DATOS\EXCEL\PERFIL1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Users\CCEBAL~1\AppData\Local\Temp\ARCCCFA\perfil%20-%20series%20epidemilogia\ANEXOS%20%20PERFIL%20EPIDEMILOGICO%202007\Morbilidad\DATOS\EXCEL\PERFIL1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4">
        <v>2016</v>
      </c>
      <c r="E1" s="214">
        <v>2017</v>
      </c>
      <c r="F1" s="214">
        <v>2018</v>
      </c>
      <c r="G1" s="214">
        <v>2019</v>
      </c>
      <c r="H1" s="214">
        <v>2020</v>
      </c>
      <c r="I1" s="781" t="s">
        <v>0</v>
      </c>
      <c r="J1" s="783" t="s">
        <v>1</v>
      </c>
      <c r="K1" s="785" t="s">
        <v>2</v>
      </c>
      <c r="L1" s="785"/>
      <c r="M1" s="786"/>
    </row>
    <row r="2" spans="1:19" ht="24" customHeight="1">
      <c r="A2" s="108" t="s">
        <v>3</v>
      </c>
      <c r="B2" s="109" t="s">
        <v>4</v>
      </c>
      <c r="C2" s="109" t="s">
        <v>0</v>
      </c>
      <c r="D2" s="109">
        <f>SUM(D3:D127)</f>
        <v>6534857</v>
      </c>
      <c r="E2" s="109">
        <f>SUM(E3:E127)</f>
        <v>6613118</v>
      </c>
      <c r="F2" s="109">
        <f>SUM(F3:F127)</f>
        <v>6691030</v>
      </c>
      <c r="G2" s="109">
        <f>SUM(G3:G127)</f>
        <v>6768388</v>
      </c>
      <c r="H2" s="109">
        <f>SUM(H3:H127)</f>
        <v>6845093</v>
      </c>
      <c r="I2" s="782"/>
      <c r="J2" s="784"/>
      <c r="K2" s="252">
        <v>2018</v>
      </c>
      <c r="L2" s="252">
        <v>2019</v>
      </c>
      <c r="M2" s="253">
        <v>2020</v>
      </c>
      <c r="N2" s="253">
        <v>2021</v>
      </c>
      <c r="O2" s="253">
        <v>2022</v>
      </c>
      <c r="P2" s="253">
        <v>2023</v>
      </c>
      <c r="Q2" s="253">
        <v>2024</v>
      </c>
      <c r="R2" s="253">
        <v>2025</v>
      </c>
      <c r="S2" s="253">
        <v>2026</v>
      </c>
    </row>
    <row r="3" spans="1:19" ht="15">
      <c r="A3" s="110">
        <v>1</v>
      </c>
      <c r="B3" t="s">
        <v>5</v>
      </c>
      <c r="C3" t="s">
        <v>6</v>
      </c>
      <c r="D3">
        <v>2486723</v>
      </c>
      <c r="E3" s="95">
        <v>2508452</v>
      </c>
      <c r="F3" s="95">
        <v>2529403</v>
      </c>
      <c r="G3" s="95">
        <v>2549537</v>
      </c>
      <c r="H3" s="95">
        <v>2569007</v>
      </c>
      <c r="I3" t="s">
        <v>5</v>
      </c>
      <c r="J3" s="254" t="s">
        <v>6</v>
      </c>
      <c r="K3" s="255">
        <v>2427129</v>
      </c>
      <c r="L3" s="255">
        <v>2483545</v>
      </c>
      <c r="M3" s="256">
        <v>2533424</v>
      </c>
      <c r="N3" s="256">
        <v>2573220</v>
      </c>
      <c r="O3" s="256">
        <v>2612958</v>
      </c>
      <c r="P3" s="256">
        <v>2653729</v>
      </c>
      <c r="Q3" s="256">
        <v>2700443</v>
      </c>
      <c r="R3" s="256">
        <v>2745464</v>
      </c>
      <c r="S3" s="256">
        <v>2787912</v>
      </c>
    </row>
    <row r="4" spans="1:19" ht="15">
      <c r="A4" s="111">
        <v>2</v>
      </c>
      <c r="B4" t="s">
        <v>7</v>
      </c>
      <c r="C4" t="s">
        <v>8</v>
      </c>
      <c r="D4">
        <v>19195</v>
      </c>
      <c r="E4" s="95">
        <v>19096</v>
      </c>
      <c r="F4" s="95">
        <v>18991</v>
      </c>
      <c r="G4" s="95">
        <v>18882</v>
      </c>
      <c r="H4" s="95">
        <v>18779</v>
      </c>
      <c r="I4" t="s">
        <v>7</v>
      </c>
      <c r="J4" s="257" t="s">
        <v>8</v>
      </c>
      <c r="K4" s="258">
        <v>20367</v>
      </c>
      <c r="L4" s="258">
        <v>20258</v>
      </c>
      <c r="M4" s="259">
        <v>20287</v>
      </c>
      <c r="N4" s="259">
        <v>20602</v>
      </c>
      <c r="O4" s="259">
        <v>20920</v>
      </c>
      <c r="P4" s="259">
        <v>21246</v>
      </c>
      <c r="Q4" s="259">
        <v>21444</v>
      </c>
      <c r="R4" s="259">
        <v>21633</v>
      </c>
      <c r="S4" s="259">
        <v>21818</v>
      </c>
    </row>
    <row r="5" spans="1:19" ht="15">
      <c r="A5" s="111">
        <v>4</v>
      </c>
      <c r="B5" t="s">
        <v>9</v>
      </c>
      <c r="C5" t="s">
        <v>10</v>
      </c>
      <c r="D5">
        <v>2075</v>
      </c>
      <c r="E5" s="95">
        <v>2019</v>
      </c>
      <c r="F5" s="95">
        <v>1971</v>
      </c>
      <c r="G5" s="95">
        <v>1918</v>
      </c>
      <c r="H5" s="95">
        <v>1870</v>
      </c>
      <c r="I5" t="s">
        <v>9</v>
      </c>
      <c r="J5" s="260" t="s">
        <v>10</v>
      </c>
      <c r="K5" s="261">
        <v>2695</v>
      </c>
      <c r="L5" s="261">
        <v>2710</v>
      </c>
      <c r="M5" s="262">
        <v>2735</v>
      </c>
      <c r="N5" s="262">
        <v>2777</v>
      </c>
      <c r="O5" s="262">
        <v>2820</v>
      </c>
      <c r="P5" s="262">
        <v>2864</v>
      </c>
      <c r="Q5" s="262">
        <v>2878</v>
      </c>
      <c r="R5" s="262">
        <v>2903</v>
      </c>
      <c r="S5" s="262">
        <v>2926</v>
      </c>
    </row>
    <row r="6" spans="1:19" ht="15">
      <c r="A6" s="111">
        <v>21</v>
      </c>
      <c r="B6" t="s">
        <v>11</v>
      </c>
      <c r="C6" t="s">
        <v>12</v>
      </c>
      <c r="D6">
        <v>3435</v>
      </c>
      <c r="E6" s="95">
        <v>3393</v>
      </c>
      <c r="F6" s="95">
        <v>3361</v>
      </c>
      <c r="G6" s="95">
        <v>3307</v>
      </c>
      <c r="H6" s="95">
        <v>3278</v>
      </c>
      <c r="I6" t="s">
        <v>11</v>
      </c>
      <c r="J6" s="257" t="s">
        <v>12</v>
      </c>
      <c r="K6" s="258">
        <v>4657</v>
      </c>
      <c r="L6" s="258">
        <v>4669</v>
      </c>
      <c r="M6" s="259">
        <v>4698</v>
      </c>
      <c r="N6" s="259">
        <v>4771</v>
      </c>
      <c r="O6" s="259">
        <v>4845</v>
      </c>
      <c r="P6" s="259">
        <v>4920</v>
      </c>
      <c r="Q6" s="259">
        <v>4959</v>
      </c>
      <c r="R6" s="259">
        <v>5032</v>
      </c>
      <c r="S6" s="259">
        <v>5073</v>
      </c>
    </row>
    <row r="7" spans="1:19" ht="15">
      <c r="A7" s="111">
        <v>30</v>
      </c>
      <c r="B7" t="s">
        <v>13</v>
      </c>
      <c r="C7" t="s">
        <v>14</v>
      </c>
      <c r="D7">
        <v>29770</v>
      </c>
      <c r="E7" s="95">
        <v>29980</v>
      </c>
      <c r="F7" s="95">
        <v>30181</v>
      </c>
      <c r="G7" s="95">
        <v>30376</v>
      </c>
      <c r="H7" s="95">
        <v>30561</v>
      </c>
      <c r="I7" t="s">
        <v>13</v>
      </c>
      <c r="J7" s="260" t="s">
        <v>14</v>
      </c>
      <c r="K7" s="261">
        <v>30227</v>
      </c>
      <c r="L7" s="261">
        <v>30777</v>
      </c>
      <c r="M7" s="262">
        <v>31283</v>
      </c>
      <c r="N7" s="262">
        <v>31768</v>
      </c>
      <c r="O7" s="262">
        <v>32259</v>
      </c>
      <c r="P7" s="262">
        <v>32762</v>
      </c>
      <c r="Q7" s="262">
        <v>33113</v>
      </c>
      <c r="R7" s="262">
        <v>33443</v>
      </c>
      <c r="S7" s="262">
        <v>33769</v>
      </c>
    </row>
    <row r="8" spans="1:19" ht="15">
      <c r="A8" s="111">
        <v>31</v>
      </c>
      <c r="B8" t="s">
        <v>15</v>
      </c>
      <c r="C8" t="s">
        <v>16</v>
      </c>
      <c r="D8">
        <v>22253</v>
      </c>
      <c r="E8" s="95">
        <v>22414</v>
      </c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>
      <c r="K8" s="258">
        <v>25962</v>
      </c>
      <c r="L8" s="258">
        <v>26552</v>
      </c>
      <c r="M8" s="259">
        <v>27071</v>
      </c>
      <c r="N8" s="259">
        <v>27496</v>
      </c>
      <c r="O8" s="259">
        <v>27921</v>
      </c>
      <c r="P8" s="259">
        <v>28357</v>
      </c>
      <c r="Q8" s="259">
        <v>28691</v>
      </c>
      <c r="R8" s="259">
        <v>29023</v>
      </c>
      <c r="S8" s="259">
        <v>29342</v>
      </c>
    </row>
    <row r="9" spans="1:19" ht="15">
      <c r="A9" s="111">
        <v>34</v>
      </c>
      <c r="B9" t="s">
        <v>17</v>
      </c>
      <c r="C9" t="s">
        <v>18</v>
      </c>
      <c r="D9">
        <v>46221</v>
      </c>
      <c r="E9" s="95">
        <v>46621</v>
      </c>
      <c r="F9" s="95">
        <v>47003</v>
      </c>
      <c r="G9" s="95">
        <v>47384</v>
      </c>
      <c r="H9" s="95">
        <v>47747</v>
      </c>
      <c r="I9" t="s">
        <v>17</v>
      </c>
      <c r="J9" s="260" t="s">
        <v>18</v>
      </c>
      <c r="K9" s="261">
        <v>43269</v>
      </c>
      <c r="L9" s="261">
        <v>43713</v>
      </c>
      <c r="M9" s="262">
        <v>44199</v>
      </c>
      <c r="N9" s="262">
        <v>44885</v>
      </c>
      <c r="O9" s="262">
        <v>45577</v>
      </c>
      <c r="P9" s="262">
        <v>46289</v>
      </c>
      <c r="Q9" s="262">
        <v>46782</v>
      </c>
      <c r="R9" s="262">
        <v>47231</v>
      </c>
      <c r="S9" s="262">
        <v>47706</v>
      </c>
    </row>
    <row r="10" spans="1:19" ht="15">
      <c r="A10" s="111">
        <v>36</v>
      </c>
      <c r="B10" t="s">
        <v>19</v>
      </c>
      <c r="C10" t="s">
        <v>20</v>
      </c>
      <c r="D10">
        <v>9082</v>
      </c>
      <c r="E10" s="95">
        <v>9216</v>
      </c>
      <c r="F10" s="95">
        <v>9353</v>
      </c>
      <c r="G10" s="95">
        <v>9492</v>
      </c>
      <c r="H10" s="95">
        <v>9631</v>
      </c>
      <c r="I10" t="s">
        <v>19</v>
      </c>
      <c r="J10" s="257" t="s">
        <v>20</v>
      </c>
      <c r="K10" s="258">
        <v>5756</v>
      </c>
      <c r="L10" s="258">
        <v>5790</v>
      </c>
      <c r="M10" s="259">
        <v>5841</v>
      </c>
      <c r="N10" s="259">
        <v>5932</v>
      </c>
      <c r="O10" s="259">
        <v>6023</v>
      </c>
      <c r="P10" s="259">
        <v>6117</v>
      </c>
      <c r="Q10" s="259">
        <v>6166</v>
      </c>
      <c r="R10" s="259">
        <v>6229</v>
      </c>
      <c r="S10" s="259">
        <v>6285</v>
      </c>
    </row>
    <row r="11" spans="1:19" ht="15">
      <c r="A11" s="111">
        <v>38</v>
      </c>
      <c r="B11" t="s">
        <v>21</v>
      </c>
      <c r="C11" t="s">
        <v>22</v>
      </c>
      <c r="D11">
        <v>11240</v>
      </c>
      <c r="E11" s="95">
        <v>11139</v>
      </c>
      <c r="F11" s="95">
        <v>11040</v>
      </c>
      <c r="G11" s="95">
        <v>10932</v>
      </c>
      <c r="H11" s="95">
        <v>10832</v>
      </c>
      <c r="I11" t="s">
        <v>21</v>
      </c>
      <c r="J11" s="260" t="s">
        <v>22</v>
      </c>
      <c r="K11" s="261">
        <v>11437</v>
      </c>
      <c r="L11" s="261">
        <v>11462</v>
      </c>
      <c r="M11" s="262">
        <v>11536</v>
      </c>
      <c r="N11" s="262">
        <v>11715</v>
      </c>
      <c r="O11" s="262">
        <v>11896</v>
      </c>
      <c r="P11" s="262">
        <v>12081</v>
      </c>
      <c r="Q11" s="262">
        <v>12144</v>
      </c>
      <c r="R11" s="262">
        <v>12227</v>
      </c>
      <c r="S11" s="262">
        <v>12316</v>
      </c>
    </row>
    <row r="12" spans="1:19" ht="15">
      <c r="A12" s="111">
        <v>40</v>
      </c>
      <c r="B12" t="s">
        <v>23</v>
      </c>
      <c r="C12" t="s">
        <v>24</v>
      </c>
      <c r="D12">
        <v>17304</v>
      </c>
      <c r="E12" s="95">
        <v>17521</v>
      </c>
      <c r="F12" s="95">
        <v>17737</v>
      </c>
      <c r="G12" s="95">
        <v>17962</v>
      </c>
      <c r="H12" s="95">
        <v>18166</v>
      </c>
      <c r="I12" t="s">
        <v>23</v>
      </c>
      <c r="J12" s="257" t="s">
        <v>24</v>
      </c>
      <c r="K12" s="258">
        <v>18321</v>
      </c>
      <c r="L12" s="258">
        <v>18737</v>
      </c>
      <c r="M12" s="259">
        <v>19104</v>
      </c>
      <c r="N12" s="259">
        <v>19404</v>
      </c>
      <c r="O12" s="259">
        <v>19704</v>
      </c>
      <c r="P12" s="259">
        <v>20011</v>
      </c>
      <c r="Q12" s="259">
        <v>20210</v>
      </c>
      <c r="R12" s="259">
        <v>20390</v>
      </c>
      <c r="S12" s="259">
        <v>20586</v>
      </c>
    </row>
    <row r="13" spans="1:19" ht="15">
      <c r="A13" s="111">
        <v>42</v>
      </c>
      <c r="B13" t="s">
        <v>25</v>
      </c>
      <c r="C13" t="s">
        <v>26</v>
      </c>
      <c r="D13">
        <v>24724</v>
      </c>
      <c r="E13" s="95">
        <v>24905</v>
      </c>
      <c r="F13" s="95">
        <v>25067</v>
      </c>
      <c r="G13" s="95">
        <v>25239</v>
      </c>
      <c r="H13" s="95">
        <v>25395</v>
      </c>
      <c r="I13" t="s">
        <v>25</v>
      </c>
      <c r="J13" s="260" t="s">
        <v>27</v>
      </c>
      <c r="K13" s="261">
        <v>26164</v>
      </c>
      <c r="L13" s="261">
        <v>26598</v>
      </c>
      <c r="M13" s="262">
        <v>27002</v>
      </c>
      <c r="N13" s="262">
        <v>27421</v>
      </c>
      <c r="O13" s="262">
        <v>27844</v>
      </c>
      <c r="P13" s="262">
        <v>28279</v>
      </c>
      <c r="Q13" s="262">
        <v>28642</v>
      </c>
      <c r="R13" s="262">
        <v>29016</v>
      </c>
      <c r="S13" s="262">
        <v>29360</v>
      </c>
    </row>
    <row r="14" spans="1:19" ht="15">
      <c r="A14" s="111">
        <v>44</v>
      </c>
      <c r="B14" t="s">
        <v>28</v>
      </c>
      <c r="C14" t="s">
        <v>29</v>
      </c>
      <c r="D14">
        <v>7580</v>
      </c>
      <c r="E14" s="95">
        <v>7591</v>
      </c>
      <c r="F14" s="95">
        <v>7601</v>
      </c>
      <c r="G14" s="95">
        <v>7610</v>
      </c>
      <c r="H14" s="95">
        <v>7619</v>
      </c>
      <c r="I14" t="s">
        <v>28</v>
      </c>
      <c r="J14" s="257" t="s">
        <v>30</v>
      </c>
      <c r="K14" s="258">
        <v>7010</v>
      </c>
      <c r="L14" s="258">
        <v>7085</v>
      </c>
      <c r="M14" s="259">
        <v>7169</v>
      </c>
      <c r="N14" s="259">
        <v>7280</v>
      </c>
      <c r="O14" s="259">
        <v>7393</v>
      </c>
      <c r="P14" s="259">
        <v>7508</v>
      </c>
      <c r="Q14" s="259">
        <v>7547</v>
      </c>
      <c r="R14" s="259">
        <v>7594</v>
      </c>
      <c r="S14" s="259">
        <v>7646</v>
      </c>
    </row>
    <row r="15" spans="1:19" ht="15">
      <c r="A15" s="111">
        <v>45</v>
      </c>
      <c r="B15" t="s">
        <v>31</v>
      </c>
      <c r="C15" t="s">
        <v>32</v>
      </c>
      <c r="D15">
        <v>183716</v>
      </c>
      <c r="E15" s="95">
        <v>189325</v>
      </c>
      <c r="F15" s="95">
        <v>195068</v>
      </c>
      <c r="G15" s="95">
        <v>200931</v>
      </c>
      <c r="H15" s="95">
        <v>206885</v>
      </c>
      <c r="I15" t="s">
        <v>31</v>
      </c>
      <c r="J15" s="260" t="s">
        <v>32</v>
      </c>
      <c r="K15" s="261">
        <v>121003</v>
      </c>
      <c r="L15" s="261">
        <v>124647</v>
      </c>
      <c r="M15" s="262">
        <v>127744</v>
      </c>
      <c r="N15" s="262">
        <v>129751</v>
      </c>
      <c r="O15" s="262">
        <v>131754</v>
      </c>
      <c r="P15" s="262">
        <v>133811</v>
      </c>
      <c r="Q15" s="262">
        <v>135908</v>
      </c>
      <c r="R15" s="262">
        <v>137922</v>
      </c>
      <c r="S15" s="262">
        <v>139843</v>
      </c>
    </row>
    <row r="16" spans="1:19" ht="15">
      <c r="A16" s="111">
        <v>51</v>
      </c>
      <c r="B16" t="s">
        <v>33</v>
      </c>
      <c r="C16" t="s">
        <v>34</v>
      </c>
      <c r="D16">
        <v>41209</v>
      </c>
      <c r="E16" s="95">
        <v>42301</v>
      </c>
      <c r="F16" s="95">
        <v>43416</v>
      </c>
      <c r="G16" s="95">
        <v>44560</v>
      </c>
      <c r="H16" s="95">
        <v>45710</v>
      </c>
      <c r="I16" t="s">
        <v>33</v>
      </c>
      <c r="J16" s="257" t="s">
        <v>35</v>
      </c>
      <c r="K16" s="258">
        <v>29295</v>
      </c>
      <c r="L16" s="258">
        <v>29942</v>
      </c>
      <c r="M16" s="259">
        <v>30510</v>
      </c>
      <c r="N16" s="259">
        <v>30984</v>
      </c>
      <c r="O16" s="259">
        <v>31462</v>
      </c>
      <c r="P16" s="259">
        <v>31953</v>
      </c>
      <c r="Q16" s="259">
        <v>32219</v>
      </c>
      <c r="R16" s="259">
        <v>32469</v>
      </c>
      <c r="S16" s="259">
        <v>32735</v>
      </c>
    </row>
    <row r="17" spans="1:19" ht="15">
      <c r="A17" s="111">
        <v>55</v>
      </c>
      <c r="B17" t="s">
        <v>36</v>
      </c>
      <c r="C17" t="s">
        <v>37</v>
      </c>
      <c r="D17">
        <v>8578</v>
      </c>
      <c r="E17" s="95">
        <v>8426</v>
      </c>
      <c r="F17" s="95">
        <v>8306</v>
      </c>
      <c r="G17" s="95">
        <v>8165</v>
      </c>
      <c r="H17" s="95">
        <v>8036</v>
      </c>
      <c r="I17" t="s">
        <v>36</v>
      </c>
      <c r="J17" s="260" t="s">
        <v>37</v>
      </c>
      <c r="K17" s="261">
        <v>7689</v>
      </c>
      <c r="L17" s="261">
        <v>7577</v>
      </c>
      <c r="M17" s="262">
        <v>7545</v>
      </c>
      <c r="N17" s="262">
        <v>7662</v>
      </c>
      <c r="O17" s="262">
        <v>7780</v>
      </c>
      <c r="P17" s="262">
        <v>7902</v>
      </c>
      <c r="Q17" s="262">
        <v>7975</v>
      </c>
      <c r="R17" s="262">
        <v>8051</v>
      </c>
      <c r="S17" s="262">
        <v>8137</v>
      </c>
    </row>
    <row r="18" spans="1:19" ht="15">
      <c r="A18" s="111">
        <v>59</v>
      </c>
      <c r="B18" t="s">
        <v>38</v>
      </c>
      <c r="C18" t="s">
        <v>39</v>
      </c>
      <c r="D18">
        <v>4110</v>
      </c>
      <c r="E18" s="95">
        <v>4029</v>
      </c>
      <c r="F18" s="95">
        <v>3945</v>
      </c>
      <c r="G18" s="95">
        <v>3854</v>
      </c>
      <c r="H18" s="95">
        <v>3765</v>
      </c>
      <c r="I18" t="s">
        <v>38</v>
      </c>
      <c r="J18" s="257" t="s">
        <v>39</v>
      </c>
      <c r="K18" s="258">
        <v>5139</v>
      </c>
      <c r="L18" s="258">
        <v>5085</v>
      </c>
      <c r="M18" s="259">
        <v>5074</v>
      </c>
      <c r="N18" s="259">
        <v>5153</v>
      </c>
      <c r="O18" s="259">
        <v>5232</v>
      </c>
      <c r="P18" s="259">
        <v>5314</v>
      </c>
      <c r="Q18" s="259">
        <v>5361</v>
      </c>
      <c r="R18" s="259">
        <v>5393</v>
      </c>
      <c r="S18" s="259">
        <v>5448</v>
      </c>
    </row>
    <row r="19" spans="1:19" ht="15">
      <c r="A19" s="111">
        <v>79</v>
      </c>
      <c r="B19" t="s">
        <v>40</v>
      </c>
      <c r="C19" t="s">
        <v>41</v>
      </c>
      <c r="D19">
        <v>50836</v>
      </c>
      <c r="E19" s="95">
        <v>51617</v>
      </c>
      <c r="F19" s="95">
        <v>52395</v>
      </c>
      <c r="G19" s="95">
        <v>53167</v>
      </c>
      <c r="H19" s="95">
        <v>53946</v>
      </c>
      <c r="I19" t="s">
        <v>40</v>
      </c>
      <c r="J19" s="260" t="s">
        <v>41</v>
      </c>
      <c r="K19" s="261">
        <v>51969</v>
      </c>
      <c r="L19" s="261">
        <v>53242</v>
      </c>
      <c r="M19" s="262">
        <v>54347</v>
      </c>
      <c r="N19" s="262">
        <v>55201</v>
      </c>
      <c r="O19" s="262">
        <v>56053</v>
      </c>
      <c r="P19" s="262">
        <v>56928</v>
      </c>
      <c r="Q19" s="262">
        <v>57483</v>
      </c>
      <c r="R19" s="262">
        <v>58025</v>
      </c>
      <c r="S19" s="262">
        <v>58590</v>
      </c>
    </row>
    <row r="20" spans="1:19" ht="15">
      <c r="A20" s="111">
        <v>86</v>
      </c>
      <c r="B20" t="s">
        <v>42</v>
      </c>
      <c r="C20" t="s">
        <v>43</v>
      </c>
      <c r="D20">
        <v>6823</v>
      </c>
      <c r="E20" s="95">
        <v>6875</v>
      </c>
      <c r="F20" s="95">
        <v>6930</v>
      </c>
      <c r="G20" s="95">
        <v>6991</v>
      </c>
      <c r="H20" s="95">
        <v>7041</v>
      </c>
      <c r="I20" t="s">
        <v>42</v>
      </c>
      <c r="J20" s="257" t="s">
        <v>43</v>
      </c>
      <c r="K20" s="258">
        <v>6000</v>
      </c>
      <c r="L20" s="258">
        <v>6054</v>
      </c>
      <c r="M20" s="259">
        <v>6116</v>
      </c>
      <c r="N20" s="259">
        <v>6211</v>
      </c>
      <c r="O20" s="259">
        <v>6307</v>
      </c>
      <c r="P20" s="259">
        <v>6405</v>
      </c>
      <c r="Q20" s="259">
        <v>6439</v>
      </c>
      <c r="R20" s="259">
        <v>6484</v>
      </c>
      <c r="S20" s="259">
        <v>6540</v>
      </c>
    </row>
    <row r="21" spans="1:19" ht="15">
      <c r="A21" s="111">
        <v>88</v>
      </c>
      <c r="B21" t="s">
        <v>44</v>
      </c>
      <c r="C21" t="s">
        <v>45</v>
      </c>
      <c r="D21">
        <v>464614</v>
      </c>
      <c r="E21" s="95">
        <v>473423</v>
      </c>
      <c r="F21" s="95">
        <v>482287</v>
      </c>
      <c r="G21" s="95">
        <v>491182</v>
      </c>
      <c r="H21" s="95">
        <v>500125</v>
      </c>
      <c r="I21" t="s">
        <v>44</v>
      </c>
      <c r="J21" s="260" t="s">
        <v>45</v>
      </c>
      <c r="K21" s="261">
        <v>522264</v>
      </c>
      <c r="L21" s="261">
        <v>538527</v>
      </c>
      <c r="M21" s="262">
        <v>552154</v>
      </c>
      <c r="N21" s="262">
        <v>560831</v>
      </c>
      <c r="O21" s="262">
        <v>569488</v>
      </c>
      <c r="P21" s="262">
        <v>578376</v>
      </c>
      <c r="Q21" s="262">
        <v>588462</v>
      </c>
      <c r="R21" s="262">
        <v>598199</v>
      </c>
      <c r="S21" s="262">
        <v>607353</v>
      </c>
    </row>
    <row r="22" spans="1:19" ht="15">
      <c r="A22" s="111">
        <v>91</v>
      </c>
      <c r="B22" t="s">
        <v>46</v>
      </c>
      <c r="C22" t="s">
        <v>47</v>
      </c>
      <c r="D22">
        <v>9188</v>
      </c>
      <c r="E22" s="95">
        <v>9079</v>
      </c>
      <c r="F22" s="95">
        <v>8976</v>
      </c>
      <c r="G22" s="95">
        <v>8864</v>
      </c>
      <c r="H22" s="95">
        <v>8758</v>
      </c>
      <c r="I22" t="s">
        <v>46</v>
      </c>
      <c r="J22" s="257" t="s">
        <v>47</v>
      </c>
      <c r="K22" s="258">
        <v>10323</v>
      </c>
      <c r="L22" s="258">
        <v>10274</v>
      </c>
      <c r="M22" s="259">
        <v>10284</v>
      </c>
      <c r="N22" s="259">
        <v>10444</v>
      </c>
      <c r="O22" s="259">
        <v>10605</v>
      </c>
      <c r="P22" s="259">
        <v>10770</v>
      </c>
      <c r="Q22" s="259">
        <v>10850</v>
      </c>
      <c r="R22" s="259">
        <v>10960</v>
      </c>
      <c r="S22" s="259">
        <v>11043</v>
      </c>
    </row>
    <row r="23" spans="1:19" ht="15">
      <c r="A23" s="111">
        <v>93</v>
      </c>
      <c r="B23" t="s">
        <v>48</v>
      </c>
      <c r="C23" t="s">
        <v>49</v>
      </c>
      <c r="D23">
        <v>17606</v>
      </c>
      <c r="E23" s="95">
        <v>17663</v>
      </c>
      <c r="F23" s="95">
        <v>17726</v>
      </c>
      <c r="G23" s="95">
        <v>17773</v>
      </c>
      <c r="H23" s="95">
        <v>17815</v>
      </c>
      <c r="I23" t="s">
        <v>48</v>
      </c>
      <c r="J23" s="260" t="s">
        <v>49</v>
      </c>
      <c r="K23" s="261">
        <v>15607</v>
      </c>
      <c r="L23" s="261">
        <v>15736</v>
      </c>
      <c r="M23" s="262">
        <v>15896</v>
      </c>
      <c r="N23" s="262">
        <v>16143</v>
      </c>
      <c r="O23" s="262">
        <v>16392</v>
      </c>
      <c r="P23" s="262">
        <v>16648</v>
      </c>
      <c r="Q23" s="262">
        <v>16767</v>
      </c>
      <c r="R23" s="262">
        <v>16893</v>
      </c>
      <c r="S23" s="262">
        <v>17024</v>
      </c>
    </row>
    <row r="24" spans="1:19" ht="15">
      <c r="A24" s="111">
        <v>101</v>
      </c>
      <c r="B24" t="s">
        <v>50</v>
      </c>
      <c r="C24" t="s">
        <v>51</v>
      </c>
      <c r="D24">
        <v>26957</v>
      </c>
      <c r="E24" s="95">
        <v>26828</v>
      </c>
      <c r="F24" s="95">
        <v>26698</v>
      </c>
      <c r="G24" s="95">
        <v>26567</v>
      </c>
      <c r="H24" s="95">
        <v>26434</v>
      </c>
      <c r="I24" t="s">
        <v>50</v>
      </c>
      <c r="J24" s="257" t="s">
        <v>51</v>
      </c>
      <c r="K24" s="258">
        <v>26118</v>
      </c>
      <c r="L24" s="258">
        <v>26160</v>
      </c>
      <c r="M24" s="259">
        <v>26313</v>
      </c>
      <c r="N24" s="259">
        <v>26721</v>
      </c>
      <c r="O24" s="259">
        <v>27134</v>
      </c>
      <c r="P24" s="259">
        <v>27557</v>
      </c>
      <c r="Q24" s="259">
        <v>27905</v>
      </c>
      <c r="R24" s="259">
        <v>28245</v>
      </c>
      <c r="S24" s="259">
        <v>28563</v>
      </c>
    </row>
    <row r="25" spans="1:19" ht="15">
      <c r="A25" s="111">
        <v>107</v>
      </c>
      <c r="B25" t="s">
        <v>52</v>
      </c>
      <c r="C25" t="s">
        <v>53</v>
      </c>
      <c r="D25">
        <v>8692</v>
      </c>
      <c r="E25" s="95">
        <v>8682</v>
      </c>
      <c r="F25" s="95">
        <v>8673</v>
      </c>
      <c r="G25" s="95">
        <v>8662</v>
      </c>
      <c r="H25" s="95">
        <v>8652</v>
      </c>
      <c r="I25" t="s">
        <v>52</v>
      </c>
      <c r="J25" s="260" t="s">
        <v>53</v>
      </c>
      <c r="K25" s="261">
        <v>8039</v>
      </c>
      <c r="L25" s="261">
        <v>8065</v>
      </c>
      <c r="M25" s="262">
        <v>8120</v>
      </c>
      <c r="N25" s="262">
        <v>8246</v>
      </c>
      <c r="O25" s="262">
        <v>8373</v>
      </c>
      <c r="P25" s="262">
        <v>8504</v>
      </c>
      <c r="Q25" s="262">
        <v>8576</v>
      </c>
      <c r="R25" s="262">
        <v>8641</v>
      </c>
      <c r="S25" s="262">
        <v>8710</v>
      </c>
    </row>
    <row r="26" spans="1:19" ht="15">
      <c r="A26" s="111">
        <v>113</v>
      </c>
      <c r="B26" t="s">
        <v>54</v>
      </c>
      <c r="C26" t="s">
        <v>55</v>
      </c>
      <c r="D26">
        <v>6566</v>
      </c>
      <c r="E26" s="95">
        <v>6531</v>
      </c>
      <c r="F26" s="95">
        <v>6495</v>
      </c>
      <c r="G26" s="95">
        <v>6446</v>
      </c>
      <c r="H26" s="95">
        <v>6403</v>
      </c>
      <c r="I26" t="s">
        <v>54</v>
      </c>
      <c r="J26" s="257" t="s">
        <v>55</v>
      </c>
      <c r="K26" s="258">
        <v>9354</v>
      </c>
      <c r="L26" s="258">
        <v>9502</v>
      </c>
      <c r="M26" s="259">
        <v>9634</v>
      </c>
      <c r="N26" s="259">
        <v>9783</v>
      </c>
      <c r="O26" s="259">
        <v>9934</v>
      </c>
      <c r="P26" s="259">
        <v>10089</v>
      </c>
      <c r="Q26" s="259">
        <v>10143</v>
      </c>
      <c r="R26" s="259">
        <v>10211</v>
      </c>
      <c r="S26" s="259">
        <v>10299</v>
      </c>
    </row>
    <row r="27" spans="1:19" ht="15">
      <c r="A27" s="111">
        <v>120</v>
      </c>
      <c r="B27" t="s">
        <v>56</v>
      </c>
      <c r="C27" t="s">
        <v>57</v>
      </c>
      <c r="D27">
        <v>38850</v>
      </c>
      <c r="E27" s="95">
        <v>39918</v>
      </c>
      <c r="F27" s="95">
        <v>41012</v>
      </c>
      <c r="G27" s="95">
        <v>42112</v>
      </c>
      <c r="H27" s="95">
        <v>43239</v>
      </c>
      <c r="I27" t="s">
        <v>56</v>
      </c>
      <c r="J27" s="260" t="s">
        <v>57</v>
      </c>
      <c r="K27" s="261">
        <v>28996</v>
      </c>
      <c r="L27" s="261">
        <v>29716</v>
      </c>
      <c r="M27" s="262">
        <v>30356</v>
      </c>
      <c r="N27" s="262">
        <v>30833</v>
      </c>
      <c r="O27" s="262">
        <v>31309</v>
      </c>
      <c r="P27" s="262">
        <v>31798</v>
      </c>
      <c r="Q27" s="262">
        <v>31976</v>
      </c>
      <c r="R27" s="262">
        <v>32163</v>
      </c>
      <c r="S27" s="262">
        <v>32385</v>
      </c>
    </row>
    <row r="28" spans="1:19" ht="15">
      <c r="A28" s="111">
        <v>125</v>
      </c>
      <c r="B28" t="s">
        <v>58</v>
      </c>
      <c r="C28" t="s">
        <v>59</v>
      </c>
      <c r="D28">
        <v>8275</v>
      </c>
      <c r="E28" s="95">
        <v>8330</v>
      </c>
      <c r="F28" s="95">
        <v>8396</v>
      </c>
      <c r="G28" s="95">
        <v>8457</v>
      </c>
      <c r="H28" s="95">
        <v>8519</v>
      </c>
      <c r="I28" t="s">
        <v>58</v>
      </c>
      <c r="J28" s="257" t="s">
        <v>59</v>
      </c>
      <c r="K28" s="258">
        <v>8297</v>
      </c>
      <c r="L28" s="258">
        <v>8420</v>
      </c>
      <c r="M28" s="259">
        <v>8536</v>
      </c>
      <c r="N28" s="259">
        <v>8668</v>
      </c>
      <c r="O28" s="259">
        <v>8802</v>
      </c>
      <c r="P28" s="259">
        <v>8940</v>
      </c>
      <c r="Q28" s="259">
        <v>8992</v>
      </c>
      <c r="R28" s="259">
        <v>9046</v>
      </c>
      <c r="S28" s="259">
        <v>9106</v>
      </c>
    </row>
    <row r="29" spans="1:19" ht="15">
      <c r="A29" s="111">
        <v>129</v>
      </c>
      <c r="B29" t="s">
        <v>60</v>
      </c>
      <c r="C29" t="s">
        <v>61</v>
      </c>
      <c r="D29">
        <v>78756</v>
      </c>
      <c r="E29" s="95">
        <v>79652</v>
      </c>
      <c r="F29" s="95">
        <v>80528</v>
      </c>
      <c r="G29" s="95">
        <v>81381</v>
      </c>
      <c r="H29" s="95">
        <v>82227</v>
      </c>
      <c r="I29" t="s">
        <v>60</v>
      </c>
      <c r="J29" s="260" t="s">
        <v>61</v>
      </c>
      <c r="K29" s="261">
        <v>79638</v>
      </c>
      <c r="L29" s="261">
        <v>81658</v>
      </c>
      <c r="M29" s="262">
        <v>83423</v>
      </c>
      <c r="N29" s="262">
        <v>84734</v>
      </c>
      <c r="O29" s="262">
        <v>86042</v>
      </c>
      <c r="P29" s="262">
        <v>87385</v>
      </c>
      <c r="Q29" s="262">
        <v>88727</v>
      </c>
      <c r="R29" s="262">
        <v>90015</v>
      </c>
      <c r="S29" s="262">
        <v>91239</v>
      </c>
    </row>
    <row r="30" spans="1:19" ht="15">
      <c r="A30" s="111">
        <v>134</v>
      </c>
      <c r="B30" t="s">
        <v>62</v>
      </c>
      <c r="C30" t="s">
        <v>63</v>
      </c>
      <c r="D30">
        <v>9035</v>
      </c>
      <c r="E30" s="95">
        <v>8970</v>
      </c>
      <c r="F30" s="95">
        <v>8915</v>
      </c>
      <c r="G30" s="95">
        <v>8839</v>
      </c>
      <c r="H30" s="95">
        <v>8778</v>
      </c>
      <c r="I30" t="s">
        <v>62</v>
      </c>
      <c r="J30" s="257" t="s">
        <v>63</v>
      </c>
      <c r="K30" s="258">
        <v>9203</v>
      </c>
      <c r="L30" s="258">
        <v>9202</v>
      </c>
      <c r="M30" s="259">
        <v>9243</v>
      </c>
      <c r="N30" s="259">
        <v>9386</v>
      </c>
      <c r="O30" s="259">
        <v>9531</v>
      </c>
      <c r="P30" s="259">
        <v>9680</v>
      </c>
      <c r="Q30" s="259">
        <v>9740</v>
      </c>
      <c r="R30" s="259">
        <v>9814</v>
      </c>
      <c r="S30" s="259">
        <v>9883</v>
      </c>
    </row>
    <row r="31" spans="1:19" ht="15">
      <c r="A31" s="111">
        <v>138</v>
      </c>
      <c r="B31" t="s">
        <v>64</v>
      </c>
      <c r="C31" t="s">
        <v>65</v>
      </c>
      <c r="D31">
        <v>16751</v>
      </c>
      <c r="E31" s="95">
        <v>16745</v>
      </c>
      <c r="F31" s="95">
        <v>16737</v>
      </c>
      <c r="G31" s="95">
        <v>16725</v>
      </c>
      <c r="H31" s="95">
        <v>16700</v>
      </c>
      <c r="I31" t="s">
        <v>64</v>
      </c>
      <c r="J31" s="260" t="s">
        <v>65</v>
      </c>
      <c r="K31" s="261">
        <v>15523</v>
      </c>
      <c r="L31" s="261">
        <v>15490</v>
      </c>
      <c r="M31" s="262">
        <v>15552</v>
      </c>
      <c r="N31" s="262">
        <v>15793</v>
      </c>
      <c r="O31" s="262">
        <v>16037</v>
      </c>
      <c r="P31" s="262">
        <v>16287</v>
      </c>
      <c r="Q31" s="262">
        <v>16428</v>
      </c>
      <c r="R31" s="262">
        <v>16538</v>
      </c>
      <c r="S31" s="262">
        <v>16695</v>
      </c>
    </row>
    <row r="32" spans="1:19" ht="15">
      <c r="A32" s="111">
        <v>142</v>
      </c>
      <c r="B32" t="s">
        <v>66</v>
      </c>
      <c r="C32" t="s">
        <v>67</v>
      </c>
      <c r="D32">
        <v>4569</v>
      </c>
      <c r="E32" s="95">
        <v>4543</v>
      </c>
      <c r="F32" s="95">
        <v>4519</v>
      </c>
      <c r="G32" s="95">
        <v>4491</v>
      </c>
      <c r="H32" s="95">
        <v>4460</v>
      </c>
      <c r="I32" t="s">
        <v>66</v>
      </c>
      <c r="J32" s="257" t="s">
        <v>67</v>
      </c>
      <c r="K32" s="258">
        <v>4582</v>
      </c>
      <c r="L32" s="258">
        <v>4537</v>
      </c>
      <c r="M32" s="259">
        <v>4532</v>
      </c>
      <c r="N32" s="259">
        <v>4602</v>
      </c>
      <c r="O32" s="259">
        <v>4673</v>
      </c>
      <c r="P32" s="259">
        <v>4746</v>
      </c>
      <c r="Q32" s="259">
        <v>4811</v>
      </c>
      <c r="R32" s="259">
        <v>4857</v>
      </c>
      <c r="S32" s="259">
        <v>4909</v>
      </c>
    </row>
    <row r="33" spans="1:19" ht="15">
      <c r="A33" s="111">
        <v>145</v>
      </c>
      <c r="B33" t="s">
        <v>68</v>
      </c>
      <c r="C33" t="s">
        <v>69</v>
      </c>
      <c r="D33">
        <v>5340</v>
      </c>
      <c r="E33" s="95">
        <v>5321</v>
      </c>
      <c r="F33" s="95">
        <v>5308</v>
      </c>
      <c r="G33" s="95">
        <v>5276</v>
      </c>
      <c r="H33" s="95">
        <v>5257</v>
      </c>
      <c r="I33" t="s">
        <v>68</v>
      </c>
      <c r="J33" s="260" t="s">
        <v>69</v>
      </c>
      <c r="K33" s="261">
        <v>4743</v>
      </c>
      <c r="L33" s="261">
        <v>4670</v>
      </c>
      <c r="M33" s="262">
        <v>4648</v>
      </c>
      <c r="N33" s="262">
        <v>4720</v>
      </c>
      <c r="O33" s="262">
        <v>4793</v>
      </c>
      <c r="P33" s="262">
        <v>4868</v>
      </c>
      <c r="Q33" s="262">
        <v>4920</v>
      </c>
      <c r="R33" s="262">
        <v>4965</v>
      </c>
      <c r="S33" s="262">
        <v>5004</v>
      </c>
    </row>
    <row r="34" spans="1:19" ht="15">
      <c r="A34" s="111">
        <v>147</v>
      </c>
      <c r="B34" t="s">
        <v>70</v>
      </c>
      <c r="C34" t="s">
        <v>71</v>
      </c>
      <c r="D34">
        <v>57220</v>
      </c>
      <c r="E34" s="95">
        <v>58667</v>
      </c>
      <c r="F34" s="95">
        <v>60141</v>
      </c>
      <c r="G34" s="95">
        <v>61641</v>
      </c>
      <c r="H34" s="95">
        <v>63141</v>
      </c>
      <c r="I34" t="s">
        <v>70</v>
      </c>
      <c r="J34" s="257" t="s">
        <v>71</v>
      </c>
      <c r="K34" s="258">
        <v>47932</v>
      </c>
      <c r="L34" s="258">
        <v>49659</v>
      </c>
      <c r="M34" s="259">
        <v>51143</v>
      </c>
      <c r="N34" s="259">
        <v>51947</v>
      </c>
      <c r="O34" s="259">
        <v>52749</v>
      </c>
      <c r="P34" s="259">
        <v>53572</v>
      </c>
      <c r="Q34" s="259">
        <v>54339</v>
      </c>
      <c r="R34" s="259">
        <v>55061</v>
      </c>
      <c r="S34" s="259">
        <v>55751</v>
      </c>
    </row>
    <row r="35" spans="1:19" ht="15">
      <c r="A35" s="111">
        <v>148</v>
      </c>
      <c r="B35" t="s">
        <v>72</v>
      </c>
      <c r="C35" t="s">
        <v>73</v>
      </c>
      <c r="D35">
        <v>47340</v>
      </c>
      <c r="E35" s="95">
        <v>47915</v>
      </c>
      <c r="F35" s="95">
        <v>48498</v>
      </c>
      <c r="G35" s="95">
        <v>49076</v>
      </c>
      <c r="H35" s="95">
        <v>49642</v>
      </c>
      <c r="I35" t="s">
        <v>72</v>
      </c>
      <c r="J35" s="260" t="s">
        <v>73</v>
      </c>
      <c r="K35" s="261">
        <v>59416</v>
      </c>
      <c r="L35" s="261">
        <v>61122</v>
      </c>
      <c r="M35" s="262">
        <v>62581</v>
      </c>
      <c r="N35" s="262">
        <v>63564</v>
      </c>
      <c r="O35" s="262">
        <v>64546</v>
      </c>
      <c r="P35" s="262">
        <v>65553</v>
      </c>
      <c r="Q35" s="262">
        <v>66374</v>
      </c>
      <c r="R35" s="262">
        <v>67121</v>
      </c>
      <c r="S35" s="262">
        <v>67903</v>
      </c>
    </row>
    <row r="36" spans="1:19" ht="15">
      <c r="A36" s="111">
        <v>150</v>
      </c>
      <c r="B36" t="s">
        <v>74</v>
      </c>
      <c r="C36" t="s">
        <v>75</v>
      </c>
      <c r="D36">
        <v>3583</v>
      </c>
      <c r="E36" s="95">
        <v>3552</v>
      </c>
      <c r="F36" s="95">
        <v>3512</v>
      </c>
      <c r="G36" s="95">
        <v>3474</v>
      </c>
      <c r="H36" s="95">
        <v>3428</v>
      </c>
      <c r="I36" t="s">
        <v>74</v>
      </c>
      <c r="J36" s="257" t="s">
        <v>75</v>
      </c>
      <c r="K36" s="258">
        <v>3954</v>
      </c>
      <c r="L36" s="258">
        <v>3954</v>
      </c>
      <c r="M36" s="259">
        <v>3972</v>
      </c>
      <c r="N36" s="259">
        <v>4034</v>
      </c>
      <c r="O36" s="259">
        <v>4096</v>
      </c>
      <c r="P36" s="259">
        <v>4160</v>
      </c>
      <c r="Q36" s="259">
        <v>4221</v>
      </c>
      <c r="R36" s="259">
        <v>4268</v>
      </c>
      <c r="S36" s="259">
        <v>4327</v>
      </c>
    </row>
    <row r="37" spans="1:19" ht="15">
      <c r="A37" s="111">
        <v>154</v>
      </c>
      <c r="B37" t="s">
        <v>76</v>
      </c>
      <c r="C37" t="s">
        <v>77</v>
      </c>
      <c r="D37">
        <v>114902</v>
      </c>
      <c r="E37" s="95">
        <v>117670</v>
      </c>
      <c r="F37" s="95">
        <v>120479</v>
      </c>
      <c r="G37" s="95">
        <v>123304</v>
      </c>
      <c r="H37" s="95">
        <v>126161</v>
      </c>
      <c r="I37" t="s">
        <v>76</v>
      </c>
      <c r="J37" s="260" t="s">
        <v>77</v>
      </c>
      <c r="K37" s="261">
        <v>90213</v>
      </c>
      <c r="L37" s="261">
        <v>93044</v>
      </c>
      <c r="M37" s="262">
        <v>95427</v>
      </c>
      <c r="N37" s="262">
        <v>96927</v>
      </c>
      <c r="O37" s="262">
        <v>98423</v>
      </c>
      <c r="P37" s="262">
        <v>99959</v>
      </c>
      <c r="Q37" s="262">
        <v>101577</v>
      </c>
      <c r="R37" s="262">
        <v>103150</v>
      </c>
      <c r="S37" s="262">
        <v>104638</v>
      </c>
    </row>
    <row r="38" spans="1:19" ht="15">
      <c r="A38" s="111">
        <v>172</v>
      </c>
      <c r="B38" t="s">
        <v>78</v>
      </c>
      <c r="C38" t="s">
        <v>79</v>
      </c>
      <c r="D38">
        <v>78148</v>
      </c>
      <c r="E38" s="95">
        <v>80132</v>
      </c>
      <c r="F38" s="95">
        <v>82151</v>
      </c>
      <c r="G38" s="95">
        <v>84183</v>
      </c>
      <c r="H38" s="95">
        <v>86239</v>
      </c>
      <c r="I38" t="s">
        <v>78</v>
      </c>
      <c r="J38" s="257" t="s">
        <v>79</v>
      </c>
      <c r="K38" s="258">
        <v>57375</v>
      </c>
      <c r="L38" s="258">
        <v>58684</v>
      </c>
      <c r="M38" s="259">
        <v>59836</v>
      </c>
      <c r="N38" s="259">
        <v>60775</v>
      </c>
      <c r="O38" s="259">
        <v>61714</v>
      </c>
      <c r="P38" s="259">
        <v>62678</v>
      </c>
      <c r="Q38" s="259">
        <v>63676</v>
      </c>
      <c r="R38" s="259">
        <v>64619</v>
      </c>
      <c r="S38" s="259">
        <v>65518</v>
      </c>
    </row>
    <row r="39" spans="1:19" ht="15">
      <c r="A39" s="111">
        <v>190</v>
      </c>
      <c r="B39" t="s">
        <v>80</v>
      </c>
      <c r="C39" t="s">
        <v>81</v>
      </c>
      <c r="D39">
        <v>8998</v>
      </c>
      <c r="E39" s="95">
        <v>8932</v>
      </c>
      <c r="F39" s="95">
        <v>8869</v>
      </c>
      <c r="G39" s="95">
        <v>8798</v>
      </c>
      <c r="H39" s="95">
        <v>8735</v>
      </c>
      <c r="I39" t="s">
        <v>80</v>
      </c>
      <c r="J39" s="260" t="s">
        <v>81</v>
      </c>
      <c r="K39" s="261">
        <v>9775</v>
      </c>
      <c r="L39" s="261">
        <v>9844</v>
      </c>
      <c r="M39" s="262">
        <v>9936</v>
      </c>
      <c r="N39" s="262">
        <v>10090</v>
      </c>
      <c r="O39" s="262">
        <v>10246</v>
      </c>
      <c r="P39" s="262">
        <v>10406</v>
      </c>
      <c r="Q39" s="262">
        <v>10578</v>
      </c>
      <c r="R39" s="262">
        <v>10727</v>
      </c>
      <c r="S39" s="262">
        <v>10878</v>
      </c>
    </row>
    <row r="40" spans="1:19" ht="15">
      <c r="A40" s="111">
        <v>197</v>
      </c>
      <c r="B40" t="s">
        <v>82</v>
      </c>
      <c r="C40" t="s">
        <v>83</v>
      </c>
      <c r="D40">
        <v>14964</v>
      </c>
      <c r="E40" s="95">
        <v>14945</v>
      </c>
      <c r="F40" s="95">
        <v>14924</v>
      </c>
      <c r="G40" s="95">
        <v>14909</v>
      </c>
      <c r="H40" s="95">
        <v>14891</v>
      </c>
      <c r="I40" t="s">
        <v>82</v>
      </c>
      <c r="J40" s="257" t="s">
        <v>84</v>
      </c>
      <c r="K40" s="258">
        <v>15444</v>
      </c>
      <c r="L40" s="258">
        <v>15042</v>
      </c>
      <c r="M40" s="259">
        <v>14833</v>
      </c>
      <c r="N40" s="259">
        <v>15063</v>
      </c>
      <c r="O40" s="259">
        <v>15296</v>
      </c>
      <c r="P40" s="259">
        <v>15534</v>
      </c>
      <c r="Q40" s="259">
        <v>15687</v>
      </c>
      <c r="R40" s="259">
        <v>15838</v>
      </c>
      <c r="S40" s="259">
        <v>15990</v>
      </c>
    </row>
    <row r="41" spans="1:19" ht="15">
      <c r="A41" s="111">
        <v>206</v>
      </c>
      <c r="B41" t="s">
        <v>85</v>
      </c>
      <c r="C41" t="s">
        <v>86</v>
      </c>
      <c r="D41">
        <v>3375</v>
      </c>
      <c r="E41" s="95">
        <v>3284</v>
      </c>
      <c r="F41" s="95">
        <v>3194</v>
      </c>
      <c r="G41" s="95">
        <v>3114</v>
      </c>
      <c r="H41" s="95">
        <v>3030</v>
      </c>
      <c r="I41" t="s">
        <v>85</v>
      </c>
      <c r="J41" s="260" t="s">
        <v>86</v>
      </c>
      <c r="K41" s="261">
        <v>4797</v>
      </c>
      <c r="L41" s="261">
        <v>4760</v>
      </c>
      <c r="M41" s="262">
        <v>4758</v>
      </c>
      <c r="N41" s="262">
        <v>4832</v>
      </c>
      <c r="O41" s="262">
        <v>4906</v>
      </c>
      <c r="P41" s="262">
        <v>4983</v>
      </c>
      <c r="Q41" s="262">
        <v>5027</v>
      </c>
      <c r="R41" s="262">
        <v>5070</v>
      </c>
      <c r="S41" s="262">
        <v>5126</v>
      </c>
    </row>
    <row r="42" spans="1:19" ht="15">
      <c r="A42" s="111">
        <v>209</v>
      </c>
      <c r="B42" t="s">
        <v>87</v>
      </c>
      <c r="C42" t="s">
        <v>88</v>
      </c>
      <c r="D42">
        <v>20565</v>
      </c>
      <c r="E42" s="95">
        <v>20476</v>
      </c>
      <c r="F42" s="95">
        <v>20371</v>
      </c>
      <c r="G42" s="95">
        <v>20271</v>
      </c>
      <c r="H42" s="95">
        <v>20158</v>
      </c>
      <c r="I42" t="s">
        <v>87</v>
      </c>
      <c r="J42" s="257" t="s">
        <v>88</v>
      </c>
      <c r="K42" s="258">
        <v>21377</v>
      </c>
      <c r="L42" s="258">
        <v>21504</v>
      </c>
      <c r="M42" s="259">
        <v>21688</v>
      </c>
      <c r="N42" s="259">
        <v>22024</v>
      </c>
      <c r="O42" s="259">
        <v>22364</v>
      </c>
      <c r="P42" s="259">
        <v>22713</v>
      </c>
      <c r="Q42" s="259">
        <v>22908</v>
      </c>
      <c r="R42" s="259">
        <v>23084</v>
      </c>
      <c r="S42" s="259">
        <v>23275</v>
      </c>
    </row>
    <row r="43" spans="1:19" ht="15">
      <c r="A43" s="111">
        <v>212</v>
      </c>
      <c r="B43" t="s">
        <v>89</v>
      </c>
      <c r="C43" t="s">
        <v>90</v>
      </c>
      <c r="D43">
        <v>71035</v>
      </c>
      <c r="E43" s="95">
        <v>71885</v>
      </c>
      <c r="F43" s="95">
        <v>72735</v>
      </c>
      <c r="G43" s="95">
        <v>73574</v>
      </c>
      <c r="H43" s="95">
        <v>74406</v>
      </c>
      <c r="I43" t="s">
        <v>89</v>
      </c>
      <c r="J43" s="260" t="s">
        <v>90</v>
      </c>
      <c r="K43" s="261">
        <v>77884</v>
      </c>
      <c r="L43" s="261">
        <v>80000</v>
      </c>
      <c r="M43" s="262">
        <v>81820</v>
      </c>
      <c r="N43" s="262">
        <v>83106</v>
      </c>
      <c r="O43" s="262">
        <v>84389</v>
      </c>
      <c r="P43" s="262">
        <v>85706</v>
      </c>
      <c r="Q43" s="262">
        <v>87020</v>
      </c>
      <c r="R43" s="262">
        <v>88278</v>
      </c>
      <c r="S43" s="262">
        <v>89492</v>
      </c>
    </row>
    <row r="44" spans="1:19" ht="15">
      <c r="A44" s="111">
        <v>234</v>
      </c>
      <c r="B44" t="s">
        <v>91</v>
      </c>
      <c r="C44" t="s">
        <v>92</v>
      </c>
      <c r="D44">
        <v>23280</v>
      </c>
      <c r="E44" s="95">
        <v>23176</v>
      </c>
      <c r="F44" s="95">
        <v>23068</v>
      </c>
      <c r="G44" s="95">
        <v>22954</v>
      </c>
      <c r="H44" s="95">
        <v>22835</v>
      </c>
      <c r="I44" t="s">
        <v>91</v>
      </c>
      <c r="J44" s="257" t="s">
        <v>92</v>
      </c>
      <c r="K44" s="258">
        <v>23044</v>
      </c>
      <c r="L44" s="258">
        <v>23255</v>
      </c>
      <c r="M44" s="259">
        <v>23509</v>
      </c>
      <c r="N44" s="259">
        <v>23874</v>
      </c>
      <c r="O44" s="259">
        <v>24242</v>
      </c>
      <c r="P44" s="259">
        <v>24621</v>
      </c>
      <c r="Q44" s="259">
        <v>24855</v>
      </c>
      <c r="R44" s="259">
        <v>25080</v>
      </c>
      <c r="S44" s="259">
        <v>25284</v>
      </c>
    </row>
    <row r="45" spans="1:19" ht="15">
      <c r="A45" s="111">
        <v>237</v>
      </c>
      <c r="B45" t="s">
        <v>93</v>
      </c>
      <c r="C45" t="s">
        <v>94</v>
      </c>
      <c r="D45">
        <v>22726</v>
      </c>
      <c r="E45" s="95">
        <v>23209</v>
      </c>
      <c r="F45" s="95">
        <v>23709</v>
      </c>
      <c r="G45" s="95">
        <v>24201</v>
      </c>
      <c r="H45" s="95">
        <v>24695</v>
      </c>
      <c r="I45" t="s">
        <v>93</v>
      </c>
      <c r="J45" s="260" t="s">
        <v>95</v>
      </c>
      <c r="K45" s="261">
        <v>18902</v>
      </c>
      <c r="L45" s="261">
        <v>19332</v>
      </c>
      <c r="M45" s="262">
        <v>19709</v>
      </c>
      <c r="N45" s="262">
        <v>20018</v>
      </c>
      <c r="O45" s="262">
        <v>20328</v>
      </c>
      <c r="P45" s="262">
        <v>20645</v>
      </c>
      <c r="Q45" s="262">
        <v>20922</v>
      </c>
      <c r="R45" s="262">
        <v>21181</v>
      </c>
      <c r="S45" s="262">
        <v>21434</v>
      </c>
    </row>
    <row r="46" spans="1:19" ht="15">
      <c r="A46" s="111">
        <v>240</v>
      </c>
      <c r="B46" t="s">
        <v>96</v>
      </c>
      <c r="C46" t="s">
        <v>97</v>
      </c>
      <c r="D46">
        <v>12510</v>
      </c>
      <c r="E46" s="95">
        <v>12507</v>
      </c>
      <c r="F46" s="95">
        <v>12489</v>
      </c>
      <c r="G46" s="95">
        <v>12478</v>
      </c>
      <c r="H46" s="95">
        <v>12452</v>
      </c>
      <c r="I46" t="s">
        <v>96</v>
      </c>
      <c r="J46" s="257" t="s">
        <v>97</v>
      </c>
      <c r="K46" s="258">
        <v>12158</v>
      </c>
      <c r="L46" s="258">
        <v>12108</v>
      </c>
      <c r="M46" s="259">
        <v>12134</v>
      </c>
      <c r="N46" s="259">
        <v>12322</v>
      </c>
      <c r="O46" s="259">
        <v>12512</v>
      </c>
      <c r="P46" s="259">
        <v>12708</v>
      </c>
      <c r="Q46" s="259">
        <v>12766</v>
      </c>
      <c r="R46" s="259">
        <v>12856</v>
      </c>
      <c r="S46" s="259">
        <v>12943</v>
      </c>
    </row>
    <row r="47" spans="1:19" ht="15">
      <c r="A47" s="111">
        <v>250</v>
      </c>
      <c r="B47" t="s">
        <v>98</v>
      </c>
      <c r="C47" t="s">
        <v>99</v>
      </c>
      <c r="D47">
        <v>49913</v>
      </c>
      <c r="E47" s="95">
        <v>50242</v>
      </c>
      <c r="F47" s="95">
        <v>50557</v>
      </c>
      <c r="G47" s="95">
        <v>50863</v>
      </c>
      <c r="H47" s="95">
        <v>51150</v>
      </c>
      <c r="I47" t="s">
        <v>98</v>
      </c>
      <c r="J47" s="260" t="s">
        <v>99</v>
      </c>
      <c r="K47" s="261">
        <v>51862</v>
      </c>
      <c r="L47" s="261">
        <v>52925</v>
      </c>
      <c r="M47" s="262">
        <v>53846</v>
      </c>
      <c r="N47" s="262">
        <v>54681</v>
      </c>
      <c r="O47" s="262">
        <v>55525</v>
      </c>
      <c r="P47" s="262">
        <v>56392</v>
      </c>
      <c r="Q47" s="262">
        <v>57136</v>
      </c>
      <c r="R47" s="262">
        <v>57841</v>
      </c>
      <c r="S47" s="262">
        <v>58520</v>
      </c>
    </row>
    <row r="48" spans="1:19" ht="15">
      <c r="A48" s="111">
        <v>264</v>
      </c>
      <c r="B48" t="s">
        <v>100</v>
      </c>
      <c r="C48" t="s">
        <v>101</v>
      </c>
      <c r="D48">
        <v>10102</v>
      </c>
      <c r="E48" s="95">
        <v>10248</v>
      </c>
      <c r="F48" s="95">
        <v>10404</v>
      </c>
      <c r="G48" s="95">
        <v>10547</v>
      </c>
      <c r="H48" s="95">
        <v>10696</v>
      </c>
      <c r="I48" t="s">
        <v>100</v>
      </c>
      <c r="J48" s="257" t="s">
        <v>102</v>
      </c>
      <c r="K48" s="258">
        <v>11159</v>
      </c>
      <c r="L48" s="258">
        <v>11465</v>
      </c>
      <c r="M48" s="259">
        <v>11728</v>
      </c>
      <c r="N48" s="259">
        <v>11912</v>
      </c>
      <c r="O48" s="259">
        <v>12096</v>
      </c>
      <c r="P48" s="259">
        <v>12285</v>
      </c>
      <c r="Q48" s="259">
        <v>12421</v>
      </c>
      <c r="R48" s="259">
        <v>12552</v>
      </c>
      <c r="S48" s="259">
        <v>12686</v>
      </c>
    </row>
    <row r="49" spans="1:19" ht="15">
      <c r="A49" s="111">
        <v>266</v>
      </c>
      <c r="B49" t="s">
        <v>103</v>
      </c>
      <c r="C49" t="s">
        <v>104</v>
      </c>
      <c r="D49">
        <v>227644</v>
      </c>
      <c r="E49" s="95">
        <v>232903</v>
      </c>
      <c r="F49" s="95">
        <v>238221</v>
      </c>
      <c r="G49" s="95">
        <v>243609</v>
      </c>
      <c r="H49" s="95">
        <v>249046</v>
      </c>
      <c r="I49" t="s">
        <v>103</v>
      </c>
      <c r="J49" s="260" t="s">
        <v>104</v>
      </c>
      <c r="K49" s="261">
        <v>228848</v>
      </c>
      <c r="L49" s="261">
        <v>236114</v>
      </c>
      <c r="M49" s="262">
        <v>242197</v>
      </c>
      <c r="N49" s="262">
        <v>246003</v>
      </c>
      <c r="O49" s="262">
        <v>249800</v>
      </c>
      <c r="P49" s="262">
        <v>253699</v>
      </c>
      <c r="Q49" s="262">
        <v>258103</v>
      </c>
      <c r="R49" s="262">
        <v>262339</v>
      </c>
      <c r="S49" s="262">
        <v>266361</v>
      </c>
    </row>
    <row r="50" spans="1:19" ht="15">
      <c r="A50" s="111">
        <v>282</v>
      </c>
      <c r="B50" t="s">
        <v>105</v>
      </c>
      <c r="C50" t="s">
        <v>106</v>
      </c>
      <c r="D50">
        <v>21426</v>
      </c>
      <c r="E50" s="95">
        <v>21283</v>
      </c>
      <c r="F50" s="95">
        <v>21142</v>
      </c>
      <c r="G50" s="95">
        <v>20997</v>
      </c>
      <c r="H50" s="95">
        <v>20841</v>
      </c>
      <c r="I50" t="s">
        <v>105</v>
      </c>
      <c r="J50" s="257" t="s">
        <v>106</v>
      </c>
      <c r="K50" s="258">
        <v>24408</v>
      </c>
      <c r="L50" s="258">
        <v>24553</v>
      </c>
      <c r="M50" s="259">
        <v>24754</v>
      </c>
      <c r="N50" s="259">
        <v>25138</v>
      </c>
      <c r="O50" s="259">
        <v>25526</v>
      </c>
      <c r="P50" s="259">
        <v>25924</v>
      </c>
      <c r="Q50" s="259">
        <v>26141</v>
      </c>
      <c r="R50" s="259">
        <v>26339</v>
      </c>
      <c r="S50" s="259">
        <v>26555</v>
      </c>
    </row>
    <row r="51" spans="1:19" ht="15">
      <c r="A51" s="111">
        <v>284</v>
      </c>
      <c r="B51" t="s">
        <v>107</v>
      </c>
      <c r="C51" t="s">
        <v>108</v>
      </c>
      <c r="D51">
        <v>16311</v>
      </c>
      <c r="E51" s="95">
        <v>16008</v>
      </c>
      <c r="F51" s="95">
        <v>15703</v>
      </c>
      <c r="G51" s="95">
        <v>15401</v>
      </c>
      <c r="H51" s="95">
        <v>15099</v>
      </c>
      <c r="I51" t="s">
        <v>107</v>
      </c>
      <c r="J51" s="260" t="s">
        <v>108</v>
      </c>
      <c r="K51" s="261">
        <v>20739</v>
      </c>
      <c r="L51" s="261">
        <v>20657</v>
      </c>
      <c r="M51" s="262">
        <v>20700</v>
      </c>
      <c r="N51" s="262">
        <v>21021</v>
      </c>
      <c r="O51" s="262">
        <v>21346</v>
      </c>
      <c r="P51" s="262">
        <v>21679</v>
      </c>
      <c r="Q51" s="262">
        <v>21888</v>
      </c>
      <c r="R51" s="262">
        <v>22106</v>
      </c>
      <c r="S51" s="262">
        <v>22313</v>
      </c>
    </row>
    <row r="52" spans="1:19" ht="15">
      <c r="A52" s="111">
        <v>306</v>
      </c>
      <c r="B52" t="s">
        <v>109</v>
      </c>
      <c r="C52" t="s">
        <v>110</v>
      </c>
      <c r="D52">
        <v>4009</v>
      </c>
      <c r="E52" s="95">
        <v>3992</v>
      </c>
      <c r="F52" s="95">
        <v>3977</v>
      </c>
      <c r="G52" s="95">
        <v>3953</v>
      </c>
      <c r="H52" s="95">
        <v>3937</v>
      </c>
      <c r="I52" t="s">
        <v>109</v>
      </c>
      <c r="J52" s="257" t="s">
        <v>110</v>
      </c>
      <c r="K52" s="258">
        <v>5544</v>
      </c>
      <c r="L52" s="258">
        <v>5652</v>
      </c>
      <c r="M52" s="259">
        <v>5750</v>
      </c>
      <c r="N52" s="259">
        <v>5839</v>
      </c>
      <c r="O52" s="259">
        <v>5929</v>
      </c>
      <c r="P52" s="259">
        <v>6022</v>
      </c>
      <c r="Q52" s="259">
        <v>6078</v>
      </c>
      <c r="R52" s="259">
        <v>6114</v>
      </c>
      <c r="S52" s="259">
        <v>6174</v>
      </c>
    </row>
    <row r="53" spans="1:19" ht="15">
      <c r="A53" s="111">
        <v>308</v>
      </c>
      <c r="B53" t="s">
        <v>111</v>
      </c>
      <c r="C53" t="s">
        <v>112</v>
      </c>
      <c r="D53">
        <v>55490</v>
      </c>
      <c r="E53" s="95">
        <v>56755</v>
      </c>
      <c r="F53" s="95">
        <v>58030</v>
      </c>
      <c r="G53" s="95">
        <v>59319</v>
      </c>
      <c r="H53" s="95">
        <v>60617</v>
      </c>
      <c r="I53" t="s">
        <v>111</v>
      </c>
      <c r="J53" s="260" t="s">
        <v>112</v>
      </c>
      <c r="K53" s="261">
        <v>51662</v>
      </c>
      <c r="L53" s="261">
        <v>53162</v>
      </c>
      <c r="M53" s="262">
        <v>54439</v>
      </c>
      <c r="N53" s="262">
        <v>55294</v>
      </c>
      <c r="O53" s="262">
        <v>56148</v>
      </c>
      <c r="P53" s="262">
        <v>57024</v>
      </c>
      <c r="Q53" s="262">
        <v>57714</v>
      </c>
      <c r="R53" s="262">
        <v>58358</v>
      </c>
      <c r="S53" s="262">
        <v>58969</v>
      </c>
    </row>
    <row r="54" spans="1:19" ht="15">
      <c r="A54" s="111">
        <v>310</v>
      </c>
      <c r="B54" t="s">
        <v>113</v>
      </c>
      <c r="C54" t="s">
        <v>114</v>
      </c>
      <c r="D54">
        <v>12964</v>
      </c>
      <c r="E54" s="95">
        <v>13115</v>
      </c>
      <c r="F54" s="95">
        <v>13266</v>
      </c>
      <c r="G54" s="95">
        <v>13417</v>
      </c>
      <c r="H54" s="95">
        <v>13567</v>
      </c>
      <c r="I54" t="s">
        <v>113</v>
      </c>
      <c r="J54" s="257" t="s">
        <v>114</v>
      </c>
      <c r="K54" s="258">
        <v>9753</v>
      </c>
      <c r="L54" s="258">
        <v>9828</v>
      </c>
      <c r="M54" s="259">
        <v>9921</v>
      </c>
      <c r="N54" s="259">
        <v>10075</v>
      </c>
      <c r="O54" s="259">
        <v>10230</v>
      </c>
      <c r="P54" s="259">
        <v>10390</v>
      </c>
      <c r="Q54" s="259">
        <v>10516</v>
      </c>
      <c r="R54" s="259">
        <v>10615</v>
      </c>
      <c r="S54" s="259">
        <v>10731</v>
      </c>
    </row>
    <row r="55" spans="1:19" ht="15">
      <c r="A55" s="111">
        <v>313</v>
      </c>
      <c r="B55" t="s">
        <v>115</v>
      </c>
      <c r="C55" t="s">
        <v>116</v>
      </c>
      <c r="D55">
        <v>9866</v>
      </c>
      <c r="E55" s="95">
        <v>9873</v>
      </c>
      <c r="F55" s="95">
        <v>9881</v>
      </c>
      <c r="G55" s="95">
        <v>9885</v>
      </c>
      <c r="H55" s="95">
        <v>9890</v>
      </c>
      <c r="I55" t="s">
        <v>115</v>
      </c>
      <c r="J55" s="260" t="s">
        <v>116</v>
      </c>
      <c r="K55" s="261">
        <v>10117</v>
      </c>
      <c r="L55" s="261">
        <v>9870</v>
      </c>
      <c r="M55" s="262">
        <v>9764</v>
      </c>
      <c r="N55" s="262">
        <v>9915</v>
      </c>
      <c r="O55" s="262">
        <v>10069</v>
      </c>
      <c r="P55" s="262">
        <v>10226</v>
      </c>
      <c r="Q55" s="262">
        <v>10348</v>
      </c>
      <c r="R55" s="262">
        <v>10446</v>
      </c>
      <c r="S55" s="262">
        <v>10571</v>
      </c>
    </row>
    <row r="56" spans="1:19" ht="15">
      <c r="A56" s="111">
        <v>315</v>
      </c>
      <c r="B56" t="s">
        <v>117</v>
      </c>
      <c r="C56" t="s">
        <v>118</v>
      </c>
      <c r="D56">
        <v>6306</v>
      </c>
      <c r="E56" s="95">
        <v>6313</v>
      </c>
      <c r="F56" s="95">
        <v>6318</v>
      </c>
      <c r="G56" s="95">
        <v>6324</v>
      </c>
      <c r="H56" s="95">
        <v>6330</v>
      </c>
      <c r="I56" t="s">
        <v>117</v>
      </c>
      <c r="J56" s="257" t="s">
        <v>118</v>
      </c>
      <c r="K56" s="258">
        <v>6560</v>
      </c>
      <c r="L56" s="258">
        <v>6607</v>
      </c>
      <c r="M56" s="259">
        <v>6665</v>
      </c>
      <c r="N56" s="259">
        <v>6768</v>
      </c>
      <c r="O56" s="259">
        <v>6873</v>
      </c>
      <c r="P56" s="259">
        <v>6980</v>
      </c>
      <c r="Q56" s="259">
        <v>7034</v>
      </c>
      <c r="R56" s="259">
        <v>7102</v>
      </c>
      <c r="S56" s="259">
        <v>7159</v>
      </c>
    </row>
    <row r="57" spans="1:19" ht="15">
      <c r="A57" s="111">
        <v>318</v>
      </c>
      <c r="B57" t="s">
        <v>119</v>
      </c>
      <c r="C57" t="s">
        <v>120</v>
      </c>
      <c r="D57">
        <v>48659</v>
      </c>
      <c r="E57" s="95">
        <v>49533</v>
      </c>
      <c r="F57" s="95">
        <v>50401</v>
      </c>
      <c r="G57" s="95">
        <v>51265</v>
      </c>
      <c r="H57" s="95">
        <v>52129</v>
      </c>
      <c r="I57" t="s">
        <v>119</v>
      </c>
      <c r="J57" s="260" t="s">
        <v>120</v>
      </c>
      <c r="K57" s="261">
        <v>55121</v>
      </c>
      <c r="L57" s="261">
        <v>56774</v>
      </c>
      <c r="M57" s="262">
        <v>58159</v>
      </c>
      <c r="N57" s="262">
        <v>59073</v>
      </c>
      <c r="O57" s="262">
        <v>59985</v>
      </c>
      <c r="P57" s="262">
        <v>60921</v>
      </c>
      <c r="Q57" s="262">
        <v>61405</v>
      </c>
      <c r="R57" s="262">
        <v>61905</v>
      </c>
      <c r="S57" s="262">
        <v>62422</v>
      </c>
    </row>
    <row r="58" spans="1:19" ht="15">
      <c r="A58" s="111">
        <v>321</v>
      </c>
      <c r="B58" t="s">
        <v>121</v>
      </c>
      <c r="C58" t="s">
        <v>122</v>
      </c>
      <c r="D58">
        <v>5231</v>
      </c>
      <c r="E58" s="95">
        <v>5167</v>
      </c>
      <c r="F58" s="95">
        <v>5097</v>
      </c>
      <c r="G58" s="95">
        <v>5046</v>
      </c>
      <c r="H58" s="95">
        <v>4993</v>
      </c>
      <c r="I58" t="s">
        <v>121</v>
      </c>
      <c r="J58" s="257" t="s">
        <v>122</v>
      </c>
      <c r="K58" s="258">
        <v>8363</v>
      </c>
      <c r="L58" s="258">
        <v>8548</v>
      </c>
      <c r="M58" s="259">
        <v>8709</v>
      </c>
      <c r="N58" s="259">
        <v>8844</v>
      </c>
      <c r="O58" s="259">
        <v>8981</v>
      </c>
      <c r="P58" s="259">
        <v>9121</v>
      </c>
      <c r="Q58" s="259">
        <v>9252</v>
      </c>
      <c r="R58" s="259">
        <v>9355</v>
      </c>
      <c r="S58" s="259">
        <v>9468</v>
      </c>
    </row>
    <row r="59" spans="1:19" ht="15">
      <c r="A59" s="111">
        <v>347</v>
      </c>
      <c r="B59" t="s">
        <v>123</v>
      </c>
      <c r="C59" t="s">
        <v>124</v>
      </c>
      <c r="D59">
        <v>5837</v>
      </c>
      <c r="E59" s="95">
        <v>5757</v>
      </c>
      <c r="F59" s="95">
        <v>5690</v>
      </c>
      <c r="G59" s="95">
        <v>5616</v>
      </c>
      <c r="H59" s="95">
        <v>5536</v>
      </c>
      <c r="I59" t="s">
        <v>123</v>
      </c>
      <c r="J59" s="260" t="s">
        <v>124</v>
      </c>
      <c r="K59" s="261">
        <v>5451</v>
      </c>
      <c r="L59" s="261">
        <v>5400</v>
      </c>
      <c r="M59" s="262">
        <v>5395</v>
      </c>
      <c r="N59" s="262">
        <v>5479</v>
      </c>
      <c r="O59" s="262">
        <v>5563</v>
      </c>
      <c r="P59" s="262">
        <v>5650</v>
      </c>
      <c r="Q59" s="262">
        <v>5702</v>
      </c>
      <c r="R59" s="262">
        <v>5758</v>
      </c>
      <c r="S59" s="262">
        <v>5814</v>
      </c>
    </row>
    <row r="60" spans="1:19" ht="15">
      <c r="A60" s="111">
        <v>353</v>
      </c>
      <c r="B60" t="s">
        <v>125</v>
      </c>
      <c r="C60" t="s">
        <v>126</v>
      </c>
      <c r="D60">
        <v>4874</v>
      </c>
      <c r="E60" s="95">
        <v>4879</v>
      </c>
      <c r="F60" s="95">
        <v>4885</v>
      </c>
      <c r="G60" s="95">
        <v>4890</v>
      </c>
      <c r="H60" s="95">
        <v>4895</v>
      </c>
      <c r="I60" t="s">
        <v>125</v>
      </c>
      <c r="J60" s="257" t="s">
        <v>126</v>
      </c>
      <c r="K60" s="258">
        <v>5469</v>
      </c>
      <c r="L60" s="258">
        <v>5530</v>
      </c>
      <c r="M60" s="259">
        <v>5591</v>
      </c>
      <c r="N60" s="259">
        <v>5678</v>
      </c>
      <c r="O60" s="259">
        <v>5765</v>
      </c>
      <c r="P60" s="259">
        <v>5855</v>
      </c>
      <c r="Q60" s="259">
        <v>5928</v>
      </c>
      <c r="R60" s="259">
        <v>6009</v>
      </c>
      <c r="S60" s="259">
        <v>6065</v>
      </c>
    </row>
    <row r="61" spans="1:19" ht="15">
      <c r="A61" s="111">
        <v>360</v>
      </c>
      <c r="B61" t="s">
        <v>127</v>
      </c>
      <c r="C61" t="s">
        <v>128</v>
      </c>
      <c r="D61">
        <v>270903</v>
      </c>
      <c r="E61" s="95">
        <v>273927</v>
      </c>
      <c r="F61" s="95">
        <v>276916</v>
      </c>
      <c r="G61" s="95">
        <v>279871</v>
      </c>
      <c r="H61" s="95">
        <v>282792</v>
      </c>
      <c r="I61" t="s">
        <v>127</v>
      </c>
      <c r="J61" s="260" t="s">
        <v>129</v>
      </c>
      <c r="K61" s="261">
        <v>276744</v>
      </c>
      <c r="L61" s="261">
        <v>283794</v>
      </c>
      <c r="M61" s="262">
        <v>289994</v>
      </c>
      <c r="N61" s="262">
        <v>294551</v>
      </c>
      <c r="O61" s="262">
        <v>299098</v>
      </c>
      <c r="P61" s="262">
        <v>303766</v>
      </c>
      <c r="Q61" s="262">
        <v>308806</v>
      </c>
      <c r="R61" s="262">
        <v>313667</v>
      </c>
      <c r="S61" s="262">
        <v>318314</v>
      </c>
    </row>
    <row r="62" spans="1:19" ht="15">
      <c r="A62" s="111">
        <v>361</v>
      </c>
      <c r="B62" t="s">
        <v>130</v>
      </c>
      <c r="C62" t="s">
        <v>131</v>
      </c>
      <c r="D62">
        <v>20628</v>
      </c>
      <c r="E62" s="95">
        <v>20273</v>
      </c>
      <c r="F62" s="95">
        <v>19919</v>
      </c>
      <c r="G62" s="95">
        <v>19578</v>
      </c>
      <c r="H62" s="95">
        <v>19222</v>
      </c>
      <c r="I62" t="s">
        <v>130</v>
      </c>
      <c r="J62" s="257" t="s">
        <v>131</v>
      </c>
      <c r="K62" s="258">
        <v>27074</v>
      </c>
      <c r="L62" s="258">
        <v>27419</v>
      </c>
      <c r="M62" s="259">
        <v>27789</v>
      </c>
      <c r="N62" s="259">
        <v>28220</v>
      </c>
      <c r="O62" s="259">
        <v>28656</v>
      </c>
      <c r="P62" s="259">
        <v>29103</v>
      </c>
      <c r="Q62" s="259">
        <v>29324</v>
      </c>
      <c r="R62" s="259">
        <v>29532</v>
      </c>
      <c r="S62" s="259">
        <v>29749</v>
      </c>
    </row>
    <row r="63" spans="1:19" ht="15">
      <c r="A63" s="111">
        <v>364</v>
      </c>
      <c r="B63" t="s">
        <v>132</v>
      </c>
      <c r="C63" t="s">
        <v>133</v>
      </c>
      <c r="D63">
        <v>13673</v>
      </c>
      <c r="E63" s="95">
        <v>13596</v>
      </c>
      <c r="F63" s="95">
        <v>13516</v>
      </c>
      <c r="G63" s="95">
        <v>13426</v>
      </c>
      <c r="H63" s="95">
        <v>13345</v>
      </c>
      <c r="I63" t="s">
        <v>132</v>
      </c>
      <c r="J63" s="260" t="s">
        <v>133</v>
      </c>
      <c r="K63" s="261">
        <v>14518</v>
      </c>
      <c r="L63" s="261">
        <v>14662</v>
      </c>
      <c r="M63" s="262">
        <v>14830</v>
      </c>
      <c r="N63" s="262">
        <v>15060</v>
      </c>
      <c r="O63" s="262">
        <v>15293</v>
      </c>
      <c r="P63" s="262">
        <v>15531</v>
      </c>
      <c r="Q63" s="262">
        <v>15694</v>
      </c>
      <c r="R63" s="262">
        <v>15878</v>
      </c>
      <c r="S63" s="262">
        <v>16047</v>
      </c>
    </row>
    <row r="64" spans="1:19" ht="15">
      <c r="A64" s="111">
        <v>368</v>
      </c>
      <c r="B64" t="s">
        <v>134</v>
      </c>
      <c r="C64" t="s">
        <v>135</v>
      </c>
      <c r="D64">
        <v>12016</v>
      </c>
      <c r="E64" s="95">
        <v>11939</v>
      </c>
      <c r="F64" s="95">
        <v>11852</v>
      </c>
      <c r="G64" s="95">
        <v>11765</v>
      </c>
      <c r="H64" s="95">
        <v>11679</v>
      </c>
      <c r="I64" t="s">
        <v>134</v>
      </c>
      <c r="J64" s="257" t="s">
        <v>135</v>
      </c>
      <c r="K64" s="258">
        <v>13640</v>
      </c>
      <c r="L64" s="258">
        <v>13637</v>
      </c>
      <c r="M64" s="259">
        <v>13706</v>
      </c>
      <c r="N64" s="259">
        <v>13919</v>
      </c>
      <c r="O64" s="259">
        <v>14133</v>
      </c>
      <c r="P64" s="259">
        <v>14354</v>
      </c>
      <c r="Q64" s="259">
        <v>14529</v>
      </c>
      <c r="R64" s="259">
        <v>14697</v>
      </c>
      <c r="S64" s="259">
        <v>14856</v>
      </c>
    </row>
    <row r="65" spans="1:19" ht="15">
      <c r="A65" s="111">
        <v>376</v>
      </c>
      <c r="B65" t="s">
        <v>136</v>
      </c>
      <c r="C65" t="s">
        <v>137</v>
      </c>
      <c r="D65">
        <v>53361</v>
      </c>
      <c r="E65" s="95">
        <v>53993</v>
      </c>
      <c r="F65" s="95">
        <v>54615</v>
      </c>
      <c r="G65" s="95">
        <v>55246</v>
      </c>
      <c r="H65" s="95">
        <v>55843</v>
      </c>
      <c r="I65" t="s">
        <v>136</v>
      </c>
      <c r="J65" s="260" t="s">
        <v>137</v>
      </c>
      <c r="K65" s="261">
        <v>64889</v>
      </c>
      <c r="L65" s="261">
        <v>66746</v>
      </c>
      <c r="M65" s="262">
        <v>68325</v>
      </c>
      <c r="N65" s="262">
        <v>69399</v>
      </c>
      <c r="O65" s="262">
        <v>70470</v>
      </c>
      <c r="P65" s="262">
        <v>71570</v>
      </c>
      <c r="Q65" s="262">
        <v>72728</v>
      </c>
      <c r="R65" s="262">
        <v>73840</v>
      </c>
      <c r="S65" s="262">
        <v>74876</v>
      </c>
    </row>
    <row r="66" spans="1:19" ht="15">
      <c r="A66" s="111">
        <v>380</v>
      </c>
      <c r="B66" t="s">
        <v>138</v>
      </c>
      <c r="C66" t="s">
        <v>139</v>
      </c>
      <c r="D66">
        <v>63335</v>
      </c>
      <c r="E66" s="95">
        <v>64315</v>
      </c>
      <c r="F66" s="95">
        <v>65300</v>
      </c>
      <c r="G66" s="95">
        <v>66281</v>
      </c>
      <c r="H66" s="95">
        <v>67259</v>
      </c>
      <c r="I66" t="s">
        <v>138</v>
      </c>
      <c r="J66" s="257" t="s">
        <v>139</v>
      </c>
      <c r="K66" s="258">
        <v>71545</v>
      </c>
      <c r="L66" s="258">
        <v>73696</v>
      </c>
      <c r="M66" s="259">
        <v>75517</v>
      </c>
      <c r="N66" s="259">
        <v>76704</v>
      </c>
      <c r="O66" s="259">
        <v>77888</v>
      </c>
      <c r="P66" s="259">
        <v>79103</v>
      </c>
      <c r="Q66" s="259">
        <v>80361</v>
      </c>
      <c r="R66" s="259">
        <v>81587</v>
      </c>
      <c r="S66" s="259">
        <v>82750</v>
      </c>
    </row>
    <row r="67" spans="1:19" ht="15">
      <c r="A67" s="111">
        <v>390</v>
      </c>
      <c r="B67" t="s">
        <v>140</v>
      </c>
      <c r="C67" t="s">
        <v>141</v>
      </c>
      <c r="D67">
        <v>6507</v>
      </c>
      <c r="E67" s="95">
        <v>6452</v>
      </c>
      <c r="F67" s="95">
        <v>6402</v>
      </c>
      <c r="G67" s="95">
        <v>6343</v>
      </c>
      <c r="H67" s="95">
        <v>6289</v>
      </c>
      <c r="I67" t="s">
        <v>140</v>
      </c>
      <c r="J67" s="260" t="s">
        <v>141</v>
      </c>
      <c r="K67" s="261">
        <v>8114</v>
      </c>
      <c r="L67" s="261">
        <v>8298</v>
      </c>
      <c r="M67" s="262">
        <v>8460</v>
      </c>
      <c r="N67" s="262">
        <v>8593</v>
      </c>
      <c r="O67" s="262">
        <v>8726</v>
      </c>
      <c r="P67" s="262">
        <v>8862</v>
      </c>
      <c r="Q67" s="262">
        <v>9010</v>
      </c>
      <c r="R67" s="262">
        <v>9148</v>
      </c>
      <c r="S67" s="262">
        <v>9270</v>
      </c>
    </row>
    <row r="68" spans="1:19" ht="15">
      <c r="A68" s="111">
        <v>400</v>
      </c>
      <c r="B68" t="s">
        <v>142</v>
      </c>
      <c r="C68" t="s">
        <v>143</v>
      </c>
      <c r="D68">
        <v>19229</v>
      </c>
      <c r="E68" s="95">
        <v>19324</v>
      </c>
      <c r="F68" s="95">
        <v>19413</v>
      </c>
      <c r="G68" s="95">
        <v>19502</v>
      </c>
      <c r="H68" s="95">
        <v>19588</v>
      </c>
      <c r="I68" t="s">
        <v>142</v>
      </c>
      <c r="J68" s="257" t="s">
        <v>143</v>
      </c>
      <c r="K68" s="258">
        <v>21475</v>
      </c>
      <c r="L68" s="258">
        <v>21963</v>
      </c>
      <c r="M68" s="259">
        <v>22391</v>
      </c>
      <c r="N68" s="259">
        <v>22742</v>
      </c>
      <c r="O68" s="259">
        <v>23094</v>
      </c>
      <c r="P68" s="259">
        <v>23455</v>
      </c>
      <c r="Q68" s="259">
        <v>23757</v>
      </c>
      <c r="R68" s="259">
        <v>24030</v>
      </c>
      <c r="S68" s="259">
        <v>24315</v>
      </c>
    </row>
    <row r="69" spans="1:19" ht="15">
      <c r="A69" s="111">
        <v>411</v>
      </c>
      <c r="B69" t="s">
        <v>144</v>
      </c>
      <c r="C69" t="s">
        <v>145</v>
      </c>
      <c r="D69">
        <v>9546</v>
      </c>
      <c r="E69" s="95">
        <v>9558</v>
      </c>
      <c r="F69" s="95">
        <v>9572</v>
      </c>
      <c r="G69" s="95">
        <v>9586</v>
      </c>
      <c r="H69" s="95">
        <v>9601</v>
      </c>
      <c r="I69" t="s">
        <v>144</v>
      </c>
      <c r="J69" s="260" t="s">
        <v>145</v>
      </c>
      <c r="K69" s="261">
        <v>10028</v>
      </c>
      <c r="L69" s="261">
        <v>10040</v>
      </c>
      <c r="M69" s="262">
        <v>10090</v>
      </c>
      <c r="N69" s="262">
        <v>10247</v>
      </c>
      <c r="O69" s="262">
        <v>10405</v>
      </c>
      <c r="P69" s="262">
        <v>10567</v>
      </c>
      <c r="Q69" s="262">
        <v>10637</v>
      </c>
      <c r="R69" s="262">
        <v>10687</v>
      </c>
      <c r="S69" s="262">
        <v>10776</v>
      </c>
    </row>
    <row r="70" spans="1:19" ht="15">
      <c r="A70" s="111">
        <v>425</v>
      </c>
      <c r="B70" t="s">
        <v>146</v>
      </c>
      <c r="C70" t="s">
        <v>147</v>
      </c>
      <c r="D70">
        <v>6775</v>
      </c>
      <c r="E70" s="95">
        <v>6696</v>
      </c>
      <c r="F70" s="95">
        <v>6611</v>
      </c>
      <c r="G70" s="95">
        <v>6537</v>
      </c>
      <c r="H70" s="95">
        <v>6457</v>
      </c>
      <c r="I70" t="s">
        <v>146</v>
      </c>
      <c r="J70" s="257" t="s">
        <v>147</v>
      </c>
      <c r="K70" s="258">
        <v>8221</v>
      </c>
      <c r="L70" s="258">
        <v>8218</v>
      </c>
      <c r="M70" s="259">
        <v>8248</v>
      </c>
      <c r="N70" s="259">
        <v>8376</v>
      </c>
      <c r="O70" s="259">
        <v>8505</v>
      </c>
      <c r="P70" s="259">
        <v>8638</v>
      </c>
      <c r="Q70" s="259">
        <v>8711</v>
      </c>
      <c r="R70" s="259">
        <v>8781</v>
      </c>
      <c r="S70" s="259">
        <v>8863</v>
      </c>
    </row>
    <row r="71" spans="1:19" ht="15">
      <c r="A71" s="111">
        <v>440</v>
      </c>
      <c r="B71" t="s">
        <v>148</v>
      </c>
      <c r="C71" t="s">
        <v>149</v>
      </c>
      <c r="D71">
        <v>54186</v>
      </c>
      <c r="E71" s="95">
        <v>55000</v>
      </c>
      <c r="F71" s="95">
        <v>55798</v>
      </c>
      <c r="G71" s="95">
        <v>56608</v>
      </c>
      <c r="H71" s="95">
        <v>57403</v>
      </c>
      <c r="I71" t="s">
        <v>148</v>
      </c>
      <c r="J71" s="260" t="s">
        <v>149</v>
      </c>
      <c r="K71" s="261">
        <v>64645</v>
      </c>
      <c r="L71" s="261">
        <v>66399</v>
      </c>
      <c r="M71" s="262">
        <v>67893</v>
      </c>
      <c r="N71" s="262">
        <v>68960</v>
      </c>
      <c r="O71" s="262">
        <v>70024</v>
      </c>
      <c r="P71" s="262">
        <v>71117</v>
      </c>
      <c r="Q71" s="262">
        <v>72104</v>
      </c>
      <c r="R71" s="262">
        <v>73039</v>
      </c>
      <c r="S71" s="262">
        <v>73961</v>
      </c>
    </row>
    <row r="72" spans="1:19" ht="15">
      <c r="A72" s="111">
        <v>467</v>
      </c>
      <c r="B72" t="s">
        <v>150</v>
      </c>
      <c r="C72" t="s">
        <v>151</v>
      </c>
      <c r="D72">
        <v>6077</v>
      </c>
      <c r="E72" s="95">
        <v>5950</v>
      </c>
      <c r="F72" s="95">
        <v>5825</v>
      </c>
      <c r="G72" s="95">
        <v>5707</v>
      </c>
      <c r="H72" s="95">
        <v>5589</v>
      </c>
      <c r="I72" t="s">
        <v>150</v>
      </c>
      <c r="J72" s="257" t="s">
        <v>151</v>
      </c>
      <c r="K72" s="258">
        <v>6680</v>
      </c>
      <c r="L72" s="258">
        <v>6635</v>
      </c>
      <c r="M72" s="259">
        <v>6641</v>
      </c>
      <c r="N72" s="259">
        <v>6744</v>
      </c>
      <c r="O72" s="259">
        <v>6848</v>
      </c>
      <c r="P72" s="259">
        <v>6955</v>
      </c>
      <c r="Q72" s="259">
        <v>6993</v>
      </c>
      <c r="R72" s="259">
        <v>7054</v>
      </c>
      <c r="S72" s="259">
        <v>7113</v>
      </c>
    </row>
    <row r="73" spans="1:19" ht="15">
      <c r="A73" s="111">
        <v>475</v>
      </c>
      <c r="B73" t="s">
        <v>152</v>
      </c>
      <c r="C73" t="s">
        <v>153</v>
      </c>
      <c r="D73">
        <v>4692</v>
      </c>
      <c r="E73" s="95">
        <v>4795</v>
      </c>
      <c r="F73" s="95">
        <v>4891</v>
      </c>
      <c r="G73" s="95">
        <v>4992</v>
      </c>
      <c r="H73" s="95">
        <v>5097</v>
      </c>
      <c r="I73" t="s">
        <v>152</v>
      </c>
      <c r="J73" s="260" t="s">
        <v>153</v>
      </c>
      <c r="K73" s="261">
        <v>4911</v>
      </c>
      <c r="L73" s="261">
        <v>5088</v>
      </c>
      <c r="M73" s="262">
        <v>5234</v>
      </c>
      <c r="N73" s="262">
        <v>5316</v>
      </c>
      <c r="O73" s="262">
        <v>5398</v>
      </c>
      <c r="P73" s="262">
        <v>5483</v>
      </c>
      <c r="Q73" s="262">
        <v>5531</v>
      </c>
      <c r="R73" s="262">
        <v>5582</v>
      </c>
      <c r="S73" s="262">
        <v>5628</v>
      </c>
    </row>
    <row r="74" spans="1:19" ht="15">
      <c r="A74" s="111">
        <v>480</v>
      </c>
      <c r="B74" t="s">
        <v>154</v>
      </c>
      <c r="C74" t="s">
        <v>155</v>
      </c>
      <c r="D74">
        <v>21077</v>
      </c>
      <c r="E74" s="95">
        <v>21545</v>
      </c>
      <c r="F74" s="95">
        <v>22028</v>
      </c>
      <c r="G74" s="95">
        <v>22505</v>
      </c>
      <c r="H74" s="95">
        <v>22992</v>
      </c>
      <c r="I74" t="s">
        <v>154</v>
      </c>
      <c r="J74" s="257" t="s">
        <v>155</v>
      </c>
      <c r="K74" s="258">
        <v>13991</v>
      </c>
      <c r="L74" s="258">
        <v>14196</v>
      </c>
      <c r="M74" s="259">
        <v>14389</v>
      </c>
      <c r="N74" s="259">
        <v>14612</v>
      </c>
      <c r="O74" s="259">
        <v>14838</v>
      </c>
      <c r="P74" s="259">
        <v>15069</v>
      </c>
      <c r="Q74" s="259">
        <v>15201</v>
      </c>
      <c r="R74" s="259">
        <v>15338</v>
      </c>
      <c r="S74" s="259">
        <v>15475</v>
      </c>
    </row>
    <row r="75" spans="1:19" ht="15">
      <c r="A75" s="111">
        <v>483</v>
      </c>
      <c r="B75" t="s">
        <v>156</v>
      </c>
      <c r="C75" t="s">
        <v>157</v>
      </c>
      <c r="D75">
        <v>17486</v>
      </c>
      <c r="E75" s="95">
        <v>17686</v>
      </c>
      <c r="F75" s="95">
        <v>17891</v>
      </c>
      <c r="G75" s="95">
        <v>18100</v>
      </c>
      <c r="H75" s="95">
        <v>18313</v>
      </c>
      <c r="I75" t="s">
        <v>156</v>
      </c>
      <c r="J75" s="260" t="s">
        <v>157</v>
      </c>
      <c r="K75" s="261">
        <v>10153</v>
      </c>
      <c r="L75" s="261">
        <v>9997</v>
      </c>
      <c r="M75" s="262">
        <v>9947</v>
      </c>
      <c r="N75" s="262">
        <v>10101</v>
      </c>
      <c r="O75" s="262">
        <v>10257</v>
      </c>
      <c r="P75" s="262">
        <v>10417</v>
      </c>
      <c r="Q75" s="262">
        <v>10500</v>
      </c>
      <c r="R75" s="262">
        <v>10578</v>
      </c>
      <c r="S75" s="262">
        <v>10666</v>
      </c>
    </row>
    <row r="76" spans="1:19" ht="15">
      <c r="A76" s="111">
        <v>490</v>
      </c>
      <c r="B76" t="s">
        <v>158</v>
      </c>
      <c r="C76" t="s">
        <v>159</v>
      </c>
      <c r="D76">
        <v>63991</v>
      </c>
      <c r="E76" s="95">
        <v>65663</v>
      </c>
      <c r="F76" s="95">
        <v>67359</v>
      </c>
      <c r="G76" s="95">
        <v>69090</v>
      </c>
      <c r="H76" s="95">
        <v>70824</v>
      </c>
      <c r="I76" t="s">
        <v>158</v>
      </c>
      <c r="J76" s="257" t="s">
        <v>159</v>
      </c>
      <c r="K76" s="258">
        <v>42281</v>
      </c>
      <c r="L76" s="258">
        <v>43257</v>
      </c>
      <c r="M76" s="259">
        <v>44118</v>
      </c>
      <c r="N76" s="259">
        <v>44811</v>
      </c>
      <c r="O76" s="259">
        <v>45503</v>
      </c>
      <c r="P76" s="259">
        <v>46213</v>
      </c>
      <c r="Q76" s="259">
        <v>46532</v>
      </c>
      <c r="R76" s="259">
        <v>46872</v>
      </c>
      <c r="S76" s="259">
        <v>47202</v>
      </c>
    </row>
    <row r="77" spans="1:19" ht="15">
      <c r="A77" s="111">
        <v>495</v>
      </c>
      <c r="B77" t="s">
        <v>160</v>
      </c>
      <c r="C77" t="s">
        <v>161</v>
      </c>
      <c r="D77">
        <v>27238</v>
      </c>
      <c r="E77" s="95">
        <v>27915</v>
      </c>
      <c r="F77" s="95">
        <v>28585</v>
      </c>
      <c r="G77" s="95">
        <v>29270</v>
      </c>
      <c r="H77" s="95">
        <v>29957</v>
      </c>
      <c r="I77" t="s">
        <v>160</v>
      </c>
      <c r="J77" s="260" t="s">
        <v>161</v>
      </c>
      <c r="K77" s="261">
        <v>25790</v>
      </c>
      <c r="L77" s="261">
        <v>26652</v>
      </c>
      <c r="M77" s="262">
        <v>27354</v>
      </c>
      <c r="N77" s="262">
        <v>27784</v>
      </c>
      <c r="O77" s="262">
        <v>28213</v>
      </c>
      <c r="P77" s="262">
        <v>28653</v>
      </c>
      <c r="Q77" s="262">
        <v>28963</v>
      </c>
      <c r="R77" s="262">
        <v>29281</v>
      </c>
      <c r="S77" s="262">
        <v>29598</v>
      </c>
    </row>
    <row r="78" spans="1:19" ht="15">
      <c r="A78" s="111">
        <v>501</v>
      </c>
      <c r="B78" t="s">
        <v>162</v>
      </c>
      <c r="C78" t="s">
        <v>163</v>
      </c>
      <c r="D78">
        <v>3278</v>
      </c>
      <c r="E78" s="95">
        <v>3310</v>
      </c>
      <c r="F78" s="95">
        <v>3341</v>
      </c>
      <c r="G78" s="95">
        <v>3377</v>
      </c>
      <c r="H78" s="95">
        <v>3411</v>
      </c>
      <c r="I78" t="s">
        <v>162</v>
      </c>
      <c r="J78" s="257" t="s">
        <v>163</v>
      </c>
      <c r="K78" s="258">
        <v>3127</v>
      </c>
      <c r="L78" s="258">
        <v>3150</v>
      </c>
      <c r="M78" s="259">
        <v>3175</v>
      </c>
      <c r="N78" s="259">
        <v>3224</v>
      </c>
      <c r="O78" s="259">
        <v>3274</v>
      </c>
      <c r="P78" s="259">
        <v>3325</v>
      </c>
      <c r="Q78" s="259">
        <v>3323</v>
      </c>
      <c r="R78" s="259">
        <v>3346</v>
      </c>
      <c r="S78" s="259">
        <v>3373</v>
      </c>
    </row>
    <row r="79" spans="1:19" ht="15">
      <c r="A79" s="111">
        <v>541</v>
      </c>
      <c r="B79" t="s">
        <v>164</v>
      </c>
      <c r="C79" t="s">
        <v>165</v>
      </c>
      <c r="D79">
        <v>15848</v>
      </c>
      <c r="E79" s="95">
        <v>15802</v>
      </c>
      <c r="F79" s="95">
        <v>15746</v>
      </c>
      <c r="G79" s="95">
        <v>15690</v>
      </c>
      <c r="H79" s="95">
        <v>15629</v>
      </c>
      <c r="I79" t="s">
        <v>164</v>
      </c>
      <c r="J79" s="260" t="s">
        <v>165</v>
      </c>
      <c r="K79" s="261">
        <v>21049</v>
      </c>
      <c r="L79" s="261">
        <v>21427</v>
      </c>
      <c r="M79" s="262">
        <v>21769</v>
      </c>
      <c r="N79" s="262">
        <v>22107</v>
      </c>
      <c r="O79" s="262">
        <v>22448</v>
      </c>
      <c r="P79" s="262">
        <v>22798</v>
      </c>
      <c r="Q79" s="262">
        <v>23056</v>
      </c>
      <c r="R79" s="262">
        <v>23308</v>
      </c>
      <c r="S79" s="262">
        <v>23559</v>
      </c>
    </row>
    <row r="80" spans="1:19" ht="15">
      <c r="A80" s="111">
        <v>543</v>
      </c>
      <c r="B80" t="s">
        <v>166</v>
      </c>
      <c r="C80" t="s">
        <v>167</v>
      </c>
      <c r="D80">
        <v>11064</v>
      </c>
      <c r="E80" s="95">
        <v>11199</v>
      </c>
      <c r="F80" s="95">
        <v>11321</v>
      </c>
      <c r="G80" s="95">
        <v>11462</v>
      </c>
      <c r="H80" s="95">
        <v>11591</v>
      </c>
      <c r="I80" t="s">
        <v>166</v>
      </c>
      <c r="J80" s="257" t="s">
        <v>167</v>
      </c>
      <c r="K80" s="258">
        <v>8097</v>
      </c>
      <c r="L80" s="258">
        <v>8186</v>
      </c>
      <c r="M80" s="259">
        <v>8285</v>
      </c>
      <c r="N80" s="259">
        <v>8414</v>
      </c>
      <c r="O80" s="259">
        <v>8543</v>
      </c>
      <c r="P80" s="259">
        <v>8677</v>
      </c>
      <c r="Q80" s="259">
        <v>8747</v>
      </c>
      <c r="R80" s="259">
        <v>8791</v>
      </c>
      <c r="S80" s="259">
        <v>8880</v>
      </c>
    </row>
    <row r="81" spans="1:19" ht="15">
      <c r="A81" s="111">
        <v>576</v>
      </c>
      <c r="B81" t="s">
        <v>168</v>
      </c>
      <c r="C81" t="s">
        <v>169</v>
      </c>
      <c r="D81">
        <v>6913</v>
      </c>
      <c r="E81" s="95">
        <v>6793</v>
      </c>
      <c r="F81" s="95">
        <v>6675</v>
      </c>
      <c r="G81" s="95">
        <v>6558</v>
      </c>
      <c r="H81" s="95">
        <v>6438</v>
      </c>
      <c r="I81" t="s">
        <v>168</v>
      </c>
      <c r="J81" s="260" t="s">
        <v>169</v>
      </c>
      <c r="K81" s="261">
        <v>8664</v>
      </c>
      <c r="L81" s="261">
        <v>8681</v>
      </c>
      <c r="M81" s="262">
        <v>8735</v>
      </c>
      <c r="N81" s="262">
        <v>8870</v>
      </c>
      <c r="O81" s="262">
        <v>9007</v>
      </c>
      <c r="P81" s="262">
        <v>9148</v>
      </c>
      <c r="Q81" s="262">
        <v>9256</v>
      </c>
      <c r="R81" s="262">
        <v>9347</v>
      </c>
      <c r="S81" s="262">
        <v>9451</v>
      </c>
    </row>
    <row r="82" spans="1:19" ht="15">
      <c r="A82" s="111">
        <v>579</v>
      </c>
      <c r="B82" t="s">
        <v>170</v>
      </c>
      <c r="C82" t="s">
        <v>171</v>
      </c>
      <c r="D82">
        <v>47717</v>
      </c>
      <c r="E82" s="95">
        <v>48553</v>
      </c>
      <c r="F82" s="95">
        <v>49392</v>
      </c>
      <c r="G82" s="95">
        <v>50232</v>
      </c>
      <c r="H82" s="95">
        <v>51079</v>
      </c>
      <c r="I82" t="s">
        <v>170</v>
      </c>
      <c r="J82" s="257" t="s">
        <v>171</v>
      </c>
      <c r="K82" s="258">
        <v>39314</v>
      </c>
      <c r="L82" s="258">
        <v>40048</v>
      </c>
      <c r="M82" s="259">
        <v>40713</v>
      </c>
      <c r="N82" s="259">
        <v>41345</v>
      </c>
      <c r="O82" s="259">
        <v>41983</v>
      </c>
      <c r="P82" s="259">
        <v>42638</v>
      </c>
      <c r="Q82" s="259">
        <v>43311</v>
      </c>
      <c r="R82" s="259">
        <v>43966</v>
      </c>
      <c r="S82" s="259">
        <v>44578</v>
      </c>
    </row>
    <row r="83" spans="1:19" ht="15">
      <c r="A83" s="111">
        <v>585</v>
      </c>
      <c r="B83" t="s">
        <v>172</v>
      </c>
      <c r="C83" t="s">
        <v>173</v>
      </c>
      <c r="D83">
        <v>18846</v>
      </c>
      <c r="E83" s="95">
        <v>19025</v>
      </c>
      <c r="F83" s="95">
        <v>19209</v>
      </c>
      <c r="G83" s="95">
        <v>19382</v>
      </c>
      <c r="H83" s="95">
        <v>19545</v>
      </c>
      <c r="I83" t="s">
        <v>172</v>
      </c>
      <c r="J83" s="260" t="s">
        <v>173</v>
      </c>
      <c r="K83" s="261">
        <v>14380</v>
      </c>
      <c r="L83" s="261">
        <v>14384</v>
      </c>
      <c r="M83" s="262">
        <v>14440</v>
      </c>
      <c r="N83" s="262">
        <v>14664</v>
      </c>
      <c r="O83" s="262">
        <v>14890</v>
      </c>
      <c r="P83" s="262">
        <v>15123</v>
      </c>
      <c r="Q83" s="262">
        <v>15242</v>
      </c>
      <c r="R83" s="262">
        <v>15346</v>
      </c>
      <c r="S83" s="262">
        <v>15475</v>
      </c>
    </row>
    <row r="84" spans="1:19" ht="15">
      <c r="A84" s="111">
        <v>591</v>
      </c>
      <c r="B84" t="s">
        <v>174</v>
      </c>
      <c r="C84" t="s">
        <v>175</v>
      </c>
      <c r="D84">
        <v>20483</v>
      </c>
      <c r="E84" s="95">
        <v>20893</v>
      </c>
      <c r="F84" s="95">
        <v>21317</v>
      </c>
      <c r="G84" s="95">
        <v>21745</v>
      </c>
      <c r="H84" s="95">
        <v>22161</v>
      </c>
      <c r="I84" t="s">
        <v>174</v>
      </c>
      <c r="J84" s="257" t="s">
        <v>175</v>
      </c>
      <c r="K84" s="258">
        <v>18055</v>
      </c>
      <c r="L84" s="258">
        <v>18550</v>
      </c>
      <c r="M84" s="259">
        <v>18970</v>
      </c>
      <c r="N84" s="259">
        <v>19268</v>
      </c>
      <c r="O84" s="259">
        <v>19566</v>
      </c>
      <c r="P84" s="259">
        <v>19871</v>
      </c>
      <c r="Q84" s="259">
        <v>19970</v>
      </c>
      <c r="R84" s="259">
        <v>20077</v>
      </c>
      <c r="S84" s="259">
        <v>20212</v>
      </c>
    </row>
    <row r="85" spans="1:19" ht="15">
      <c r="A85" s="111">
        <v>604</v>
      </c>
      <c r="B85" t="s">
        <v>176</v>
      </c>
      <c r="C85" t="s">
        <v>177</v>
      </c>
      <c r="D85">
        <v>29898</v>
      </c>
      <c r="E85" s="95">
        <v>30613</v>
      </c>
      <c r="F85" s="95">
        <v>31333</v>
      </c>
      <c r="G85" s="95">
        <v>32057</v>
      </c>
      <c r="H85" s="95">
        <v>32793</v>
      </c>
      <c r="I85" t="s">
        <v>176</v>
      </c>
      <c r="J85" s="260" t="s">
        <v>177</v>
      </c>
      <c r="K85" s="261">
        <v>28415</v>
      </c>
      <c r="L85" s="261">
        <v>29061</v>
      </c>
      <c r="M85" s="262">
        <v>29629</v>
      </c>
      <c r="N85" s="262">
        <v>30094</v>
      </c>
      <c r="O85" s="262">
        <v>30559</v>
      </c>
      <c r="P85" s="262">
        <v>31036</v>
      </c>
      <c r="Q85" s="262">
        <v>31346</v>
      </c>
      <c r="R85" s="262">
        <v>31630</v>
      </c>
      <c r="S85" s="262">
        <v>31916</v>
      </c>
    </row>
    <row r="86" spans="1:19" ht="15">
      <c r="A86" s="111">
        <v>607</v>
      </c>
      <c r="B86" t="s">
        <v>178</v>
      </c>
      <c r="C86" t="s">
        <v>179</v>
      </c>
      <c r="D86">
        <v>19310</v>
      </c>
      <c r="E86" s="95">
        <v>19507</v>
      </c>
      <c r="F86" s="95">
        <v>19702</v>
      </c>
      <c r="G86" s="95">
        <v>19898</v>
      </c>
      <c r="H86" s="95">
        <v>20080</v>
      </c>
      <c r="I86" t="s">
        <v>178</v>
      </c>
      <c r="J86" s="257" t="s">
        <v>179</v>
      </c>
      <c r="K86" s="258">
        <v>23514</v>
      </c>
      <c r="L86" s="258">
        <v>24185</v>
      </c>
      <c r="M86" s="259">
        <v>24757</v>
      </c>
      <c r="N86" s="259">
        <v>25146</v>
      </c>
      <c r="O86" s="259">
        <v>25534</v>
      </c>
      <c r="P86" s="259">
        <v>25933</v>
      </c>
      <c r="Q86" s="259">
        <v>26231</v>
      </c>
      <c r="R86" s="259">
        <v>26523</v>
      </c>
      <c r="S86" s="259">
        <v>26801</v>
      </c>
    </row>
    <row r="87" spans="1:19" ht="15">
      <c r="A87" s="111">
        <v>615</v>
      </c>
      <c r="B87" t="s">
        <v>180</v>
      </c>
      <c r="C87" t="s">
        <v>181</v>
      </c>
      <c r="D87">
        <v>122231</v>
      </c>
      <c r="E87" s="95">
        <v>124219</v>
      </c>
      <c r="F87" s="95">
        <v>126193</v>
      </c>
      <c r="G87" s="95">
        <v>128153</v>
      </c>
      <c r="H87" s="95">
        <v>130108</v>
      </c>
      <c r="I87" t="s">
        <v>180</v>
      </c>
      <c r="J87" s="260" t="s">
        <v>181</v>
      </c>
      <c r="K87" s="261">
        <v>135465</v>
      </c>
      <c r="L87" s="261">
        <v>139553</v>
      </c>
      <c r="M87" s="262">
        <v>142995</v>
      </c>
      <c r="N87" s="262">
        <v>145242</v>
      </c>
      <c r="O87" s="262">
        <v>147484</v>
      </c>
      <c r="P87" s="262">
        <v>149786</v>
      </c>
      <c r="Q87" s="262">
        <v>151730</v>
      </c>
      <c r="R87" s="262">
        <v>153561</v>
      </c>
      <c r="S87" s="262">
        <v>155362</v>
      </c>
    </row>
    <row r="88" spans="1:19" ht="15">
      <c r="A88" s="111">
        <v>628</v>
      </c>
      <c r="B88" t="s">
        <v>182</v>
      </c>
      <c r="C88" t="s">
        <v>183</v>
      </c>
      <c r="D88">
        <v>8191</v>
      </c>
      <c r="E88" s="95">
        <v>8191</v>
      </c>
      <c r="F88" s="95">
        <v>8191</v>
      </c>
      <c r="G88" s="95">
        <v>8191</v>
      </c>
      <c r="H88" s="95">
        <v>8191</v>
      </c>
      <c r="I88" t="s">
        <v>182</v>
      </c>
      <c r="J88" s="257" t="s">
        <v>183</v>
      </c>
      <c r="K88" s="258">
        <v>9032</v>
      </c>
      <c r="L88" s="258">
        <v>9155</v>
      </c>
      <c r="M88" s="259">
        <v>9278</v>
      </c>
      <c r="N88" s="259">
        <v>9422</v>
      </c>
      <c r="O88" s="259">
        <v>9567</v>
      </c>
      <c r="P88" s="259">
        <v>9717</v>
      </c>
      <c r="Q88" s="259">
        <v>9789</v>
      </c>
      <c r="R88" s="259">
        <v>9883</v>
      </c>
      <c r="S88" s="259">
        <v>9954</v>
      </c>
    </row>
    <row r="89" spans="1:19" ht="15">
      <c r="A89" s="111">
        <v>631</v>
      </c>
      <c r="B89" t="s">
        <v>184</v>
      </c>
      <c r="C89" t="s">
        <v>185</v>
      </c>
      <c r="D89">
        <v>52554</v>
      </c>
      <c r="E89" s="95">
        <v>53236</v>
      </c>
      <c r="F89" s="95">
        <v>53914</v>
      </c>
      <c r="G89" s="95">
        <v>54573</v>
      </c>
      <c r="H89" s="95">
        <v>55220</v>
      </c>
      <c r="I89" t="s">
        <v>184</v>
      </c>
      <c r="J89" s="260" t="s">
        <v>185</v>
      </c>
      <c r="K89" s="261">
        <v>82375</v>
      </c>
      <c r="L89" s="261">
        <v>85484</v>
      </c>
      <c r="M89" s="262">
        <v>87981</v>
      </c>
      <c r="N89" s="262">
        <v>89364</v>
      </c>
      <c r="O89" s="262">
        <v>90743</v>
      </c>
      <c r="P89" s="262">
        <v>92159</v>
      </c>
      <c r="Q89" s="262">
        <v>93629</v>
      </c>
      <c r="R89" s="262">
        <v>95088</v>
      </c>
      <c r="S89" s="262">
        <v>96439</v>
      </c>
    </row>
    <row r="90" spans="1:19" ht="15">
      <c r="A90" s="111">
        <v>642</v>
      </c>
      <c r="B90" t="s">
        <v>186</v>
      </c>
      <c r="C90" t="s">
        <v>187</v>
      </c>
      <c r="D90">
        <v>17539</v>
      </c>
      <c r="E90" s="95">
        <v>17469</v>
      </c>
      <c r="F90" s="95">
        <v>17397</v>
      </c>
      <c r="G90" s="95">
        <v>17324</v>
      </c>
      <c r="H90" s="95">
        <v>17249</v>
      </c>
      <c r="I90" t="s">
        <v>186</v>
      </c>
      <c r="J90" s="257" t="s">
        <v>187</v>
      </c>
      <c r="K90" s="258">
        <v>18258</v>
      </c>
      <c r="L90" s="258">
        <v>18218</v>
      </c>
      <c r="M90" s="259">
        <v>18261</v>
      </c>
      <c r="N90" s="259">
        <v>18544</v>
      </c>
      <c r="O90" s="259">
        <v>18831</v>
      </c>
      <c r="P90" s="259">
        <v>19124</v>
      </c>
      <c r="Q90" s="259">
        <v>19300</v>
      </c>
      <c r="R90" s="259">
        <v>19467</v>
      </c>
      <c r="S90" s="259">
        <v>19640</v>
      </c>
    </row>
    <row r="91" spans="1:19" ht="15">
      <c r="A91" s="111">
        <v>647</v>
      </c>
      <c r="B91" t="s">
        <v>188</v>
      </c>
      <c r="C91" t="s">
        <v>189</v>
      </c>
      <c r="D91">
        <v>6126</v>
      </c>
      <c r="E91" s="95">
        <v>6024</v>
      </c>
      <c r="F91" s="95">
        <v>5917</v>
      </c>
      <c r="G91" s="95">
        <v>5810</v>
      </c>
      <c r="H91" s="95">
        <v>5702</v>
      </c>
      <c r="I91" t="s">
        <v>188</v>
      </c>
      <c r="J91" s="260" t="s">
        <v>189</v>
      </c>
      <c r="K91" s="261">
        <v>7235</v>
      </c>
      <c r="L91" s="261">
        <v>7240</v>
      </c>
      <c r="M91" s="262">
        <v>7281</v>
      </c>
      <c r="N91" s="262">
        <v>7394</v>
      </c>
      <c r="O91" s="262">
        <v>7508</v>
      </c>
      <c r="P91" s="262">
        <v>7625</v>
      </c>
      <c r="Q91" s="262">
        <v>7715</v>
      </c>
      <c r="R91" s="262">
        <v>7766</v>
      </c>
      <c r="S91" s="262">
        <v>7838</v>
      </c>
    </row>
    <row r="92" spans="1:19" ht="15">
      <c r="A92" s="111">
        <v>649</v>
      </c>
      <c r="B92" t="s">
        <v>190</v>
      </c>
      <c r="C92" t="s">
        <v>191</v>
      </c>
      <c r="D92">
        <v>16086</v>
      </c>
      <c r="E92" s="95">
        <v>16111</v>
      </c>
      <c r="F92" s="95">
        <v>16132</v>
      </c>
      <c r="G92" s="95">
        <v>16152</v>
      </c>
      <c r="H92" s="95">
        <v>16173</v>
      </c>
      <c r="I92" t="s">
        <v>190</v>
      </c>
      <c r="J92" s="257" t="s">
        <v>191</v>
      </c>
      <c r="K92" s="258">
        <v>16247</v>
      </c>
      <c r="L92" s="258">
        <v>15940</v>
      </c>
      <c r="M92" s="259">
        <v>15811</v>
      </c>
      <c r="N92" s="259">
        <v>16056</v>
      </c>
      <c r="O92" s="259">
        <v>16304</v>
      </c>
      <c r="P92" s="259">
        <v>16559</v>
      </c>
      <c r="Q92" s="259">
        <v>16727</v>
      </c>
      <c r="R92" s="259">
        <v>16887</v>
      </c>
      <c r="S92" s="259">
        <v>17056</v>
      </c>
    </row>
    <row r="93" spans="1:19" ht="15">
      <c r="A93" s="111">
        <v>652</v>
      </c>
      <c r="B93" t="s">
        <v>192</v>
      </c>
      <c r="C93" t="s">
        <v>193</v>
      </c>
      <c r="D93">
        <v>5222</v>
      </c>
      <c r="E93" s="95">
        <v>5119</v>
      </c>
      <c r="F93" s="95">
        <v>5021</v>
      </c>
      <c r="G93" s="95">
        <v>4918</v>
      </c>
      <c r="H93" s="95">
        <v>4825</v>
      </c>
      <c r="I93" t="s">
        <v>192</v>
      </c>
      <c r="J93" s="260" t="s">
        <v>193</v>
      </c>
      <c r="K93" s="261">
        <v>5648</v>
      </c>
      <c r="L93" s="261">
        <v>5776</v>
      </c>
      <c r="M93" s="262">
        <v>5889</v>
      </c>
      <c r="N93" s="262">
        <v>5981</v>
      </c>
      <c r="O93" s="262">
        <v>6074</v>
      </c>
      <c r="P93" s="262">
        <v>6169</v>
      </c>
      <c r="Q93" s="262">
        <v>6218</v>
      </c>
      <c r="R93" s="262">
        <v>6292</v>
      </c>
      <c r="S93" s="262">
        <v>6360</v>
      </c>
    </row>
    <row r="94" spans="1:19" ht="15">
      <c r="A94" s="111">
        <v>656</v>
      </c>
      <c r="B94" t="s">
        <v>194</v>
      </c>
      <c r="C94" t="s">
        <v>195</v>
      </c>
      <c r="D94">
        <v>12724</v>
      </c>
      <c r="E94" s="95">
        <v>12811</v>
      </c>
      <c r="F94" s="95">
        <v>12890</v>
      </c>
      <c r="G94" s="95">
        <v>12972</v>
      </c>
      <c r="H94" s="95">
        <v>13057</v>
      </c>
      <c r="I94" t="s">
        <v>194</v>
      </c>
      <c r="J94" s="257" t="s">
        <v>195</v>
      </c>
      <c r="K94" s="258">
        <v>15361</v>
      </c>
      <c r="L94" s="258">
        <v>15710</v>
      </c>
      <c r="M94" s="259">
        <v>16017</v>
      </c>
      <c r="N94" s="259">
        <v>16268</v>
      </c>
      <c r="O94" s="259">
        <v>16520</v>
      </c>
      <c r="P94" s="259">
        <v>16778</v>
      </c>
      <c r="Q94" s="259">
        <v>16936</v>
      </c>
      <c r="R94" s="259">
        <v>17105</v>
      </c>
      <c r="S94" s="259">
        <v>17278</v>
      </c>
    </row>
    <row r="95" spans="1:19" ht="15">
      <c r="A95" s="111">
        <v>658</v>
      </c>
      <c r="B95" t="s">
        <v>196</v>
      </c>
      <c r="C95" t="s">
        <v>197</v>
      </c>
      <c r="D95">
        <v>3368</v>
      </c>
      <c r="E95" s="95">
        <v>3401</v>
      </c>
      <c r="F95" s="95">
        <v>3436</v>
      </c>
      <c r="G95" s="95">
        <v>3473</v>
      </c>
      <c r="H95" s="95">
        <v>3511</v>
      </c>
      <c r="I95" t="s">
        <v>196</v>
      </c>
      <c r="J95" s="260" t="s">
        <v>197</v>
      </c>
      <c r="K95" s="261">
        <v>3646</v>
      </c>
      <c r="L95" s="261">
        <v>3706</v>
      </c>
      <c r="M95" s="262">
        <v>3765</v>
      </c>
      <c r="N95" s="262">
        <v>3823</v>
      </c>
      <c r="O95" s="262">
        <v>3882</v>
      </c>
      <c r="P95" s="262">
        <v>3943</v>
      </c>
      <c r="Q95" s="262">
        <v>3984</v>
      </c>
      <c r="R95" s="262">
        <v>4035</v>
      </c>
      <c r="S95" s="262">
        <v>4083</v>
      </c>
    </row>
    <row r="96" spans="1:19" ht="15">
      <c r="A96" s="111">
        <v>659</v>
      </c>
      <c r="B96" t="s">
        <v>198</v>
      </c>
      <c r="C96" t="s">
        <v>199</v>
      </c>
      <c r="D96">
        <v>25652</v>
      </c>
      <c r="E96" s="95">
        <v>26146</v>
      </c>
      <c r="F96" s="95">
        <v>26646</v>
      </c>
      <c r="G96" s="95">
        <v>27149</v>
      </c>
      <c r="H96" s="95">
        <v>27659</v>
      </c>
      <c r="I96" t="s">
        <v>198</v>
      </c>
      <c r="J96" s="257" t="s">
        <v>199</v>
      </c>
      <c r="K96" s="258">
        <v>20093</v>
      </c>
      <c r="L96" s="258">
        <v>20549</v>
      </c>
      <c r="M96" s="259">
        <v>20950</v>
      </c>
      <c r="N96" s="259">
        <v>21279</v>
      </c>
      <c r="O96" s="259">
        <v>21608</v>
      </c>
      <c r="P96" s="259">
        <v>21945</v>
      </c>
      <c r="Q96" s="259">
        <v>22125</v>
      </c>
      <c r="R96" s="259">
        <v>22296</v>
      </c>
      <c r="S96" s="259">
        <v>22477</v>
      </c>
    </row>
    <row r="97" spans="1:19" ht="15">
      <c r="A97" s="111">
        <v>660</v>
      </c>
      <c r="B97" t="s">
        <v>200</v>
      </c>
      <c r="C97" t="s">
        <v>201</v>
      </c>
      <c r="D97">
        <v>10938</v>
      </c>
      <c r="E97" s="95">
        <v>10929</v>
      </c>
      <c r="F97" s="95">
        <v>10926</v>
      </c>
      <c r="G97" s="95">
        <v>10923</v>
      </c>
      <c r="H97" s="95">
        <v>10908</v>
      </c>
      <c r="I97" t="s">
        <v>200</v>
      </c>
      <c r="J97" s="260" t="s">
        <v>201</v>
      </c>
      <c r="K97" s="261">
        <v>12995</v>
      </c>
      <c r="L97" s="261">
        <v>13035</v>
      </c>
      <c r="M97" s="262">
        <v>13123</v>
      </c>
      <c r="N97" s="262">
        <v>13327</v>
      </c>
      <c r="O97" s="262">
        <v>13532</v>
      </c>
      <c r="P97" s="262">
        <v>13743</v>
      </c>
      <c r="Q97" s="262">
        <v>13911</v>
      </c>
      <c r="R97" s="262">
        <v>14080</v>
      </c>
      <c r="S97" s="262">
        <v>14238</v>
      </c>
    </row>
    <row r="98" spans="1:19" ht="15">
      <c r="A98" s="111">
        <v>664</v>
      </c>
      <c r="B98" t="s">
        <v>202</v>
      </c>
      <c r="C98" t="s">
        <v>203</v>
      </c>
      <c r="D98">
        <v>27059</v>
      </c>
      <c r="E98" s="95">
        <v>27513</v>
      </c>
      <c r="F98" s="95">
        <v>27978</v>
      </c>
      <c r="G98" s="95">
        <v>28438</v>
      </c>
      <c r="H98" s="95">
        <v>28901</v>
      </c>
      <c r="I98" t="s">
        <v>202</v>
      </c>
      <c r="J98" s="257" t="s">
        <v>204</v>
      </c>
      <c r="K98" s="258">
        <v>21949</v>
      </c>
      <c r="L98" s="258">
        <v>22447</v>
      </c>
      <c r="M98" s="259">
        <v>22885</v>
      </c>
      <c r="N98" s="259">
        <v>23244</v>
      </c>
      <c r="O98" s="259">
        <v>23603</v>
      </c>
      <c r="P98" s="259">
        <v>23972</v>
      </c>
      <c r="Q98" s="259">
        <v>24253</v>
      </c>
      <c r="R98" s="259">
        <v>24539</v>
      </c>
      <c r="S98" s="259">
        <v>24771</v>
      </c>
    </row>
    <row r="99" spans="1:19" ht="15">
      <c r="A99" s="111">
        <v>665</v>
      </c>
      <c r="B99" t="s">
        <v>205</v>
      </c>
      <c r="C99" t="s">
        <v>206</v>
      </c>
      <c r="D99">
        <v>31539</v>
      </c>
      <c r="E99" s="95">
        <v>31802</v>
      </c>
      <c r="F99" s="95">
        <v>32063</v>
      </c>
      <c r="G99" s="95">
        <v>32328</v>
      </c>
      <c r="H99" s="95">
        <v>32564</v>
      </c>
      <c r="I99" t="s">
        <v>205</v>
      </c>
      <c r="J99" s="260" t="s">
        <v>207</v>
      </c>
      <c r="K99" s="261">
        <v>30932</v>
      </c>
      <c r="L99" s="261">
        <v>31571</v>
      </c>
      <c r="M99" s="262">
        <v>32147</v>
      </c>
      <c r="N99" s="262">
        <v>32646</v>
      </c>
      <c r="O99" s="262">
        <v>33150</v>
      </c>
      <c r="P99" s="262">
        <v>33667</v>
      </c>
      <c r="Q99" s="262">
        <v>33997</v>
      </c>
      <c r="R99" s="262">
        <v>34299</v>
      </c>
      <c r="S99" s="262">
        <v>34645</v>
      </c>
    </row>
    <row r="100" spans="1:19" ht="15">
      <c r="A100" s="111">
        <v>667</v>
      </c>
      <c r="B100" t="s">
        <v>208</v>
      </c>
      <c r="C100" t="s">
        <v>209</v>
      </c>
      <c r="D100">
        <v>12920</v>
      </c>
      <c r="E100" s="95">
        <v>12874</v>
      </c>
      <c r="F100" s="95">
        <v>12819</v>
      </c>
      <c r="G100" s="95">
        <v>12769</v>
      </c>
      <c r="H100" s="95">
        <v>12704</v>
      </c>
      <c r="I100" t="s">
        <v>208</v>
      </c>
      <c r="J100" s="257" t="s">
        <v>209</v>
      </c>
      <c r="K100" s="258">
        <v>15698</v>
      </c>
      <c r="L100" s="258">
        <v>15632</v>
      </c>
      <c r="M100" s="259">
        <v>15663</v>
      </c>
      <c r="N100" s="259">
        <v>15906</v>
      </c>
      <c r="O100" s="259">
        <v>16151</v>
      </c>
      <c r="P100" s="259">
        <v>16404</v>
      </c>
      <c r="Q100" s="259">
        <v>16583</v>
      </c>
      <c r="R100" s="259">
        <v>16755</v>
      </c>
      <c r="S100" s="259">
        <v>16934</v>
      </c>
    </row>
    <row r="101" spans="1:19" ht="15">
      <c r="A101" s="111">
        <v>670</v>
      </c>
      <c r="B101" t="s">
        <v>210</v>
      </c>
      <c r="C101" t="s">
        <v>211</v>
      </c>
      <c r="D101">
        <v>16663</v>
      </c>
      <c r="E101" s="95">
        <v>16520</v>
      </c>
      <c r="F101" s="95">
        <v>16366</v>
      </c>
      <c r="G101" s="95">
        <v>16232</v>
      </c>
      <c r="H101" s="95">
        <v>16076</v>
      </c>
      <c r="I101" t="s">
        <v>210</v>
      </c>
      <c r="J101" s="260" t="s">
        <v>211</v>
      </c>
      <c r="K101" s="261">
        <v>21519</v>
      </c>
      <c r="L101" s="261">
        <v>21533</v>
      </c>
      <c r="M101" s="262">
        <v>21597</v>
      </c>
      <c r="N101" s="262">
        <v>21932</v>
      </c>
      <c r="O101" s="262">
        <v>22271</v>
      </c>
      <c r="P101" s="262">
        <v>22618</v>
      </c>
      <c r="Q101" s="262">
        <v>22796</v>
      </c>
      <c r="R101" s="262">
        <v>22976</v>
      </c>
      <c r="S101" s="262">
        <v>23165</v>
      </c>
    </row>
    <row r="102" spans="1:19" ht="15">
      <c r="A102" s="111">
        <v>674</v>
      </c>
      <c r="B102" t="s">
        <v>212</v>
      </c>
      <c r="C102" t="s">
        <v>213</v>
      </c>
      <c r="D102">
        <v>16967</v>
      </c>
      <c r="E102" s="95">
        <v>16733</v>
      </c>
      <c r="F102" s="95">
        <v>16509</v>
      </c>
      <c r="G102" s="95">
        <v>16274</v>
      </c>
      <c r="H102" s="95">
        <v>16047</v>
      </c>
      <c r="I102" t="s">
        <v>212</v>
      </c>
      <c r="J102" s="257" t="s">
        <v>214</v>
      </c>
      <c r="K102" s="258">
        <v>22093</v>
      </c>
      <c r="L102" s="258">
        <v>22258</v>
      </c>
      <c r="M102" s="259">
        <v>22469</v>
      </c>
      <c r="N102" s="259">
        <v>22818</v>
      </c>
      <c r="O102" s="259">
        <v>23170</v>
      </c>
      <c r="P102" s="259">
        <v>23531</v>
      </c>
      <c r="Q102" s="259">
        <v>23690</v>
      </c>
      <c r="R102" s="259">
        <v>23864</v>
      </c>
      <c r="S102" s="259">
        <v>24037</v>
      </c>
    </row>
    <row r="103" spans="1:19" ht="15">
      <c r="A103" s="111">
        <v>679</v>
      </c>
      <c r="B103" t="s">
        <v>215</v>
      </c>
      <c r="C103" t="s">
        <v>216</v>
      </c>
      <c r="D103">
        <v>21917</v>
      </c>
      <c r="E103" s="95">
        <v>21754</v>
      </c>
      <c r="F103" s="95">
        <v>21591</v>
      </c>
      <c r="G103" s="95">
        <v>21413</v>
      </c>
      <c r="H103" s="95">
        <v>21238</v>
      </c>
      <c r="I103" t="s">
        <v>215</v>
      </c>
      <c r="J103" s="260" t="s">
        <v>217</v>
      </c>
      <c r="K103" s="261">
        <v>26784</v>
      </c>
      <c r="L103" s="261">
        <v>26944</v>
      </c>
      <c r="M103" s="262">
        <v>27186</v>
      </c>
      <c r="N103" s="262">
        <v>27608</v>
      </c>
      <c r="O103" s="262">
        <v>28034</v>
      </c>
      <c r="P103" s="262">
        <v>28471</v>
      </c>
      <c r="Q103" s="262">
        <v>28751</v>
      </c>
      <c r="R103" s="262">
        <v>29036</v>
      </c>
      <c r="S103" s="262">
        <v>29324</v>
      </c>
    </row>
    <row r="104" spans="1:19" ht="15">
      <c r="A104" s="111">
        <v>686</v>
      </c>
      <c r="B104" t="s">
        <v>218</v>
      </c>
      <c r="C104" t="s">
        <v>219</v>
      </c>
      <c r="D104">
        <v>36103</v>
      </c>
      <c r="E104" s="95">
        <v>36548</v>
      </c>
      <c r="F104" s="95">
        <v>36991</v>
      </c>
      <c r="G104" s="95">
        <v>37435</v>
      </c>
      <c r="H104" s="95">
        <v>37864</v>
      </c>
      <c r="I104" t="s">
        <v>218</v>
      </c>
      <c r="J104" s="257" t="s">
        <v>219</v>
      </c>
      <c r="K104" s="258">
        <v>36318</v>
      </c>
      <c r="L104" s="258">
        <v>37143</v>
      </c>
      <c r="M104" s="259">
        <v>37869</v>
      </c>
      <c r="N104" s="259">
        <v>38463</v>
      </c>
      <c r="O104" s="259">
        <v>39058</v>
      </c>
      <c r="P104" s="259">
        <v>39667</v>
      </c>
      <c r="Q104" s="259">
        <v>40138</v>
      </c>
      <c r="R104" s="259">
        <v>40592</v>
      </c>
      <c r="S104" s="259">
        <v>41034</v>
      </c>
    </row>
    <row r="105" spans="1:19" ht="15">
      <c r="A105" s="111">
        <v>690</v>
      </c>
      <c r="B105" t="s">
        <v>220</v>
      </c>
      <c r="C105" t="s">
        <v>221</v>
      </c>
      <c r="D105">
        <v>10292</v>
      </c>
      <c r="E105" s="95">
        <v>10173</v>
      </c>
      <c r="F105" s="95">
        <v>10049</v>
      </c>
      <c r="G105" s="95">
        <v>9927</v>
      </c>
      <c r="H105" s="95">
        <v>9808</v>
      </c>
      <c r="I105" t="s">
        <v>220</v>
      </c>
      <c r="J105" s="260" t="s">
        <v>221</v>
      </c>
      <c r="K105" s="261">
        <v>12394</v>
      </c>
      <c r="L105" s="261">
        <v>12326</v>
      </c>
      <c r="M105" s="262">
        <v>12324</v>
      </c>
      <c r="N105" s="262">
        <v>12515</v>
      </c>
      <c r="O105" s="262">
        <v>12708</v>
      </c>
      <c r="P105" s="262">
        <v>12907</v>
      </c>
      <c r="Q105" s="262">
        <v>12992</v>
      </c>
      <c r="R105" s="262">
        <v>13055</v>
      </c>
      <c r="S105" s="262">
        <v>13164</v>
      </c>
    </row>
    <row r="106" spans="1:19" ht="15">
      <c r="A106" s="111">
        <v>697</v>
      </c>
      <c r="B106" t="s">
        <v>222</v>
      </c>
      <c r="C106" t="s">
        <v>223</v>
      </c>
      <c r="D106">
        <v>27176</v>
      </c>
      <c r="E106" s="95">
        <v>27233</v>
      </c>
      <c r="F106" s="95">
        <v>27273</v>
      </c>
      <c r="G106" s="95">
        <v>27316</v>
      </c>
      <c r="H106" s="95">
        <v>27359</v>
      </c>
      <c r="I106" t="s">
        <v>222</v>
      </c>
      <c r="J106" s="257" t="s">
        <v>223</v>
      </c>
      <c r="K106" s="258">
        <v>35422</v>
      </c>
      <c r="L106" s="258">
        <v>36043</v>
      </c>
      <c r="M106" s="259">
        <v>36605</v>
      </c>
      <c r="N106" s="259">
        <v>37173</v>
      </c>
      <c r="O106" s="259">
        <v>37747</v>
      </c>
      <c r="P106" s="259">
        <v>38336</v>
      </c>
      <c r="Q106" s="259">
        <v>38887</v>
      </c>
      <c r="R106" s="259">
        <v>39371</v>
      </c>
      <c r="S106" s="259">
        <v>39897</v>
      </c>
    </row>
    <row r="107" spans="1:19" ht="15">
      <c r="A107" s="111">
        <v>736</v>
      </c>
      <c r="B107" t="s">
        <v>224</v>
      </c>
      <c r="C107" t="s">
        <v>225</v>
      </c>
      <c r="D107">
        <v>40688</v>
      </c>
      <c r="E107" s="95">
        <v>41205</v>
      </c>
      <c r="F107" s="95">
        <v>41711</v>
      </c>
      <c r="G107" s="95">
        <v>42222</v>
      </c>
      <c r="H107" s="95">
        <v>42716</v>
      </c>
      <c r="I107" t="s">
        <v>224</v>
      </c>
      <c r="J107" s="260" t="s">
        <v>225</v>
      </c>
      <c r="K107" s="261">
        <v>37900</v>
      </c>
      <c r="L107" s="261">
        <v>38692</v>
      </c>
      <c r="M107" s="262">
        <v>39379</v>
      </c>
      <c r="N107" s="262">
        <v>39990</v>
      </c>
      <c r="O107" s="262">
        <v>40607</v>
      </c>
      <c r="P107" s="262">
        <v>41241</v>
      </c>
      <c r="Q107" s="262">
        <v>41881</v>
      </c>
      <c r="R107" s="262">
        <v>42507</v>
      </c>
      <c r="S107" s="262">
        <v>43099</v>
      </c>
    </row>
    <row r="108" spans="1:19" ht="15">
      <c r="A108" s="111">
        <v>756</v>
      </c>
      <c r="B108" t="s">
        <v>226</v>
      </c>
      <c r="C108" t="s">
        <v>227</v>
      </c>
      <c r="D108">
        <v>35056</v>
      </c>
      <c r="E108" s="95">
        <v>34696</v>
      </c>
      <c r="F108" s="95">
        <v>34339</v>
      </c>
      <c r="G108" s="95">
        <v>33981</v>
      </c>
      <c r="H108" s="95">
        <v>33598</v>
      </c>
      <c r="I108" t="s">
        <v>226</v>
      </c>
      <c r="J108" s="257" t="s">
        <v>228</v>
      </c>
      <c r="K108" s="258">
        <v>36321</v>
      </c>
      <c r="L108" s="258">
        <v>36394</v>
      </c>
      <c r="M108" s="259">
        <v>36625</v>
      </c>
      <c r="N108" s="259">
        <v>37193</v>
      </c>
      <c r="O108" s="259">
        <v>37767</v>
      </c>
      <c r="P108" s="259">
        <v>38357</v>
      </c>
      <c r="Q108" s="259">
        <v>38764</v>
      </c>
      <c r="R108" s="259">
        <v>39149</v>
      </c>
      <c r="S108" s="259">
        <v>39540</v>
      </c>
    </row>
    <row r="109" spans="1:19" ht="15">
      <c r="A109" s="111">
        <v>761</v>
      </c>
      <c r="B109" t="s">
        <v>229</v>
      </c>
      <c r="C109" t="s">
        <v>230</v>
      </c>
      <c r="D109">
        <v>14821</v>
      </c>
      <c r="E109" s="95">
        <v>14936</v>
      </c>
      <c r="F109" s="95">
        <v>15057</v>
      </c>
      <c r="G109" s="95">
        <v>15172</v>
      </c>
      <c r="H109" s="95">
        <v>15279</v>
      </c>
      <c r="I109" t="s">
        <v>229</v>
      </c>
      <c r="J109" s="260" t="s">
        <v>230</v>
      </c>
      <c r="K109" s="261">
        <v>15053</v>
      </c>
      <c r="L109" s="261">
        <v>15293</v>
      </c>
      <c r="M109" s="262">
        <v>15512</v>
      </c>
      <c r="N109" s="262">
        <v>15753</v>
      </c>
      <c r="O109" s="262">
        <v>15996</v>
      </c>
      <c r="P109" s="262">
        <v>16245</v>
      </c>
      <c r="Q109" s="262">
        <v>16407</v>
      </c>
      <c r="R109" s="262">
        <v>16561</v>
      </c>
      <c r="S109" s="262">
        <v>16713</v>
      </c>
    </row>
    <row r="110" spans="1:19" ht="15">
      <c r="A110" s="111">
        <v>789</v>
      </c>
      <c r="B110" t="s">
        <v>231</v>
      </c>
      <c r="C110" t="s">
        <v>232</v>
      </c>
      <c r="D110">
        <v>14559</v>
      </c>
      <c r="E110" s="95">
        <v>14391</v>
      </c>
      <c r="F110" s="95">
        <v>14224</v>
      </c>
      <c r="G110" s="95">
        <v>14059</v>
      </c>
      <c r="H110" s="95">
        <v>13890</v>
      </c>
      <c r="I110" t="s">
        <v>231</v>
      </c>
      <c r="J110" s="257" t="s">
        <v>232</v>
      </c>
      <c r="K110" s="258">
        <v>16281</v>
      </c>
      <c r="L110" s="258">
        <v>16193</v>
      </c>
      <c r="M110" s="259">
        <v>16201</v>
      </c>
      <c r="N110" s="259">
        <v>16452</v>
      </c>
      <c r="O110" s="259">
        <v>16706</v>
      </c>
      <c r="P110" s="259">
        <v>16967</v>
      </c>
      <c r="Q110" s="259">
        <v>17136</v>
      </c>
      <c r="R110" s="259">
        <v>17300</v>
      </c>
      <c r="S110" s="259">
        <v>17465</v>
      </c>
    </row>
    <row r="111" spans="1:19" ht="15">
      <c r="A111" s="111">
        <v>790</v>
      </c>
      <c r="B111" t="s">
        <v>233</v>
      </c>
      <c r="C111" t="s">
        <v>234</v>
      </c>
      <c r="D111">
        <v>43856</v>
      </c>
      <c r="E111" s="95">
        <v>45083</v>
      </c>
      <c r="F111" s="95">
        <v>46343</v>
      </c>
      <c r="G111" s="95">
        <v>47625</v>
      </c>
      <c r="H111" s="95">
        <v>48926</v>
      </c>
      <c r="I111" t="s">
        <v>233</v>
      </c>
      <c r="J111" s="260" t="s">
        <v>234</v>
      </c>
      <c r="K111" s="261">
        <v>26964</v>
      </c>
      <c r="L111" s="261">
        <v>27517</v>
      </c>
      <c r="M111" s="262">
        <v>27995</v>
      </c>
      <c r="N111" s="262">
        <v>28429</v>
      </c>
      <c r="O111" s="262">
        <v>28868</v>
      </c>
      <c r="P111" s="262">
        <v>29319</v>
      </c>
      <c r="Q111" s="262">
        <v>29636</v>
      </c>
      <c r="R111" s="262">
        <v>29938</v>
      </c>
      <c r="S111" s="262">
        <v>30219</v>
      </c>
    </row>
    <row r="112" spans="1:19" ht="15">
      <c r="A112" s="111">
        <v>792</v>
      </c>
      <c r="B112" t="s">
        <v>235</v>
      </c>
      <c r="C112" t="s">
        <v>236</v>
      </c>
      <c r="D112">
        <v>7863</v>
      </c>
      <c r="E112" s="95">
        <v>7955</v>
      </c>
      <c r="F112" s="95">
        <v>8051</v>
      </c>
      <c r="G112" s="95">
        <v>8152</v>
      </c>
      <c r="H112" s="95">
        <v>8257</v>
      </c>
      <c r="I112" t="s">
        <v>235</v>
      </c>
      <c r="J112" s="257" t="s">
        <v>236</v>
      </c>
      <c r="K112" s="258">
        <v>6184</v>
      </c>
      <c r="L112" s="258">
        <v>6194</v>
      </c>
      <c r="M112" s="259">
        <v>6231</v>
      </c>
      <c r="N112" s="259">
        <v>6328</v>
      </c>
      <c r="O112" s="259">
        <v>6425</v>
      </c>
      <c r="P112" s="259">
        <v>6526</v>
      </c>
      <c r="Q112" s="259">
        <v>6600</v>
      </c>
      <c r="R112" s="259">
        <v>6679</v>
      </c>
      <c r="S112" s="259">
        <v>6753</v>
      </c>
    </row>
    <row r="113" spans="1:19" ht="15">
      <c r="A113" s="111">
        <v>809</v>
      </c>
      <c r="B113" t="s">
        <v>237</v>
      </c>
      <c r="C113" t="s">
        <v>238</v>
      </c>
      <c r="D113">
        <v>14494</v>
      </c>
      <c r="E113" s="95">
        <v>14602</v>
      </c>
      <c r="F113" s="95">
        <v>14691</v>
      </c>
      <c r="G113" s="95">
        <v>14791</v>
      </c>
      <c r="H113" s="95">
        <v>14881</v>
      </c>
      <c r="I113" t="s">
        <v>237</v>
      </c>
      <c r="J113" s="260" t="s">
        <v>238</v>
      </c>
      <c r="K113" s="261">
        <v>10775</v>
      </c>
      <c r="L113" s="261">
        <v>10716</v>
      </c>
      <c r="M113" s="262">
        <v>10719</v>
      </c>
      <c r="N113" s="262">
        <v>10885</v>
      </c>
      <c r="O113" s="262">
        <v>11053</v>
      </c>
      <c r="P113" s="262">
        <v>11226</v>
      </c>
      <c r="Q113" s="262">
        <v>11331</v>
      </c>
      <c r="R113" s="262">
        <v>11435</v>
      </c>
      <c r="S113" s="262">
        <v>11566</v>
      </c>
    </row>
    <row r="114" spans="1:19" ht="15">
      <c r="A114" s="111">
        <v>819</v>
      </c>
      <c r="B114" t="s">
        <v>239</v>
      </c>
      <c r="C114" t="s">
        <v>240</v>
      </c>
      <c r="D114">
        <v>6466</v>
      </c>
      <c r="E114" s="95">
        <v>6552</v>
      </c>
      <c r="F114" s="95">
        <v>6651</v>
      </c>
      <c r="G114" s="95">
        <v>6744</v>
      </c>
      <c r="H114" s="95">
        <v>6842</v>
      </c>
      <c r="I114" t="s">
        <v>239</v>
      </c>
      <c r="J114" s="257" t="s">
        <v>240</v>
      </c>
      <c r="K114" s="258">
        <v>4993</v>
      </c>
      <c r="L114" s="258">
        <v>5005</v>
      </c>
      <c r="M114" s="259">
        <v>5043</v>
      </c>
      <c r="N114" s="259">
        <v>5121</v>
      </c>
      <c r="O114" s="259">
        <v>5200</v>
      </c>
      <c r="P114" s="259">
        <v>5281</v>
      </c>
      <c r="Q114" s="259">
        <v>5321</v>
      </c>
      <c r="R114" s="259">
        <v>5363</v>
      </c>
      <c r="S114" s="259">
        <v>5420</v>
      </c>
    </row>
    <row r="115" spans="1:19" ht="15">
      <c r="A115" s="111">
        <v>837</v>
      </c>
      <c r="B115" t="s">
        <v>241</v>
      </c>
      <c r="C115" t="s">
        <v>242</v>
      </c>
      <c r="D115">
        <v>163525</v>
      </c>
      <c r="E115" s="95">
        <v>167886</v>
      </c>
      <c r="F115" s="95">
        <v>172314</v>
      </c>
      <c r="G115" s="95">
        <v>176813</v>
      </c>
      <c r="H115" s="95">
        <v>181377</v>
      </c>
      <c r="I115" t="s">
        <v>241</v>
      </c>
      <c r="J115" s="260" t="s">
        <v>242</v>
      </c>
      <c r="K115" s="261">
        <v>124552</v>
      </c>
      <c r="L115" s="261">
        <v>127565</v>
      </c>
      <c r="M115" s="262">
        <v>130191</v>
      </c>
      <c r="N115" s="262">
        <v>132236</v>
      </c>
      <c r="O115" s="262">
        <v>134278</v>
      </c>
      <c r="P115" s="262">
        <v>136374</v>
      </c>
      <c r="Q115" s="262">
        <v>137622</v>
      </c>
      <c r="R115" s="262">
        <v>138876</v>
      </c>
      <c r="S115" s="262">
        <v>140112</v>
      </c>
    </row>
    <row r="116" spans="1:19" ht="15">
      <c r="A116" s="111">
        <v>842</v>
      </c>
      <c r="B116" t="s">
        <v>243</v>
      </c>
      <c r="C116" t="s">
        <v>244</v>
      </c>
      <c r="D116">
        <v>8230</v>
      </c>
      <c r="E116" s="95">
        <v>8221</v>
      </c>
      <c r="F116" s="95">
        <v>8212</v>
      </c>
      <c r="G116" s="95">
        <v>8203</v>
      </c>
      <c r="H116" s="95">
        <v>8194</v>
      </c>
      <c r="I116" t="s">
        <v>243</v>
      </c>
      <c r="J116" s="257" t="s">
        <v>244</v>
      </c>
      <c r="K116" s="258">
        <v>6888</v>
      </c>
      <c r="L116" s="258">
        <v>6875</v>
      </c>
      <c r="M116" s="259">
        <v>6899</v>
      </c>
      <c r="N116" s="259">
        <v>7006</v>
      </c>
      <c r="O116" s="259">
        <v>7114</v>
      </c>
      <c r="P116" s="259">
        <v>7225</v>
      </c>
      <c r="Q116" s="259">
        <v>7284</v>
      </c>
      <c r="R116" s="259">
        <v>7336</v>
      </c>
      <c r="S116" s="259">
        <v>7403</v>
      </c>
    </row>
    <row r="117" spans="1:19" ht="15">
      <c r="A117" s="111">
        <v>847</v>
      </c>
      <c r="B117" t="s">
        <v>245</v>
      </c>
      <c r="C117" t="s">
        <v>246</v>
      </c>
      <c r="D117">
        <v>45266</v>
      </c>
      <c r="E117" s="95">
        <v>45896</v>
      </c>
      <c r="F117" s="95">
        <v>46508</v>
      </c>
      <c r="G117" s="95">
        <v>47128</v>
      </c>
      <c r="H117" s="95">
        <v>47734</v>
      </c>
      <c r="I117" t="s">
        <v>245</v>
      </c>
      <c r="J117" s="260" t="s">
        <v>246</v>
      </c>
      <c r="K117" s="261">
        <v>30127</v>
      </c>
      <c r="L117" s="261">
        <v>30484</v>
      </c>
      <c r="M117" s="262">
        <v>30876</v>
      </c>
      <c r="N117" s="262">
        <v>31355</v>
      </c>
      <c r="O117" s="262">
        <v>31839</v>
      </c>
      <c r="P117" s="262">
        <v>32336</v>
      </c>
      <c r="Q117" s="262">
        <v>32714</v>
      </c>
      <c r="R117" s="262">
        <v>33053</v>
      </c>
      <c r="S117" s="262">
        <v>33421</v>
      </c>
    </row>
    <row r="118" spans="1:19" ht="15">
      <c r="A118" s="111">
        <v>854</v>
      </c>
      <c r="B118" t="s">
        <v>247</v>
      </c>
      <c r="C118" t="s">
        <v>248</v>
      </c>
      <c r="D118">
        <v>22754</v>
      </c>
      <c r="E118" s="95">
        <v>23333</v>
      </c>
      <c r="F118" s="95">
        <v>23931</v>
      </c>
      <c r="G118" s="95">
        <v>24538</v>
      </c>
      <c r="H118" s="95">
        <v>25148</v>
      </c>
      <c r="I118" t="s">
        <v>247</v>
      </c>
      <c r="J118" s="257" t="s">
        <v>248</v>
      </c>
      <c r="K118" s="258">
        <v>13801</v>
      </c>
      <c r="L118" s="258">
        <v>13950</v>
      </c>
      <c r="M118" s="259">
        <v>14102</v>
      </c>
      <c r="N118" s="259">
        <v>14321</v>
      </c>
      <c r="O118" s="259">
        <v>14542</v>
      </c>
      <c r="P118" s="259">
        <v>14769</v>
      </c>
      <c r="Q118" s="259">
        <v>14879</v>
      </c>
      <c r="R118" s="259">
        <v>14967</v>
      </c>
      <c r="S118" s="259">
        <v>15101</v>
      </c>
    </row>
    <row r="119" spans="1:19" ht="15">
      <c r="A119" s="111">
        <v>856</v>
      </c>
      <c r="B119" t="s">
        <v>249</v>
      </c>
      <c r="C119" t="s">
        <v>250</v>
      </c>
      <c r="D119">
        <v>6152</v>
      </c>
      <c r="E119" s="95">
        <v>6131</v>
      </c>
      <c r="F119" s="95">
        <v>6102</v>
      </c>
      <c r="G119" s="95">
        <v>6084</v>
      </c>
      <c r="H119" s="95">
        <v>6061</v>
      </c>
      <c r="I119" t="s">
        <v>249</v>
      </c>
      <c r="J119" s="260" t="s">
        <v>251</v>
      </c>
      <c r="K119" s="261">
        <v>6498</v>
      </c>
      <c r="L119" s="261">
        <v>6462</v>
      </c>
      <c r="M119" s="262">
        <v>6472</v>
      </c>
      <c r="N119" s="262">
        <v>6572</v>
      </c>
      <c r="O119" s="262">
        <v>6674</v>
      </c>
      <c r="P119" s="262">
        <v>6778</v>
      </c>
      <c r="Q119" s="262">
        <v>6863</v>
      </c>
      <c r="R119" s="262">
        <v>6949</v>
      </c>
      <c r="S119" s="262">
        <v>7010</v>
      </c>
    </row>
    <row r="120" spans="1:19" ht="15">
      <c r="A120" s="111">
        <v>858</v>
      </c>
      <c r="B120" t="s">
        <v>252</v>
      </c>
      <c r="C120" t="s">
        <v>253</v>
      </c>
      <c r="D120">
        <v>9273</v>
      </c>
      <c r="E120" s="95">
        <v>9108</v>
      </c>
      <c r="F120" s="95">
        <v>8949</v>
      </c>
      <c r="G120" s="95">
        <v>8783</v>
      </c>
      <c r="H120" s="95">
        <v>8613</v>
      </c>
      <c r="I120" t="s">
        <v>252</v>
      </c>
      <c r="J120" s="257" t="s">
        <v>253</v>
      </c>
      <c r="K120" s="258">
        <v>11810</v>
      </c>
      <c r="L120" s="258">
        <v>11910</v>
      </c>
      <c r="M120" s="259">
        <v>12039</v>
      </c>
      <c r="N120" s="259">
        <v>12226</v>
      </c>
      <c r="O120" s="259">
        <v>12414</v>
      </c>
      <c r="P120" s="259">
        <v>12608</v>
      </c>
      <c r="Q120" s="259">
        <v>12784</v>
      </c>
      <c r="R120" s="259">
        <v>12955</v>
      </c>
      <c r="S120" s="259">
        <v>13118</v>
      </c>
    </row>
    <row r="121" spans="1:19" ht="15">
      <c r="A121" s="111">
        <v>861</v>
      </c>
      <c r="B121" t="s">
        <v>254</v>
      </c>
      <c r="C121" t="s">
        <v>255</v>
      </c>
      <c r="D121">
        <v>13231</v>
      </c>
      <c r="E121" s="95">
        <v>13208</v>
      </c>
      <c r="F121" s="95">
        <v>13184</v>
      </c>
      <c r="G121" s="95">
        <v>13158</v>
      </c>
      <c r="H121" s="95">
        <v>13132</v>
      </c>
      <c r="I121" t="s">
        <v>254</v>
      </c>
      <c r="J121" s="260" t="s">
        <v>255</v>
      </c>
      <c r="K121" s="261">
        <v>11602</v>
      </c>
      <c r="L121" s="261">
        <v>11636</v>
      </c>
      <c r="M121" s="262">
        <v>11715</v>
      </c>
      <c r="N121" s="262">
        <v>11897</v>
      </c>
      <c r="O121" s="262">
        <v>12080</v>
      </c>
      <c r="P121" s="262">
        <v>12269</v>
      </c>
      <c r="Q121" s="262">
        <v>12397</v>
      </c>
      <c r="R121" s="262">
        <v>12511</v>
      </c>
      <c r="S121" s="262">
        <v>12628</v>
      </c>
    </row>
    <row r="122" spans="1:19" ht="15">
      <c r="A122" s="111">
        <v>873</v>
      </c>
      <c r="B122" t="s">
        <v>256</v>
      </c>
      <c r="C122" t="s">
        <v>257</v>
      </c>
      <c r="D122">
        <v>5587</v>
      </c>
      <c r="E122" s="95">
        <v>5606</v>
      </c>
      <c r="F122" s="95">
        <v>5610</v>
      </c>
      <c r="G122" s="95">
        <v>5623</v>
      </c>
      <c r="H122" s="95">
        <v>5624</v>
      </c>
      <c r="I122" t="s">
        <v>256</v>
      </c>
      <c r="J122" s="257" t="s">
        <v>257</v>
      </c>
      <c r="K122" s="258">
        <v>9093</v>
      </c>
      <c r="L122" s="258">
        <v>9265</v>
      </c>
      <c r="M122" s="259">
        <v>9423</v>
      </c>
      <c r="N122" s="259">
        <v>9569</v>
      </c>
      <c r="O122" s="259">
        <v>9717</v>
      </c>
      <c r="P122" s="259">
        <v>9869</v>
      </c>
      <c r="Q122" s="259">
        <v>9957</v>
      </c>
      <c r="R122" s="259">
        <v>10028</v>
      </c>
      <c r="S122" s="259">
        <v>10117</v>
      </c>
    </row>
    <row r="123" spans="1:19" ht="15">
      <c r="A123" s="111">
        <v>885</v>
      </c>
      <c r="B123" t="s">
        <v>258</v>
      </c>
      <c r="C123" t="s">
        <v>259</v>
      </c>
      <c r="D123">
        <v>8400</v>
      </c>
      <c r="E123" s="95">
        <v>8486</v>
      </c>
      <c r="F123" s="95">
        <v>8577</v>
      </c>
      <c r="G123" s="95">
        <v>8672</v>
      </c>
      <c r="H123" s="95">
        <v>8771</v>
      </c>
      <c r="I123" t="s">
        <v>258</v>
      </c>
      <c r="J123" s="260" t="s">
        <v>259</v>
      </c>
      <c r="K123" s="261">
        <v>7608</v>
      </c>
      <c r="L123" s="261">
        <v>7630</v>
      </c>
      <c r="M123" s="262">
        <v>7681</v>
      </c>
      <c r="N123" s="262">
        <v>7800</v>
      </c>
      <c r="O123" s="262">
        <v>7921</v>
      </c>
      <c r="P123" s="262">
        <v>8044</v>
      </c>
      <c r="Q123" s="262">
        <v>8125</v>
      </c>
      <c r="R123" s="262">
        <v>8209</v>
      </c>
      <c r="S123" s="262">
        <v>8304</v>
      </c>
    </row>
    <row r="124" spans="1:19" ht="15">
      <c r="A124" s="111">
        <v>887</v>
      </c>
      <c r="B124" t="s">
        <v>260</v>
      </c>
      <c r="C124" t="s">
        <v>261</v>
      </c>
      <c r="D124">
        <v>47436</v>
      </c>
      <c r="E124" s="95">
        <v>47995</v>
      </c>
      <c r="F124" s="95">
        <v>48556</v>
      </c>
      <c r="G124" s="95">
        <v>49109</v>
      </c>
      <c r="H124" s="95">
        <v>49654</v>
      </c>
      <c r="I124" t="s">
        <v>260</v>
      </c>
      <c r="J124" s="257" t="s">
        <v>261</v>
      </c>
      <c r="K124" s="258">
        <v>41542</v>
      </c>
      <c r="L124" s="258">
        <v>42116</v>
      </c>
      <c r="M124" s="259">
        <v>42678</v>
      </c>
      <c r="N124" s="259">
        <v>43340</v>
      </c>
      <c r="O124" s="259">
        <v>44009</v>
      </c>
      <c r="P124" s="259">
        <v>44696</v>
      </c>
      <c r="Q124" s="259">
        <v>45339</v>
      </c>
      <c r="R124" s="259">
        <v>45951</v>
      </c>
      <c r="S124" s="259">
        <v>46530</v>
      </c>
    </row>
    <row r="125" spans="1:19" ht="15">
      <c r="A125" s="111">
        <v>890</v>
      </c>
      <c r="B125" t="s">
        <v>262</v>
      </c>
      <c r="C125" t="s">
        <v>263</v>
      </c>
      <c r="D125">
        <v>24384</v>
      </c>
      <c r="E125" s="95">
        <v>24809</v>
      </c>
      <c r="F125" s="95">
        <v>25231</v>
      </c>
      <c r="G125" s="95">
        <v>25647</v>
      </c>
      <c r="H125" s="95">
        <v>26069</v>
      </c>
      <c r="I125" t="s">
        <v>262</v>
      </c>
      <c r="J125" s="260" t="s">
        <v>263</v>
      </c>
      <c r="K125" s="261">
        <v>22538</v>
      </c>
      <c r="L125" s="261">
        <v>23050</v>
      </c>
      <c r="M125" s="262">
        <v>23501</v>
      </c>
      <c r="N125" s="262">
        <v>23870</v>
      </c>
      <c r="O125" s="262">
        <v>24239</v>
      </c>
      <c r="P125" s="262">
        <v>24617</v>
      </c>
      <c r="Q125" s="262">
        <v>24814</v>
      </c>
      <c r="R125" s="262">
        <v>24987</v>
      </c>
      <c r="S125" s="262">
        <v>25190</v>
      </c>
    </row>
    <row r="126" spans="1:19" ht="15">
      <c r="A126" s="111">
        <v>893</v>
      </c>
      <c r="B126" t="s">
        <v>264</v>
      </c>
      <c r="C126" t="s">
        <v>265</v>
      </c>
      <c r="D126">
        <v>18992</v>
      </c>
      <c r="E126" s="95">
        <v>19365</v>
      </c>
      <c r="F126" s="95">
        <v>19757</v>
      </c>
      <c r="G126" s="95">
        <v>20136</v>
      </c>
      <c r="H126" s="95">
        <v>20524</v>
      </c>
      <c r="I126" t="s">
        <v>264</v>
      </c>
      <c r="J126" s="257" t="s">
        <v>265</v>
      </c>
      <c r="K126" s="258">
        <v>19040</v>
      </c>
      <c r="L126" s="258">
        <v>19624</v>
      </c>
      <c r="M126" s="259">
        <v>20110</v>
      </c>
      <c r="N126" s="259">
        <v>20426</v>
      </c>
      <c r="O126" s="259">
        <v>20741</v>
      </c>
      <c r="P126" s="259">
        <v>21065</v>
      </c>
      <c r="Q126" s="259">
        <v>21305</v>
      </c>
      <c r="R126" s="259">
        <v>21529</v>
      </c>
      <c r="S126" s="259">
        <v>21750</v>
      </c>
    </row>
    <row r="127" spans="1:19" ht="15">
      <c r="A127" s="111">
        <v>895</v>
      </c>
      <c r="B127" t="s">
        <v>266</v>
      </c>
      <c r="C127" t="s">
        <v>267</v>
      </c>
      <c r="D127">
        <v>31129</v>
      </c>
      <c r="E127" s="95">
        <v>31503</v>
      </c>
      <c r="F127" s="95">
        <v>31884</v>
      </c>
      <c r="G127" s="95">
        <v>32265</v>
      </c>
      <c r="H127" s="95">
        <v>32628</v>
      </c>
      <c r="I127" t="s">
        <v>266</v>
      </c>
      <c r="J127" s="260" t="s">
        <v>267</v>
      </c>
      <c r="K127" s="261">
        <v>24651</v>
      </c>
      <c r="L127" s="261">
        <v>25210</v>
      </c>
      <c r="M127" s="262">
        <v>25703</v>
      </c>
      <c r="N127" s="262">
        <v>26106</v>
      </c>
      <c r="O127" s="262">
        <v>26510</v>
      </c>
      <c r="P127" s="262">
        <v>26924</v>
      </c>
      <c r="Q127" s="262">
        <v>27204</v>
      </c>
      <c r="R127" s="262">
        <v>27465</v>
      </c>
      <c r="S127" s="262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>
    <tabColor theme="6"/>
  </sheetPr>
  <dimension ref="A1:AA142"/>
  <sheetViews>
    <sheetView zoomScale="80" zoomScaleNormal="80" workbookViewId="0">
      <pane xSplit="3" ySplit="5" topLeftCell="D6" activePane="bottomRight" state="frozen"/>
      <selection pane="bottomRight" activeCell="AB1" sqref="AB1:AS1048576"/>
      <selection pane="bottomLeft" activeCell="A6" sqref="A6"/>
      <selection pane="topRight" activeCell="AA1" sqref="AA1"/>
    </sheetView>
  </sheetViews>
  <sheetFormatPr defaultColWidth="11.42578125" defaultRowHeight="15"/>
  <cols>
    <col min="1" max="1" width="30.140625" style="28" customWidth="1"/>
    <col min="2" max="2" width="25.7109375" style="28" customWidth="1"/>
    <col min="3" max="3" width="13.5703125" style="28" customWidth="1"/>
    <col min="4" max="4" width="12.7109375" style="28" customWidth="1"/>
    <col min="5" max="7" width="9.7109375" style="28" customWidth="1"/>
    <col min="8" max="8" width="8.140625" style="28" bestFit="1" customWidth="1"/>
    <col min="9" max="9" width="12" style="28" bestFit="1" customWidth="1"/>
    <col min="10" max="11" width="10.7109375" style="28" customWidth="1"/>
    <col min="12" max="12" width="11.42578125" style="28" customWidth="1"/>
    <col min="13" max="13" width="11.42578125" style="28"/>
    <col min="14" max="19" width="11.42578125" style="28" customWidth="1"/>
    <col min="20" max="20" width="8.28515625" style="28" customWidth="1"/>
    <col min="21" max="26" width="11.42578125" style="28" customWidth="1"/>
    <col min="27" max="27" width="13.5703125" style="28" customWidth="1"/>
    <col min="28" max="16384" width="11.42578125" style="28"/>
  </cols>
  <sheetData>
    <row r="1" spans="1:27" ht="34.5" customHeight="1" thickBot="1">
      <c r="A1" s="853" t="s">
        <v>709</v>
      </c>
      <c r="B1" s="854"/>
      <c r="C1" s="854"/>
      <c r="D1" s="854"/>
      <c r="E1" s="854"/>
      <c r="F1" s="854"/>
      <c r="G1" s="854"/>
      <c r="H1" s="854"/>
      <c r="I1" s="854"/>
      <c r="J1" s="854"/>
      <c r="K1" s="854"/>
      <c r="L1" s="854"/>
      <c r="M1" s="854"/>
      <c r="N1" s="854"/>
      <c r="O1" s="854"/>
      <c r="P1" s="854"/>
      <c r="Q1" s="854"/>
      <c r="R1" s="854"/>
      <c r="S1" s="854"/>
      <c r="T1" s="854"/>
      <c r="U1" s="854"/>
      <c r="V1" s="854"/>
      <c r="W1" s="854"/>
      <c r="X1" s="854"/>
      <c r="Y1" s="854"/>
      <c r="Z1" s="854"/>
      <c r="AA1" s="855"/>
    </row>
    <row r="2" spans="1:27" ht="44.25" customHeight="1" thickBot="1">
      <c r="A2" s="847" t="s">
        <v>273</v>
      </c>
      <c r="B2" s="849" t="s">
        <v>667</v>
      </c>
      <c r="C2" s="851" t="s">
        <v>668</v>
      </c>
      <c r="D2" s="465" t="s">
        <v>516</v>
      </c>
      <c r="E2" s="466" t="s">
        <v>519</v>
      </c>
      <c r="F2" s="466" t="s">
        <v>710</v>
      </c>
      <c r="G2" s="856" t="s">
        <v>711</v>
      </c>
      <c r="H2" s="466" t="s">
        <v>669</v>
      </c>
      <c r="I2" s="466" t="s">
        <v>712</v>
      </c>
      <c r="J2" s="466" t="s">
        <v>713</v>
      </c>
      <c r="K2" s="856" t="s">
        <v>714</v>
      </c>
      <c r="L2" s="466" t="s">
        <v>715</v>
      </c>
      <c r="M2" s="466" t="s">
        <v>533</v>
      </c>
      <c r="N2" s="466" t="s">
        <v>716</v>
      </c>
      <c r="O2" s="466" t="s">
        <v>674</v>
      </c>
      <c r="P2" s="466" t="s">
        <v>717</v>
      </c>
      <c r="Q2" s="466" t="s">
        <v>636</v>
      </c>
      <c r="R2" s="466" t="s">
        <v>718</v>
      </c>
      <c r="S2" s="466" t="s">
        <v>719</v>
      </c>
      <c r="T2" s="466" t="s">
        <v>719</v>
      </c>
      <c r="U2" s="466" t="s">
        <v>552</v>
      </c>
      <c r="V2" s="466" t="s">
        <v>580</v>
      </c>
      <c r="W2" s="466" t="s">
        <v>547</v>
      </c>
      <c r="X2" s="466" t="s">
        <v>625</v>
      </c>
      <c r="Y2" s="466" t="s">
        <v>720</v>
      </c>
      <c r="Z2" s="466" t="s">
        <v>721</v>
      </c>
      <c r="AA2" s="467" t="s">
        <v>722</v>
      </c>
    </row>
    <row r="3" spans="1:27" ht="15.75" thickBot="1">
      <c r="A3" s="848"/>
      <c r="B3" s="850"/>
      <c r="C3" s="852"/>
      <c r="D3" s="468" t="s">
        <v>515</v>
      </c>
      <c r="E3" s="469" t="s">
        <v>560</v>
      </c>
      <c r="F3" s="470" t="s">
        <v>561</v>
      </c>
      <c r="G3" s="857"/>
      <c r="H3" s="469" t="s">
        <v>521</v>
      </c>
      <c r="I3" s="469" t="s">
        <v>558</v>
      </c>
      <c r="J3" s="469" t="s">
        <v>559</v>
      </c>
      <c r="K3" s="857"/>
      <c r="L3" s="469" t="s">
        <v>526</v>
      </c>
      <c r="M3" s="469" t="s">
        <v>532</v>
      </c>
      <c r="N3" s="469" t="s">
        <v>529</v>
      </c>
      <c r="O3" s="469" t="s">
        <v>537</v>
      </c>
      <c r="P3" s="387" t="s">
        <v>535</v>
      </c>
      <c r="Q3" s="469" t="s">
        <v>540</v>
      </c>
      <c r="R3" s="469" t="s">
        <v>543</v>
      </c>
      <c r="S3" s="469" t="s">
        <v>553</v>
      </c>
      <c r="T3" s="469" t="s">
        <v>723</v>
      </c>
      <c r="U3" s="469" t="s">
        <v>551</v>
      </c>
      <c r="V3" s="469" t="s">
        <v>549</v>
      </c>
      <c r="W3" s="469" t="s">
        <v>546</v>
      </c>
      <c r="X3" s="469" t="s">
        <v>624</v>
      </c>
      <c r="Y3" s="469" t="s">
        <v>724</v>
      </c>
      <c r="Z3" s="469" t="s">
        <v>725</v>
      </c>
      <c r="AA3" s="471"/>
    </row>
    <row r="4" spans="1:27" ht="30" customHeight="1" thickBot="1">
      <c r="A4" s="512" t="s">
        <v>726</v>
      </c>
      <c r="B4" s="484"/>
      <c r="C4" s="484"/>
      <c r="D4" s="495">
        <v>123</v>
      </c>
      <c r="E4" s="496">
        <v>84</v>
      </c>
      <c r="F4" s="496">
        <v>38</v>
      </c>
      <c r="G4" s="858"/>
      <c r="H4" s="496">
        <v>31</v>
      </c>
      <c r="I4" s="496">
        <v>125</v>
      </c>
      <c r="J4" s="496">
        <v>98</v>
      </c>
      <c r="K4" s="858"/>
      <c r="L4" s="496">
        <v>59</v>
      </c>
      <c r="M4" s="496">
        <v>29</v>
      </c>
      <c r="N4" s="496">
        <v>20</v>
      </c>
      <c r="O4" s="496">
        <v>7</v>
      </c>
      <c r="P4" s="496">
        <v>13</v>
      </c>
      <c r="Q4" s="496">
        <v>2</v>
      </c>
      <c r="R4" s="496">
        <v>4</v>
      </c>
      <c r="S4" s="496">
        <v>2</v>
      </c>
      <c r="T4" s="496">
        <v>0</v>
      </c>
      <c r="U4" s="496">
        <v>3</v>
      </c>
      <c r="V4" s="496">
        <v>10</v>
      </c>
      <c r="W4" s="496">
        <v>1</v>
      </c>
      <c r="X4" s="496">
        <v>0</v>
      </c>
      <c r="Y4" s="496">
        <v>0</v>
      </c>
      <c r="Z4" s="496">
        <v>0</v>
      </c>
      <c r="AA4" s="496"/>
    </row>
    <row r="5" spans="1:27" ht="20.100000000000001" customHeight="1" thickBot="1">
      <c r="A5" s="477" t="s">
        <v>727</v>
      </c>
      <c r="B5" s="478"/>
      <c r="C5" s="478"/>
      <c r="D5" s="472">
        <v>1557950</v>
      </c>
      <c r="E5" s="473">
        <v>382745</v>
      </c>
      <c r="F5" s="473">
        <v>1638</v>
      </c>
      <c r="G5" s="473">
        <v>384383</v>
      </c>
      <c r="H5" s="473">
        <v>332925</v>
      </c>
      <c r="I5" s="473">
        <v>213444</v>
      </c>
      <c r="J5" s="473">
        <v>31076</v>
      </c>
      <c r="K5" s="473">
        <v>244520</v>
      </c>
      <c r="L5" s="473">
        <v>106343</v>
      </c>
      <c r="M5" s="473">
        <v>40840</v>
      </c>
      <c r="N5" s="473">
        <v>40319</v>
      </c>
      <c r="O5" s="473">
        <v>14490</v>
      </c>
      <c r="P5" s="473">
        <v>2851</v>
      </c>
      <c r="Q5" s="473">
        <v>2350</v>
      </c>
      <c r="R5" s="473">
        <v>21</v>
      </c>
      <c r="S5" s="473">
        <v>3</v>
      </c>
      <c r="T5" s="473">
        <v>0</v>
      </c>
      <c r="U5" s="473">
        <v>4</v>
      </c>
      <c r="V5" s="473">
        <v>12</v>
      </c>
      <c r="W5" s="473">
        <v>1</v>
      </c>
      <c r="X5" s="473">
        <v>0</v>
      </c>
      <c r="Y5" s="473">
        <v>0</v>
      </c>
      <c r="Z5" s="473">
        <v>0</v>
      </c>
      <c r="AA5" s="474">
        <v>2727012</v>
      </c>
    </row>
    <row r="6" spans="1:27" ht="16.5" thickBot="1">
      <c r="A6" s="513" t="s">
        <v>685</v>
      </c>
      <c r="B6" s="476"/>
      <c r="C6" s="476"/>
      <c r="D6" s="514">
        <v>47961</v>
      </c>
      <c r="E6" s="515">
        <v>1786</v>
      </c>
      <c r="F6" s="515">
        <v>3</v>
      </c>
      <c r="G6" s="515">
        <v>1789</v>
      </c>
      <c r="H6" s="515">
        <v>0</v>
      </c>
      <c r="I6" s="515">
        <v>7815</v>
      </c>
      <c r="J6" s="515">
        <v>2573</v>
      </c>
      <c r="K6" s="515">
        <v>10388</v>
      </c>
      <c r="L6" s="515">
        <v>3</v>
      </c>
      <c r="M6" s="515">
        <v>2773</v>
      </c>
      <c r="N6" s="515">
        <v>0</v>
      </c>
      <c r="O6" s="515">
        <v>0</v>
      </c>
      <c r="P6" s="515">
        <v>0</v>
      </c>
      <c r="Q6" s="515">
        <v>0</v>
      </c>
      <c r="R6" s="515">
        <v>0</v>
      </c>
      <c r="S6" s="515">
        <v>0</v>
      </c>
      <c r="T6" s="515">
        <v>0</v>
      </c>
      <c r="U6" s="515">
        <v>0</v>
      </c>
      <c r="V6" s="515">
        <v>0</v>
      </c>
      <c r="W6" s="515">
        <v>0</v>
      </c>
      <c r="X6" s="515">
        <v>0</v>
      </c>
      <c r="Y6" s="515">
        <v>0</v>
      </c>
      <c r="Z6" s="515">
        <v>0</v>
      </c>
      <c r="AA6" s="474">
        <v>62914</v>
      </c>
    </row>
    <row r="7" spans="1:27" ht="15.75" thickBot="1">
      <c r="A7" s="446" t="s">
        <v>289</v>
      </c>
      <c r="B7" s="975" t="s">
        <v>685</v>
      </c>
      <c r="C7" s="35">
        <v>142</v>
      </c>
      <c r="D7" s="508">
        <v>2845</v>
      </c>
      <c r="E7" s="509">
        <v>0</v>
      </c>
      <c r="F7" s="356">
        <v>0</v>
      </c>
      <c r="G7" s="356">
        <v>0</v>
      </c>
      <c r="H7" s="509">
        <v>0</v>
      </c>
      <c r="I7" s="509">
        <v>157</v>
      </c>
      <c r="J7" s="356">
        <v>0</v>
      </c>
      <c r="K7" s="356">
        <v>157</v>
      </c>
      <c r="L7" s="509">
        <v>0</v>
      </c>
      <c r="M7" s="509">
        <v>0</v>
      </c>
      <c r="N7" s="509">
        <v>0</v>
      </c>
      <c r="O7" s="509">
        <v>0</v>
      </c>
      <c r="P7" s="509">
        <v>0</v>
      </c>
      <c r="Q7" s="509">
        <v>0</v>
      </c>
      <c r="R7" s="509">
        <v>0</v>
      </c>
      <c r="S7" s="509">
        <v>0</v>
      </c>
      <c r="T7" s="356">
        <v>0</v>
      </c>
      <c r="U7" s="509">
        <v>0</v>
      </c>
      <c r="V7" s="509">
        <v>0</v>
      </c>
      <c r="W7" s="509">
        <v>0</v>
      </c>
      <c r="X7" s="509">
        <v>0</v>
      </c>
      <c r="Y7" s="509">
        <v>0</v>
      </c>
      <c r="Z7" s="509">
        <v>0</v>
      </c>
      <c r="AA7" s="474">
        <v>3002</v>
      </c>
    </row>
    <row r="8" spans="1:27" ht="15.75" thickBot="1">
      <c r="A8" s="446" t="s">
        <v>291</v>
      </c>
      <c r="B8" s="975" t="s">
        <v>685</v>
      </c>
      <c r="C8" s="35">
        <v>425</v>
      </c>
      <c r="D8" s="508">
        <v>5254</v>
      </c>
      <c r="E8" s="509">
        <v>4</v>
      </c>
      <c r="F8" s="356">
        <v>0</v>
      </c>
      <c r="G8" s="356">
        <v>4</v>
      </c>
      <c r="H8" s="509">
        <v>0</v>
      </c>
      <c r="I8" s="509">
        <v>665</v>
      </c>
      <c r="J8" s="356">
        <v>7</v>
      </c>
      <c r="K8" s="356">
        <v>672</v>
      </c>
      <c r="L8" s="509">
        <v>0</v>
      </c>
      <c r="M8" s="509">
        <v>0</v>
      </c>
      <c r="N8" s="509">
        <v>0</v>
      </c>
      <c r="O8" s="509">
        <v>0</v>
      </c>
      <c r="P8" s="509">
        <v>0</v>
      </c>
      <c r="Q8" s="509">
        <v>0</v>
      </c>
      <c r="R8" s="509">
        <v>0</v>
      </c>
      <c r="S8" s="509">
        <v>0</v>
      </c>
      <c r="T8" s="356">
        <v>0</v>
      </c>
      <c r="U8" s="509">
        <v>0</v>
      </c>
      <c r="V8" s="509">
        <v>0</v>
      </c>
      <c r="W8" s="509">
        <v>0</v>
      </c>
      <c r="X8" s="509">
        <v>0</v>
      </c>
      <c r="Y8" s="509">
        <v>0</v>
      </c>
      <c r="Z8" s="509">
        <v>0</v>
      </c>
      <c r="AA8" s="474">
        <v>5930</v>
      </c>
    </row>
    <row r="9" spans="1:27" ht="15.75" thickBot="1">
      <c r="A9" s="446" t="s">
        <v>293</v>
      </c>
      <c r="B9" s="975" t="s">
        <v>685</v>
      </c>
      <c r="C9" s="35">
        <v>579</v>
      </c>
      <c r="D9" s="508">
        <v>17355</v>
      </c>
      <c r="E9" s="509">
        <v>1782</v>
      </c>
      <c r="F9" s="356">
        <v>3</v>
      </c>
      <c r="G9" s="356">
        <v>1785</v>
      </c>
      <c r="H9" s="509">
        <v>0</v>
      </c>
      <c r="I9" s="509">
        <v>4438</v>
      </c>
      <c r="J9" s="356">
        <v>2540</v>
      </c>
      <c r="K9" s="356">
        <v>6978</v>
      </c>
      <c r="L9" s="509">
        <v>3</v>
      </c>
      <c r="M9" s="509">
        <v>394</v>
      </c>
      <c r="N9" s="509">
        <v>0</v>
      </c>
      <c r="O9" s="509">
        <v>0</v>
      </c>
      <c r="P9" s="509">
        <v>0</v>
      </c>
      <c r="Q9" s="509">
        <v>0</v>
      </c>
      <c r="R9" s="509">
        <v>0</v>
      </c>
      <c r="S9" s="509">
        <v>0</v>
      </c>
      <c r="T9" s="356">
        <v>0</v>
      </c>
      <c r="U9" s="509">
        <v>0</v>
      </c>
      <c r="V9" s="509">
        <v>0</v>
      </c>
      <c r="W9" s="509">
        <v>0</v>
      </c>
      <c r="X9" s="509">
        <v>0</v>
      </c>
      <c r="Y9" s="509">
        <v>0</v>
      </c>
      <c r="Z9" s="509">
        <v>0</v>
      </c>
      <c r="AA9" s="474">
        <v>26515</v>
      </c>
    </row>
    <row r="10" spans="1:27" ht="15.75" thickBot="1">
      <c r="A10" s="446" t="s">
        <v>295</v>
      </c>
      <c r="B10" s="975" t="s">
        <v>685</v>
      </c>
      <c r="C10" s="35">
        <v>585</v>
      </c>
      <c r="D10" s="508">
        <v>5278</v>
      </c>
      <c r="E10" s="509">
        <v>0</v>
      </c>
      <c r="F10" s="356">
        <v>0</v>
      </c>
      <c r="G10" s="356">
        <v>0</v>
      </c>
      <c r="H10" s="509">
        <v>0</v>
      </c>
      <c r="I10" s="509">
        <v>902</v>
      </c>
      <c r="J10" s="356">
        <v>3</v>
      </c>
      <c r="K10" s="356">
        <v>905</v>
      </c>
      <c r="L10" s="509">
        <v>0</v>
      </c>
      <c r="M10" s="509">
        <v>1067</v>
      </c>
      <c r="N10" s="509">
        <v>0</v>
      </c>
      <c r="O10" s="509">
        <v>0</v>
      </c>
      <c r="P10" s="509">
        <v>0</v>
      </c>
      <c r="Q10" s="509">
        <v>0</v>
      </c>
      <c r="R10" s="509">
        <v>0</v>
      </c>
      <c r="S10" s="509">
        <v>0</v>
      </c>
      <c r="T10" s="356">
        <v>0</v>
      </c>
      <c r="U10" s="509">
        <v>0</v>
      </c>
      <c r="V10" s="509">
        <v>0</v>
      </c>
      <c r="W10" s="509">
        <v>0</v>
      </c>
      <c r="X10" s="509">
        <v>0</v>
      </c>
      <c r="Y10" s="509">
        <v>0</v>
      </c>
      <c r="Z10" s="509">
        <v>0</v>
      </c>
      <c r="AA10" s="474">
        <v>7250</v>
      </c>
    </row>
    <row r="11" spans="1:27" ht="15.75" thickBot="1">
      <c r="A11" s="446" t="s">
        <v>297</v>
      </c>
      <c r="B11" s="975" t="s">
        <v>685</v>
      </c>
      <c r="C11" s="35">
        <v>591</v>
      </c>
      <c r="D11" s="508">
        <v>7849</v>
      </c>
      <c r="E11" s="509">
        <v>0</v>
      </c>
      <c r="F11" s="356">
        <v>0</v>
      </c>
      <c r="G11" s="356">
        <v>0</v>
      </c>
      <c r="H11" s="509">
        <v>0</v>
      </c>
      <c r="I11" s="509">
        <v>1226</v>
      </c>
      <c r="J11" s="356">
        <v>9</v>
      </c>
      <c r="K11" s="356">
        <v>1235</v>
      </c>
      <c r="L11" s="509">
        <v>0</v>
      </c>
      <c r="M11" s="509">
        <v>1312</v>
      </c>
      <c r="N11" s="509">
        <v>0</v>
      </c>
      <c r="O11" s="509">
        <v>0</v>
      </c>
      <c r="P11" s="509">
        <v>0</v>
      </c>
      <c r="Q11" s="509">
        <v>0</v>
      </c>
      <c r="R11" s="509">
        <v>0</v>
      </c>
      <c r="S11" s="509">
        <v>0</v>
      </c>
      <c r="T11" s="356">
        <v>0</v>
      </c>
      <c r="U11" s="509">
        <v>0</v>
      </c>
      <c r="V11" s="509">
        <v>0</v>
      </c>
      <c r="W11" s="509">
        <v>0</v>
      </c>
      <c r="X11" s="509">
        <v>0</v>
      </c>
      <c r="Y11" s="509">
        <v>0</v>
      </c>
      <c r="Z11" s="509">
        <v>0</v>
      </c>
      <c r="AA11" s="474">
        <v>10396</v>
      </c>
    </row>
    <row r="12" spans="1:27" ht="15.75" thickBot="1">
      <c r="A12" s="446" t="s">
        <v>298</v>
      </c>
      <c r="B12" s="975" t="s">
        <v>685</v>
      </c>
      <c r="C12" s="35">
        <v>893</v>
      </c>
      <c r="D12" s="508">
        <v>9380</v>
      </c>
      <c r="E12" s="509">
        <v>0</v>
      </c>
      <c r="F12" s="356">
        <v>0</v>
      </c>
      <c r="G12" s="356">
        <v>0</v>
      </c>
      <c r="H12" s="509">
        <v>0</v>
      </c>
      <c r="I12" s="509">
        <v>427</v>
      </c>
      <c r="J12" s="356">
        <v>14</v>
      </c>
      <c r="K12" s="356">
        <v>441</v>
      </c>
      <c r="L12" s="509">
        <v>0</v>
      </c>
      <c r="M12" s="509">
        <v>0</v>
      </c>
      <c r="N12" s="509">
        <v>0</v>
      </c>
      <c r="O12" s="509">
        <v>0</v>
      </c>
      <c r="P12" s="509">
        <v>0</v>
      </c>
      <c r="Q12" s="509">
        <v>0</v>
      </c>
      <c r="R12" s="509">
        <v>0</v>
      </c>
      <c r="S12" s="509">
        <v>0</v>
      </c>
      <c r="T12" s="356">
        <v>0</v>
      </c>
      <c r="U12" s="509">
        <v>0</v>
      </c>
      <c r="V12" s="509">
        <v>0</v>
      </c>
      <c r="W12" s="509">
        <v>0</v>
      </c>
      <c r="X12" s="509">
        <v>0</v>
      </c>
      <c r="Y12" s="509">
        <v>0</v>
      </c>
      <c r="Z12" s="509">
        <v>0</v>
      </c>
      <c r="AA12" s="474">
        <v>9821</v>
      </c>
    </row>
    <row r="13" spans="1:27" ht="16.5" thickBot="1">
      <c r="A13" s="516" t="s">
        <v>728</v>
      </c>
      <c r="B13" s="122"/>
      <c r="C13" s="36"/>
      <c r="D13" s="517">
        <v>44312</v>
      </c>
      <c r="E13" s="518">
        <v>164931</v>
      </c>
      <c r="F13" s="518">
        <v>688</v>
      </c>
      <c r="G13" s="518">
        <v>165619</v>
      </c>
      <c r="H13" s="518">
        <v>0</v>
      </c>
      <c r="I13" s="518">
        <v>7387</v>
      </c>
      <c r="J13" s="518">
        <v>50</v>
      </c>
      <c r="K13" s="518">
        <v>7437</v>
      </c>
      <c r="L13" s="518">
        <v>1</v>
      </c>
      <c r="M13" s="518">
        <v>0</v>
      </c>
      <c r="N13" s="518">
        <v>9854</v>
      </c>
      <c r="O13" s="518">
        <v>0</v>
      </c>
      <c r="P13" s="518">
        <v>10</v>
      </c>
      <c r="Q13" s="518">
        <v>0</v>
      </c>
      <c r="R13" s="518">
        <v>0</v>
      </c>
      <c r="S13" s="518">
        <v>0</v>
      </c>
      <c r="T13" s="518">
        <v>0</v>
      </c>
      <c r="U13" s="518">
        <v>0</v>
      </c>
      <c r="V13" s="518">
        <v>1</v>
      </c>
      <c r="W13" s="518">
        <v>0</v>
      </c>
      <c r="X13" s="518">
        <v>0</v>
      </c>
      <c r="Y13" s="518">
        <v>0</v>
      </c>
      <c r="Z13" s="518">
        <v>0</v>
      </c>
      <c r="AA13" s="474">
        <v>227234</v>
      </c>
    </row>
    <row r="14" spans="1:27" ht="15.75" thickBot="1">
      <c r="A14" s="446" t="s">
        <v>300</v>
      </c>
      <c r="B14" s="975" t="s">
        <v>689</v>
      </c>
      <c r="C14" s="35">
        <v>120</v>
      </c>
      <c r="D14" s="508">
        <v>657</v>
      </c>
      <c r="E14" s="509">
        <v>19689</v>
      </c>
      <c r="F14" s="356">
        <v>25</v>
      </c>
      <c r="G14" s="356">
        <v>19714</v>
      </c>
      <c r="H14" s="509">
        <v>0</v>
      </c>
      <c r="I14" s="509">
        <v>218</v>
      </c>
      <c r="J14" s="356">
        <v>1</v>
      </c>
      <c r="K14" s="356">
        <v>219</v>
      </c>
      <c r="L14" s="509">
        <v>0</v>
      </c>
      <c r="M14" s="509">
        <v>0</v>
      </c>
      <c r="N14" s="509">
        <v>2405</v>
      </c>
      <c r="O14" s="509">
        <v>0</v>
      </c>
      <c r="P14" s="509">
        <v>5</v>
      </c>
      <c r="Q14" s="509">
        <v>0</v>
      </c>
      <c r="R14" s="509">
        <v>0</v>
      </c>
      <c r="S14" s="509">
        <v>0</v>
      </c>
      <c r="T14" s="356">
        <v>0</v>
      </c>
      <c r="U14" s="509">
        <v>0</v>
      </c>
      <c r="V14" s="509">
        <v>1</v>
      </c>
      <c r="W14" s="509">
        <v>0</v>
      </c>
      <c r="X14" s="509">
        <v>0</v>
      </c>
      <c r="Y14" s="509">
        <v>0</v>
      </c>
      <c r="Z14" s="509">
        <v>0</v>
      </c>
      <c r="AA14" s="474">
        <v>23001</v>
      </c>
    </row>
    <row r="15" spans="1:27" ht="15.75" thickBot="1">
      <c r="A15" s="446" t="s">
        <v>301</v>
      </c>
      <c r="B15" s="975" t="s">
        <v>689</v>
      </c>
      <c r="C15" s="35">
        <v>154</v>
      </c>
      <c r="D15" s="508">
        <v>27082</v>
      </c>
      <c r="E15" s="509">
        <v>43632</v>
      </c>
      <c r="F15" s="356">
        <v>520</v>
      </c>
      <c r="G15" s="356">
        <v>44152</v>
      </c>
      <c r="H15" s="509">
        <v>0</v>
      </c>
      <c r="I15" s="509">
        <v>4777</v>
      </c>
      <c r="J15" s="356">
        <v>36</v>
      </c>
      <c r="K15" s="356">
        <v>4813</v>
      </c>
      <c r="L15" s="509">
        <v>0</v>
      </c>
      <c r="M15" s="509">
        <v>0</v>
      </c>
      <c r="N15" s="509">
        <v>2875</v>
      </c>
      <c r="O15" s="509">
        <v>0</v>
      </c>
      <c r="P15" s="509">
        <v>2</v>
      </c>
      <c r="Q15" s="509">
        <v>0</v>
      </c>
      <c r="R15" s="509">
        <v>0</v>
      </c>
      <c r="S15" s="509">
        <v>0</v>
      </c>
      <c r="T15" s="356">
        <v>0</v>
      </c>
      <c r="U15" s="509">
        <v>0</v>
      </c>
      <c r="V15" s="509">
        <v>0</v>
      </c>
      <c r="W15" s="509">
        <v>0</v>
      </c>
      <c r="X15" s="509">
        <v>0</v>
      </c>
      <c r="Y15" s="509">
        <v>0</v>
      </c>
      <c r="Z15" s="509">
        <v>0</v>
      </c>
      <c r="AA15" s="474">
        <v>78924</v>
      </c>
    </row>
    <row r="16" spans="1:27" ht="15.75" thickBot="1">
      <c r="A16" s="446" t="s">
        <v>302</v>
      </c>
      <c r="B16" s="975" t="s">
        <v>689</v>
      </c>
      <c r="C16" s="35">
        <v>250</v>
      </c>
      <c r="D16" s="508">
        <v>4923</v>
      </c>
      <c r="E16" s="509">
        <v>40172</v>
      </c>
      <c r="F16" s="356">
        <v>80</v>
      </c>
      <c r="G16" s="356">
        <v>40252</v>
      </c>
      <c r="H16" s="509">
        <v>0</v>
      </c>
      <c r="I16" s="509">
        <v>1331</v>
      </c>
      <c r="J16" s="356">
        <v>4</v>
      </c>
      <c r="K16" s="356">
        <v>1335</v>
      </c>
      <c r="L16" s="509">
        <v>0</v>
      </c>
      <c r="M16" s="509">
        <v>0</v>
      </c>
      <c r="N16" s="509">
        <v>1871</v>
      </c>
      <c r="O16" s="509">
        <v>0</v>
      </c>
      <c r="P16" s="509">
        <v>2</v>
      </c>
      <c r="Q16" s="509">
        <v>0</v>
      </c>
      <c r="R16" s="509">
        <v>0</v>
      </c>
      <c r="S16" s="509">
        <v>0</v>
      </c>
      <c r="T16" s="356">
        <v>0</v>
      </c>
      <c r="U16" s="509">
        <v>0</v>
      </c>
      <c r="V16" s="509">
        <v>0</v>
      </c>
      <c r="W16" s="509">
        <v>0</v>
      </c>
      <c r="X16" s="509">
        <v>0</v>
      </c>
      <c r="Y16" s="509">
        <v>0</v>
      </c>
      <c r="Z16" s="509">
        <v>0</v>
      </c>
      <c r="AA16" s="474">
        <v>48383</v>
      </c>
    </row>
    <row r="17" spans="1:27" ht="15.75" thickBot="1">
      <c r="A17" s="446" t="s">
        <v>303</v>
      </c>
      <c r="B17" s="975" t="s">
        <v>689</v>
      </c>
      <c r="C17" s="35">
        <v>495</v>
      </c>
      <c r="D17" s="508">
        <v>655</v>
      </c>
      <c r="E17" s="509">
        <v>25137</v>
      </c>
      <c r="F17" s="356">
        <v>32</v>
      </c>
      <c r="G17" s="356">
        <v>25169</v>
      </c>
      <c r="H17" s="509">
        <v>0</v>
      </c>
      <c r="I17" s="509">
        <v>295</v>
      </c>
      <c r="J17" s="356">
        <v>3</v>
      </c>
      <c r="K17" s="356">
        <v>298</v>
      </c>
      <c r="L17" s="509">
        <v>1</v>
      </c>
      <c r="M17" s="509">
        <v>0</v>
      </c>
      <c r="N17" s="509">
        <v>0</v>
      </c>
      <c r="O17" s="509">
        <v>0</v>
      </c>
      <c r="P17" s="509">
        <v>0</v>
      </c>
      <c r="Q17" s="509">
        <v>0</v>
      </c>
      <c r="R17" s="509">
        <v>0</v>
      </c>
      <c r="S17" s="509">
        <v>0</v>
      </c>
      <c r="T17" s="356">
        <v>0</v>
      </c>
      <c r="U17" s="509">
        <v>0</v>
      </c>
      <c r="V17" s="509">
        <v>0</v>
      </c>
      <c r="W17" s="509">
        <v>0</v>
      </c>
      <c r="X17" s="509">
        <v>0</v>
      </c>
      <c r="Y17" s="509">
        <v>0</v>
      </c>
      <c r="Z17" s="509">
        <v>0</v>
      </c>
      <c r="AA17" s="474">
        <v>26123</v>
      </c>
    </row>
    <row r="18" spans="1:27" ht="15.75" thickBot="1">
      <c r="A18" s="446" t="s">
        <v>304</v>
      </c>
      <c r="B18" s="975" t="s">
        <v>689</v>
      </c>
      <c r="C18" s="35">
        <v>790</v>
      </c>
      <c r="D18" s="508">
        <v>6774</v>
      </c>
      <c r="E18" s="509">
        <v>19034</v>
      </c>
      <c r="F18" s="356">
        <v>30</v>
      </c>
      <c r="G18" s="356">
        <v>19064</v>
      </c>
      <c r="H18" s="509">
        <v>0</v>
      </c>
      <c r="I18" s="509">
        <v>310</v>
      </c>
      <c r="J18" s="356">
        <v>6</v>
      </c>
      <c r="K18" s="356">
        <v>316</v>
      </c>
      <c r="L18" s="509">
        <v>0</v>
      </c>
      <c r="M18" s="509">
        <v>0</v>
      </c>
      <c r="N18" s="509">
        <v>0</v>
      </c>
      <c r="O18" s="509">
        <v>0</v>
      </c>
      <c r="P18" s="509">
        <v>0</v>
      </c>
      <c r="Q18" s="509">
        <v>0</v>
      </c>
      <c r="R18" s="509">
        <v>0</v>
      </c>
      <c r="S18" s="509">
        <v>0</v>
      </c>
      <c r="T18" s="356">
        <v>0</v>
      </c>
      <c r="U18" s="509">
        <v>0</v>
      </c>
      <c r="V18" s="509">
        <v>0</v>
      </c>
      <c r="W18" s="509">
        <v>0</v>
      </c>
      <c r="X18" s="509">
        <v>0</v>
      </c>
      <c r="Y18" s="509">
        <v>0</v>
      </c>
      <c r="Z18" s="509">
        <v>0</v>
      </c>
      <c r="AA18" s="474">
        <v>26154</v>
      </c>
    </row>
    <row r="19" spans="1:27" ht="15.75" thickBot="1">
      <c r="A19" s="446" t="s">
        <v>305</v>
      </c>
      <c r="B19" s="975" t="s">
        <v>689</v>
      </c>
      <c r="C19" s="35">
        <v>895</v>
      </c>
      <c r="D19" s="508">
        <v>4221</v>
      </c>
      <c r="E19" s="509">
        <v>17267</v>
      </c>
      <c r="F19" s="356">
        <v>1</v>
      </c>
      <c r="G19" s="356">
        <v>17268</v>
      </c>
      <c r="H19" s="509">
        <v>0</v>
      </c>
      <c r="I19" s="509">
        <v>456</v>
      </c>
      <c r="J19" s="356">
        <v>0</v>
      </c>
      <c r="K19" s="356">
        <v>456</v>
      </c>
      <c r="L19" s="509">
        <v>0</v>
      </c>
      <c r="M19" s="509">
        <v>0</v>
      </c>
      <c r="N19" s="509">
        <v>2703</v>
      </c>
      <c r="O19" s="509">
        <v>0</v>
      </c>
      <c r="P19" s="509">
        <v>1</v>
      </c>
      <c r="Q19" s="509">
        <v>0</v>
      </c>
      <c r="R19" s="509">
        <v>0</v>
      </c>
      <c r="S19" s="509">
        <v>0</v>
      </c>
      <c r="T19" s="356">
        <v>0</v>
      </c>
      <c r="U19" s="509">
        <v>0</v>
      </c>
      <c r="V19" s="509">
        <v>0</v>
      </c>
      <c r="W19" s="509">
        <v>0</v>
      </c>
      <c r="X19" s="509">
        <v>0</v>
      </c>
      <c r="Y19" s="509">
        <v>0</v>
      </c>
      <c r="Z19" s="509">
        <v>0</v>
      </c>
      <c r="AA19" s="474">
        <v>24649</v>
      </c>
    </row>
    <row r="20" spans="1:27" ht="15.75" customHeight="1" thickBot="1">
      <c r="A20" s="516" t="s">
        <v>493</v>
      </c>
      <c r="B20" s="122"/>
      <c r="C20" s="36"/>
      <c r="D20" s="517">
        <v>218973</v>
      </c>
      <c r="E20" s="518">
        <v>22800</v>
      </c>
      <c r="F20" s="518">
        <v>13</v>
      </c>
      <c r="G20" s="518">
        <v>22813</v>
      </c>
      <c r="H20" s="518">
        <v>40814</v>
      </c>
      <c r="I20" s="518">
        <v>72728</v>
      </c>
      <c r="J20" s="518">
        <v>26777</v>
      </c>
      <c r="K20" s="518">
        <v>99505</v>
      </c>
      <c r="L20" s="518">
        <v>2132</v>
      </c>
      <c r="M20" s="518">
        <v>0</v>
      </c>
      <c r="N20" s="518">
        <v>17670</v>
      </c>
      <c r="O20" s="518">
        <v>0</v>
      </c>
      <c r="P20" s="518">
        <v>2836</v>
      </c>
      <c r="Q20" s="518">
        <v>0</v>
      </c>
      <c r="R20" s="518">
        <v>0</v>
      </c>
      <c r="S20" s="518">
        <v>0</v>
      </c>
      <c r="T20" s="518">
        <v>0</v>
      </c>
      <c r="U20" s="518">
        <v>4</v>
      </c>
      <c r="V20" s="518">
        <v>5</v>
      </c>
      <c r="W20" s="518">
        <v>0</v>
      </c>
      <c r="X20" s="518">
        <v>0</v>
      </c>
      <c r="Y20" s="518">
        <v>0</v>
      </c>
      <c r="Z20" s="518">
        <v>0</v>
      </c>
      <c r="AA20" s="474">
        <v>404752</v>
      </c>
    </row>
    <row r="21" spans="1:27" ht="15.75" thickBot="1">
      <c r="A21" s="446" t="s">
        <v>307</v>
      </c>
      <c r="B21" s="464" t="s">
        <v>692</v>
      </c>
      <c r="C21" s="35">
        <v>45</v>
      </c>
      <c r="D21" s="508">
        <v>37349</v>
      </c>
      <c r="E21" s="509">
        <v>2871</v>
      </c>
      <c r="F21" s="356">
        <v>0</v>
      </c>
      <c r="G21" s="356">
        <v>2871</v>
      </c>
      <c r="H21" s="509">
        <v>10474</v>
      </c>
      <c r="I21" s="509">
        <v>10382</v>
      </c>
      <c r="J21" s="356">
        <v>3245</v>
      </c>
      <c r="K21" s="356">
        <v>13627</v>
      </c>
      <c r="L21" s="509">
        <v>1159</v>
      </c>
      <c r="M21" s="509">
        <v>0</v>
      </c>
      <c r="N21" s="509">
        <v>1092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356">
        <v>0</v>
      </c>
      <c r="U21" s="509">
        <v>0</v>
      </c>
      <c r="V21" s="509">
        <v>0</v>
      </c>
      <c r="W21" s="509">
        <v>0</v>
      </c>
      <c r="X21" s="509">
        <v>0</v>
      </c>
      <c r="Y21" s="509">
        <v>0</v>
      </c>
      <c r="Z21" s="509">
        <v>0</v>
      </c>
      <c r="AA21" s="474">
        <v>66572</v>
      </c>
    </row>
    <row r="22" spans="1:27" ht="15.75" thickBot="1">
      <c r="A22" s="446" t="s">
        <v>308</v>
      </c>
      <c r="B22" s="464" t="s">
        <v>692</v>
      </c>
      <c r="C22" s="35">
        <v>51</v>
      </c>
      <c r="D22" s="508">
        <v>16378</v>
      </c>
      <c r="E22" s="509">
        <v>13</v>
      </c>
      <c r="F22" s="356">
        <v>0</v>
      </c>
      <c r="G22" s="356">
        <v>13</v>
      </c>
      <c r="H22" s="509">
        <v>1007</v>
      </c>
      <c r="I22" s="509">
        <v>4306</v>
      </c>
      <c r="J22" s="356">
        <v>2859</v>
      </c>
      <c r="K22" s="356">
        <v>7165</v>
      </c>
      <c r="L22" s="509">
        <v>49</v>
      </c>
      <c r="M22" s="509">
        <v>0</v>
      </c>
      <c r="N22" s="509">
        <v>51</v>
      </c>
      <c r="O22" s="509">
        <v>0</v>
      </c>
      <c r="P22" s="509">
        <v>1487</v>
      </c>
      <c r="Q22" s="509">
        <v>0</v>
      </c>
      <c r="R22" s="509">
        <v>0</v>
      </c>
      <c r="S22" s="509">
        <v>0</v>
      </c>
      <c r="T22" s="356">
        <v>0</v>
      </c>
      <c r="U22" s="509">
        <v>0</v>
      </c>
      <c r="V22" s="509">
        <v>0</v>
      </c>
      <c r="W22" s="509">
        <v>0</v>
      </c>
      <c r="X22" s="509">
        <v>0</v>
      </c>
      <c r="Y22" s="509">
        <v>0</v>
      </c>
      <c r="Z22" s="509">
        <v>0</v>
      </c>
      <c r="AA22" s="474">
        <v>26150</v>
      </c>
    </row>
    <row r="23" spans="1:27" ht="15.75" thickBot="1">
      <c r="A23" s="446" t="s">
        <v>309</v>
      </c>
      <c r="B23" s="464" t="s">
        <v>692</v>
      </c>
      <c r="C23" s="35">
        <v>147</v>
      </c>
      <c r="D23" s="508">
        <v>20157</v>
      </c>
      <c r="E23" s="509">
        <v>1763</v>
      </c>
      <c r="F23" s="356">
        <v>0</v>
      </c>
      <c r="G23" s="356">
        <v>1763</v>
      </c>
      <c r="H23" s="509">
        <v>3560</v>
      </c>
      <c r="I23" s="509">
        <v>4067</v>
      </c>
      <c r="J23" s="356">
        <v>1312</v>
      </c>
      <c r="K23" s="356">
        <v>5379</v>
      </c>
      <c r="L23" s="509">
        <v>266</v>
      </c>
      <c r="M23" s="509">
        <v>0</v>
      </c>
      <c r="N23" s="509">
        <v>0</v>
      </c>
      <c r="O23" s="509">
        <v>0</v>
      </c>
      <c r="P23" s="509">
        <v>0</v>
      </c>
      <c r="Q23" s="509">
        <v>0</v>
      </c>
      <c r="R23" s="509">
        <v>0</v>
      </c>
      <c r="S23" s="509">
        <v>0</v>
      </c>
      <c r="T23" s="356">
        <v>0</v>
      </c>
      <c r="U23" s="509">
        <v>1</v>
      </c>
      <c r="V23" s="509">
        <v>2</v>
      </c>
      <c r="W23" s="509">
        <v>0</v>
      </c>
      <c r="X23" s="509">
        <v>0</v>
      </c>
      <c r="Y23" s="509">
        <v>0</v>
      </c>
      <c r="Z23" s="509">
        <v>0</v>
      </c>
      <c r="AA23" s="474">
        <v>31128</v>
      </c>
    </row>
    <row r="24" spans="1:27" ht="15.75" thickBot="1">
      <c r="A24" s="446" t="s">
        <v>310</v>
      </c>
      <c r="B24" s="464" t="s">
        <v>692</v>
      </c>
      <c r="C24" s="35">
        <v>172</v>
      </c>
      <c r="D24" s="508">
        <v>23094</v>
      </c>
      <c r="E24" s="509">
        <v>1546</v>
      </c>
      <c r="F24" s="356">
        <v>5</v>
      </c>
      <c r="G24" s="356">
        <v>1551</v>
      </c>
      <c r="H24" s="509">
        <v>5695</v>
      </c>
      <c r="I24" s="509">
        <v>6433</v>
      </c>
      <c r="J24" s="356">
        <v>2179</v>
      </c>
      <c r="K24" s="356">
        <v>8612</v>
      </c>
      <c r="L24" s="509">
        <v>74</v>
      </c>
      <c r="M24" s="509">
        <v>0</v>
      </c>
      <c r="N24" s="509">
        <v>3071</v>
      </c>
      <c r="O24" s="509">
        <v>0</v>
      </c>
      <c r="P24" s="509">
        <v>2</v>
      </c>
      <c r="Q24" s="509">
        <v>0</v>
      </c>
      <c r="R24" s="509">
        <v>0</v>
      </c>
      <c r="S24" s="509">
        <v>0</v>
      </c>
      <c r="T24" s="356">
        <v>0</v>
      </c>
      <c r="U24" s="509">
        <v>0</v>
      </c>
      <c r="V24" s="509">
        <v>1</v>
      </c>
      <c r="W24" s="509">
        <v>0</v>
      </c>
      <c r="X24" s="509">
        <v>0</v>
      </c>
      <c r="Y24" s="509">
        <v>0</v>
      </c>
      <c r="Z24" s="509">
        <v>0</v>
      </c>
      <c r="AA24" s="474">
        <v>42100</v>
      </c>
    </row>
    <row r="25" spans="1:27" ht="15.75" thickBot="1">
      <c r="A25" s="446" t="s">
        <v>311</v>
      </c>
      <c r="B25" s="464" t="s">
        <v>692</v>
      </c>
      <c r="C25" s="35">
        <v>475</v>
      </c>
      <c r="D25" s="508">
        <v>2215</v>
      </c>
      <c r="E25" s="509">
        <v>0</v>
      </c>
      <c r="F25" s="356">
        <v>0</v>
      </c>
      <c r="G25" s="356">
        <v>0</v>
      </c>
      <c r="H25" s="509">
        <v>0</v>
      </c>
      <c r="I25" s="509">
        <v>106</v>
      </c>
      <c r="J25" s="356">
        <v>3</v>
      </c>
      <c r="K25" s="356">
        <v>109</v>
      </c>
      <c r="L25" s="509">
        <v>1</v>
      </c>
      <c r="M25" s="509">
        <v>0</v>
      </c>
      <c r="N25" s="509">
        <v>2526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356">
        <v>0</v>
      </c>
      <c r="U25" s="509">
        <v>0</v>
      </c>
      <c r="V25" s="509">
        <v>0</v>
      </c>
      <c r="W25" s="509">
        <v>0</v>
      </c>
      <c r="X25" s="509">
        <v>0</v>
      </c>
      <c r="Y25" s="509">
        <v>0</v>
      </c>
      <c r="Z25" s="509">
        <v>0</v>
      </c>
      <c r="AA25" s="474">
        <v>4851</v>
      </c>
    </row>
    <row r="26" spans="1:27" ht="15.75" thickBot="1">
      <c r="A26" s="446" t="s">
        <v>312</v>
      </c>
      <c r="B26" s="464" t="s">
        <v>692</v>
      </c>
      <c r="C26" s="35">
        <v>480</v>
      </c>
      <c r="D26" s="508">
        <v>14749</v>
      </c>
      <c r="E26" s="509">
        <v>1059</v>
      </c>
      <c r="F26" s="356">
        <v>1</v>
      </c>
      <c r="G26" s="356">
        <v>1060</v>
      </c>
      <c r="H26" s="509">
        <v>0</v>
      </c>
      <c r="I26" s="509">
        <v>1708</v>
      </c>
      <c r="J26" s="356">
        <v>569</v>
      </c>
      <c r="K26" s="356">
        <v>2277</v>
      </c>
      <c r="L26" s="509">
        <v>2</v>
      </c>
      <c r="M26" s="509">
        <v>0</v>
      </c>
      <c r="N26" s="509">
        <v>3144</v>
      </c>
      <c r="O26" s="509">
        <v>0</v>
      </c>
      <c r="P26" s="509">
        <v>2</v>
      </c>
      <c r="Q26" s="509">
        <v>0</v>
      </c>
      <c r="R26" s="509">
        <v>0</v>
      </c>
      <c r="S26" s="509">
        <v>0</v>
      </c>
      <c r="T26" s="356">
        <v>0</v>
      </c>
      <c r="U26" s="509">
        <v>2</v>
      </c>
      <c r="V26" s="509">
        <v>1</v>
      </c>
      <c r="W26" s="509">
        <v>0</v>
      </c>
      <c r="X26" s="509">
        <v>0</v>
      </c>
      <c r="Y26" s="509">
        <v>0</v>
      </c>
      <c r="Z26" s="509">
        <v>0</v>
      </c>
      <c r="AA26" s="474">
        <v>21237</v>
      </c>
    </row>
    <row r="27" spans="1:27" ht="15.75" thickBot="1">
      <c r="A27" s="446" t="s">
        <v>313</v>
      </c>
      <c r="B27" s="464" t="s">
        <v>692</v>
      </c>
      <c r="C27" s="35">
        <v>490</v>
      </c>
      <c r="D27" s="508">
        <v>20975</v>
      </c>
      <c r="E27" s="509">
        <v>6331</v>
      </c>
      <c r="F27" s="356">
        <v>4</v>
      </c>
      <c r="G27" s="356">
        <v>6335</v>
      </c>
      <c r="H27" s="509">
        <v>0</v>
      </c>
      <c r="I27" s="509">
        <v>15383</v>
      </c>
      <c r="J27" s="356">
        <v>3772</v>
      </c>
      <c r="K27" s="356">
        <v>19155</v>
      </c>
      <c r="L27" s="509">
        <v>3</v>
      </c>
      <c r="M27" s="509">
        <v>0</v>
      </c>
      <c r="N27" s="509">
        <v>2934</v>
      </c>
      <c r="O27" s="509">
        <v>0</v>
      </c>
      <c r="P27" s="509">
        <v>4</v>
      </c>
      <c r="Q27" s="509">
        <v>0</v>
      </c>
      <c r="R27" s="509">
        <v>0</v>
      </c>
      <c r="S27" s="509">
        <v>0</v>
      </c>
      <c r="T27" s="356">
        <v>0</v>
      </c>
      <c r="U27" s="509">
        <v>0</v>
      </c>
      <c r="V27" s="509">
        <v>0</v>
      </c>
      <c r="W27" s="509">
        <v>0</v>
      </c>
      <c r="X27" s="509">
        <v>0</v>
      </c>
      <c r="Y27" s="509">
        <v>0</v>
      </c>
      <c r="Z27" s="509">
        <v>0</v>
      </c>
      <c r="AA27" s="474">
        <v>49406</v>
      </c>
    </row>
    <row r="28" spans="1:27" ht="15.75" thickBot="1">
      <c r="A28" s="446" t="s">
        <v>314</v>
      </c>
      <c r="B28" s="464" t="s">
        <v>692</v>
      </c>
      <c r="C28" s="35">
        <v>659</v>
      </c>
      <c r="D28" s="508">
        <v>14372</v>
      </c>
      <c r="E28" s="509">
        <v>2</v>
      </c>
      <c r="F28" s="356">
        <v>0</v>
      </c>
      <c r="G28" s="356">
        <v>2</v>
      </c>
      <c r="H28" s="509">
        <v>0</v>
      </c>
      <c r="I28" s="509">
        <v>3936</v>
      </c>
      <c r="J28" s="356">
        <v>1723</v>
      </c>
      <c r="K28" s="356">
        <v>5659</v>
      </c>
      <c r="L28" s="509">
        <v>4</v>
      </c>
      <c r="M28" s="509">
        <v>0</v>
      </c>
      <c r="N28" s="509">
        <v>23</v>
      </c>
      <c r="O28" s="509">
        <v>0</v>
      </c>
      <c r="P28" s="509">
        <v>1234</v>
      </c>
      <c r="Q28" s="509">
        <v>0</v>
      </c>
      <c r="R28" s="509">
        <v>0</v>
      </c>
      <c r="S28" s="509">
        <v>0</v>
      </c>
      <c r="T28" s="356">
        <v>0</v>
      </c>
      <c r="U28" s="509">
        <v>0</v>
      </c>
      <c r="V28" s="509">
        <v>0</v>
      </c>
      <c r="W28" s="509">
        <v>0</v>
      </c>
      <c r="X28" s="509">
        <v>0</v>
      </c>
      <c r="Y28" s="509">
        <v>0</v>
      </c>
      <c r="Z28" s="509">
        <v>0</v>
      </c>
      <c r="AA28" s="474">
        <v>21294</v>
      </c>
    </row>
    <row r="29" spans="1:27" ht="15.75" thickBot="1">
      <c r="A29" s="446" t="s">
        <v>315</v>
      </c>
      <c r="B29" s="464" t="s">
        <v>692</v>
      </c>
      <c r="C29" s="35">
        <v>665</v>
      </c>
      <c r="D29" s="508">
        <v>26239</v>
      </c>
      <c r="E29" s="509">
        <v>1474</v>
      </c>
      <c r="F29" s="356">
        <v>0</v>
      </c>
      <c r="G29" s="356">
        <v>1474</v>
      </c>
      <c r="H29" s="509">
        <v>0</v>
      </c>
      <c r="I29" s="509">
        <v>2550</v>
      </c>
      <c r="J29" s="356">
        <v>767</v>
      </c>
      <c r="K29" s="356">
        <v>3317</v>
      </c>
      <c r="L29" s="509">
        <v>0</v>
      </c>
      <c r="M29" s="509">
        <v>0</v>
      </c>
      <c r="N29" s="509">
        <v>1</v>
      </c>
      <c r="O29" s="509">
        <v>0</v>
      </c>
      <c r="P29" s="509">
        <v>0</v>
      </c>
      <c r="Q29" s="509">
        <v>0</v>
      </c>
      <c r="R29" s="509">
        <v>0</v>
      </c>
      <c r="S29" s="509">
        <v>0</v>
      </c>
      <c r="T29" s="356">
        <v>0</v>
      </c>
      <c r="U29" s="509">
        <v>1</v>
      </c>
      <c r="V29" s="509">
        <v>0</v>
      </c>
      <c r="W29" s="509">
        <v>0</v>
      </c>
      <c r="X29" s="509">
        <v>0</v>
      </c>
      <c r="Y29" s="509">
        <v>0</v>
      </c>
      <c r="Z29" s="509">
        <v>0</v>
      </c>
      <c r="AA29" s="474">
        <v>31032</v>
      </c>
    </row>
    <row r="30" spans="1:27" ht="15.75" thickBot="1">
      <c r="A30" s="446" t="s">
        <v>316</v>
      </c>
      <c r="B30" s="464" t="s">
        <v>692</v>
      </c>
      <c r="C30" s="35">
        <v>837</v>
      </c>
      <c r="D30" s="508">
        <v>37098</v>
      </c>
      <c r="E30" s="509">
        <v>7741</v>
      </c>
      <c r="F30" s="356">
        <v>3</v>
      </c>
      <c r="G30" s="356">
        <v>7744</v>
      </c>
      <c r="H30" s="509">
        <v>20078</v>
      </c>
      <c r="I30" s="509">
        <v>23754</v>
      </c>
      <c r="J30" s="356">
        <v>10334</v>
      </c>
      <c r="K30" s="356">
        <v>34088</v>
      </c>
      <c r="L30" s="509">
        <v>574</v>
      </c>
      <c r="M30" s="509">
        <v>0</v>
      </c>
      <c r="N30" s="509">
        <v>3625</v>
      </c>
      <c r="O30" s="509">
        <v>0</v>
      </c>
      <c r="P30" s="509">
        <v>107</v>
      </c>
      <c r="Q30" s="509">
        <v>0</v>
      </c>
      <c r="R30" s="509">
        <v>0</v>
      </c>
      <c r="S30" s="509">
        <v>0</v>
      </c>
      <c r="T30" s="356">
        <v>0</v>
      </c>
      <c r="U30" s="509">
        <v>0</v>
      </c>
      <c r="V30" s="509">
        <v>1</v>
      </c>
      <c r="W30" s="509">
        <v>0</v>
      </c>
      <c r="X30" s="509">
        <v>0</v>
      </c>
      <c r="Y30" s="509">
        <v>0</v>
      </c>
      <c r="Z30" s="509">
        <v>0</v>
      </c>
      <c r="AA30" s="474">
        <v>103315</v>
      </c>
    </row>
    <row r="31" spans="1:27" ht="15.75" thickBot="1">
      <c r="A31" s="446" t="s">
        <v>317</v>
      </c>
      <c r="B31" s="464" t="s">
        <v>692</v>
      </c>
      <c r="C31" s="35">
        <v>873</v>
      </c>
      <c r="D31" s="508">
        <v>6347</v>
      </c>
      <c r="E31" s="509">
        <v>0</v>
      </c>
      <c r="F31" s="356">
        <v>0</v>
      </c>
      <c r="G31" s="356">
        <v>0</v>
      </c>
      <c r="H31" s="509">
        <v>0</v>
      </c>
      <c r="I31" s="509">
        <v>103</v>
      </c>
      <c r="J31" s="356">
        <v>14</v>
      </c>
      <c r="K31" s="356">
        <v>117</v>
      </c>
      <c r="L31" s="509">
        <v>0</v>
      </c>
      <c r="M31" s="509">
        <v>0</v>
      </c>
      <c r="N31" s="509">
        <v>1203</v>
      </c>
      <c r="O31" s="509">
        <v>0</v>
      </c>
      <c r="P31" s="509">
        <v>0</v>
      </c>
      <c r="Q31" s="509">
        <v>0</v>
      </c>
      <c r="R31" s="509">
        <v>0</v>
      </c>
      <c r="S31" s="509">
        <v>0</v>
      </c>
      <c r="T31" s="356">
        <v>0</v>
      </c>
      <c r="U31" s="509">
        <v>0</v>
      </c>
      <c r="V31" s="509">
        <v>0</v>
      </c>
      <c r="W31" s="509">
        <v>0</v>
      </c>
      <c r="X31" s="509">
        <v>0</v>
      </c>
      <c r="Y31" s="509">
        <v>0</v>
      </c>
      <c r="Z31" s="509">
        <v>0</v>
      </c>
      <c r="AA31" s="474">
        <v>7667</v>
      </c>
    </row>
    <row r="32" spans="1:27" ht="16.5" thickBot="1">
      <c r="A32" s="516" t="s">
        <v>695</v>
      </c>
      <c r="B32" s="122"/>
      <c r="C32" s="36"/>
      <c r="D32" s="517">
        <v>67825</v>
      </c>
      <c r="E32" s="518">
        <v>61861</v>
      </c>
      <c r="F32" s="518">
        <v>18</v>
      </c>
      <c r="G32" s="518">
        <v>61879</v>
      </c>
      <c r="H32" s="518">
        <v>0</v>
      </c>
      <c r="I32" s="518">
        <v>10855</v>
      </c>
      <c r="J32" s="518">
        <v>402</v>
      </c>
      <c r="K32" s="518">
        <v>11257</v>
      </c>
      <c r="L32" s="518">
        <v>48</v>
      </c>
      <c r="M32" s="518">
        <v>0</v>
      </c>
      <c r="N32" s="518">
        <v>1558</v>
      </c>
      <c r="O32" s="518">
        <v>0</v>
      </c>
      <c r="P32" s="518">
        <v>0</v>
      </c>
      <c r="Q32" s="518">
        <v>0</v>
      </c>
      <c r="R32" s="518">
        <v>1</v>
      </c>
      <c r="S32" s="518">
        <v>0</v>
      </c>
      <c r="T32" s="518">
        <v>0</v>
      </c>
      <c r="U32" s="518">
        <v>0</v>
      </c>
      <c r="V32" s="518">
        <v>1</v>
      </c>
      <c r="W32" s="518">
        <v>0</v>
      </c>
      <c r="X32" s="518">
        <v>0</v>
      </c>
      <c r="Y32" s="518">
        <v>0</v>
      </c>
      <c r="Z32" s="518">
        <v>0</v>
      </c>
      <c r="AA32" s="474">
        <v>142569</v>
      </c>
    </row>
    <row r="33" spans="1:27" ht="15.75" thickBot="1">
      <c r="A33" s="446" t="s">
        <v>319</v>
      </c>
      <c r="B33" s="464" t="s">
        <v>695</v>
      </c>
      <c r="C33" s="35">
        <v>31</v>
      </c>
      <c r="D33" s="508">
        <v>4885</v>
      </c>
      <c r="E33" s="509">
        <v>12245</v>
      </c>
      <c r="F33" s="356">
        <v>5</v>
      </c>
      <c r="G33" s="356">
        <v>12250</v>
      </c>
      <c r="H33" s="509">
        <v>0</v>
      </c>
      <c r="I33" s="509">
        <v>859</v>
      </c>
      <c r="J33" s="356">
        <v>10</v>
      </c>
      <c r="K33" s="356">
        <v>869</v>
      </c>
      <c r="L33" s="509">
        <v>0</v>
      </c>
      <c r="M33" s="509">
        <v>0</v>
      </c>
      <c r="N33" s="509">
        <v>0</v>
      </c>
      <c r="O33" s="509">
        <v>0</v>
      </c>
      <c r="P33" s="509">
        <v>0</v>
      </c>
      <c r="Q33" s="509">
        <v>0</v>
      </c>
      <c r="R33" s="509">
        <v>1</v>
      </c>
      <c r="S33" s="509">
        <v>0</v>
      </c>
      <c r="T33" s="356">
        <v>0</v>
      </c>
      <c r="U33" s="509">
        <v>0</v>
      </c>
      <c r="V33" s="509">
        <v>0</v>
      </c>
      <c r="W33" s="509">
        <v>0</v>
      </c>
      <c r="X33" s="509">
        <v>0</v>
      </c>
      <c r="Y33" s="509">
        <v>0</v>
      </c>
      <c r="Z33" s="509">
        <v>0</v>
      </c>
      <c r="AA33" s="474">
        <v>18005</v>
      </c>
    </row>
    <row r="34" spans="1:27" ht="15.75" thickBot="1">
      <c r="A34" s="446" t="s">
        <v>320</v>
      </c>
      <c r="B34" s="464" t="s">
        <v>695</v>
      </c>
      <c r="C34" s="35">
        <v>40</v>
      </c>
      <c r="D34" s="508">
        <v>2693</v>
      </c>
      <c r="E34" s="509">
        <v>12248</v>
      </c>
      <c r="F34" s="356">
        <v>2</v>
      </c>
      <c r="G34" s="356">
        <v>12250</v>
      </c>
      <c r="H34" s="509">
        <v>0</v>
      </c>
      <c r="I34" s="509">
        <v>325</v>
      </c>
      <c r="J34" s="356">
        <v>17</v>
      </c>
      <c r="K34" s="356">
        <v>342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356">
        <v>0</v>
      </c>
      <c r="U34" s="509">
        <v>0</v>
      </c>
      <c r="V34" s="509">
        <v>0</v>
      </c>
      <c r="W34" s="509">
        <v>0</v>
      </c>
      <c r="X34" s="509">
        <v>0</v>
      </c>
      <c r="Y34" s="509">
        <v>0</v>
      </c>
      <c r="Z34" s="509">
        <v>0</v>
      </c>
      <c r="AA34" s="474">
        <v>15285</v>
      </c>
    </row>
    <row r="35" spans="1:27" ht="15.75" thickBot="1">
      <c r="A35" s="446" t="s">
        <v>321</v>
      </c>
      <c r="B35" s="464" t="s">
        <v>695</v>
      </c>
      <c r="C35" s="35">
        <v>190</v>
      </c>
      <c r="D35" s="508">
        <v>6084</v>
      </c>
      <c r="E35" s="509">
        <v>2</v>
      </c>
      <c r="F35" s="356">
        <v>0</v>
      </c>
      <c r="G35" s="356">
        <v>2</v>
      </c>
      <c r="H35" s="509">
        <v>0</v>
      </c>
      <c r="I35" s="509">
        <v>632</v>
      </c>
      <c r="J35" s="356">
        <v>2</v>
      </c>
      <c r="K35" s="356">
        <v>634</v>
      </c>
      <c r="L35" s="509">
        <v>0</v>
      </c>
      <c r="M35" s="509">
        <v>0</v>
      </c>
      <c r="N35" s="509">
        <v>0</v>
      </c>
      <c r="O35" s="509">
        <v>0</v>
      </c>
      <c r="P35" s="509">
        <v>0</v>
      </c>
      <c r="Q35" s="509">
        <v>0</v>
      </c>
      <c r="R35" s="509">
        <v>0</v>
      </c>
      <c r="S35" s="509">
        <v>0</v>
      </c>
      <c r="T35" s="356">
        <v>0</v>
      </c>
      <c r="U35" s="509">
        <v>0</v>
      </c>
      <c r="V35" s="509">
        <v>0</v>
      </c>
      <c r="W35" s="509">
        <v>0</v>
      </c>
      <c r="X35" s="509">
        <v>0</v>
      </c>
      <c r="Y35" s="509">
        <v>0</v>
      </c>
      <c r="Z35" s="509">
        <v>0</v>
      </c>
      <c r="AA35" s="474">
        <v>6720</v>
      </c>
    </row>
    <row r="36" spans="1:27" ht="15.75" thickBot="1">
      <c r="A36" s="446" t="s">
        <v>322</v>
      </c>
      <c r="B36" s="464" t="s">
        <v>695</v>
      </c>
      <c r="C36" s="35">
        <v>604</v>
      </c>
      <c r="D36" s="508">
        <v>5542</v>
      </c>
      <c r="E36" s="509">
        <v>16056</v>
      </c>
      <c r="F36" s="356">
        <v>5</v>
      </c>
      <c r="G36" s="356">
        <v>16061</v>
      </c>
      <c r="H36" s="509">
        <v>0</v>
      </c>
      <c r="I36" s="509">
        <v>1174</v>
      </c>
      <c r="J36" s="356">
        <v>34</v>
      </c>
      <c r="K36" s="356">
        <v>1208</v>
      </c>
      <c r="L36" s="509">
        <v>1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356">
        <v>0</v>
      </c>
      <c r="U36" s="509">
        <v>0</v>
      </c>
      <c r="V36" s="509">
        <v>0</v>
      </c>
      <c r="W36" s="509">
        <v>0</v>
      </c>
      <c r="X36" s="509">
        <v>0</v>
      </c>
      <c r="Y36" s="509">
        <v>0</v>
      </c>
      <c r="Z36" s="509">
        <v>0</v>
      </c>
      <c r="AA36" s="474">
        <v>22812</v>
      </c>
    </row>
    <row r="37" spans="1:27" ht="15.75" thickBot="1">
      <c r="A37" s="446" t="s">
        <v>323</v>
      </c>
      <c r="B37" s="464" t="s">
        <v>695</v>
      </c>
      <c r="C37" s="35">
        <v>670</v>
      </c>
      <c r="D37" s="508">
        <v>13070</v>
      </c>
      <c r="E37" s="509">
        <v>6</v>
      </c>
      <c r="F37" s="356">
        <v>0</v>
      </c>
      <c r="G37" s="356">
        <v>6</v>
      </c>
      <c r="H37" s="509">
        <v>0</v>
      </c>
      <c r="I37" s="509">
        <v>1065</v>
      </c>
      <c r="J37" s="356">
        <v>1</v>
      </c>
      <c r="K37" s="356">
        <v>1066</v>
      </c>
      <c r="L37" s="509">
        <v>2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356">
        <v>0</v>
      </c>
      <c r="U37" s="509">
        <v>0</v>
      </c>
      <c r="V37" s="509">
        <v>1</v>
      </c>
      <c r="W37" s="509">
        <v>0</v>
      </c>
      <c r="X37" s="509">
        <v>0</v>
      </c>
      <c r="Y37" s="509">
        <v>0</v>
      </c>
      <c r="Z37" s="509">
        <v>0</v>
      </c>
      <c r="AA37" s="474">
        <v>14145</v>
      </c>
    </row>
    <row r="38" spans="1:27" ht="15.75" thickBot="1">
      <c r="A38" s="446" t="s">
        <v>324</v>
      </c>
      <c r="B38" s="464" t="s">
        <v>695</v>
      </c>
      <c r="C38" s="35">
        <v>690</v>
      </c>
      <c r="D38" s="508">
        <v>5862</v>
      </c>
      <c r="E38" s="509">
        <v>0</v>
      </c>
      <c r="F38" s="356">
        <v>0</v>
      </c>
      <c r="G38" s="356">
        <v>0</v>
      </c>
      <c r="H38" s="509">
        <v>0</v>
      </c>
      <c r="I38" s="509">
        <v>347</v>
      </c>
      <c r="J38" s="356">
        <v>1</v>
      </c>
      <c r="K38" s="356">
        <v>348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356">
        <v>0</v>
      </c>
      <c r="U38" s="509">
        <v>0</v>
      </c>
      <c r="V38" s="509">
        <v>0</v>
      </c>
      <c r="W38" s="509">
        <v>0</v>
      </c>
      <c r="X38" s="509">
        <v>0</v>
      </c>
      <c r="Y38" s="509">
        <v>0</v>
      </c>
      <c r="Z38" s="509">
        <v>0</v>
      </c>
      <c r="AA38" s="474">
        <v>6210</v>
      </c>
    </row>
    <row r="39" spans="1:27" ht="15.75" thickBot="1">
      <c r="A39" s="446" t="s">
        <v>325</v>
      </c>
      <c r="B39" s="464" t="s">
        <v>695</v>
      </c>
      <c r="C39" s="35">
        <v>736</v>
      </c>
      <c r="D39" s="508">
        <v>7510</v>
      </c>
      <c r="E39" s="509">
        <v>14366</v>
      </c>
      <c r="F39" s="356">
        <v>5</v>
      </c>
      <c r="G39" s="356">
        <v>14371</v>
      </c>
      <c r="H39" s="509">
        <v>0</v>
      </c>
      <c r="I39" s="509">
        <v>3505</v>
      </c>
      <c r="J39" s="356">
        <v>11</v>
      </c>
      <c r="K39" s="356">
        <v>3516</v>
      </c>
      <c r="L39" s="509">
        <v>4</v>
      </c>
      <c r="M39" s="509">
        <v>0</v>
      </c>
      <c r="N39" s="509">
        <v>1558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356">
        <v>0</v>
      </c>
      <c r="U39" s="509">
        <v>0</v>
      </c>
      <c r="V39" s="509">
        <v>0</v>
      </c>
      <c r="W39" s="509">
        <v>0</v>
      </c>
      <c r="X39" s="509">
        <v>0</v>
      </c>
      <c r="Y39" s="509">
        <v>0</v>
      </c>
      <c r="Z39" s="509">
        <v>0</v>
      </c>
      <c r="AA39" s="474">
        <v>26959</v>
      </c>
    </row>
    <row r="40" spans="1:27" ht="15.75" thickBot="1">
      <c r="A40" s="446" t="s">
        <v>326</v>
      </c>
      <c r="B40" s="464" t="s">
        <v>695</v>
      </c>
      <c r="C40" s="35">
        <v>858</v>
      </c>
      <c r="D40" s="508">
        <v>10552</v>
      </c>
      <c r="E40" s="509">
        <v>9</v>
      </c>
      <c r="F40" s="356">
        <v>0</v>
      </c>
      <c r="G40" s="356">
        <v>9</v>
      </c>
      <c r="H40" s="509">
        <v>0</v>
      </c>
      <c r="I40" s="509">
        <v>795</v>
      </c>
      <c r="J40" s="356">
        <v>4</v>
      </c>
      <c r="K40" s="356">
        <v>799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356">
        <v>0</v>
      </c>
      <c r="U40" s="509">
        <v>0</v>
      </c>
      <c r="V40" s="509">
        <v>0</v>
      </c>
      <c r="W40" s="509">
        <v>0</v>
      </c>
      <c r="X40" s="509">
        <v>0</v>
      </c>
      <c r="Y40" s="509">
        <v>0</v>
      </c>
      <c r="Z40" s="509">
        <v>0</v>
      </c>
      <c r="AA40" s="474">
        <v>11360</v>
      </c>
    </row>
    <row r="41" spans="1:27" ht="15.75" thickBot="1">
      <c r="A41" s="446" t="s">
        <v>327</v>
      </c>
      <c r="B41" s="464" t="s">
        <v>695</v>
      </c>
      <c r="C41" s="35">
        <v>885</v>
      </c>
      <c r="D41" s="508">
        <v>3552</v>
      </c>
      <c r="E41" s="509">
        <v>480</v>
      </c>
      <c r="F41" s="356">
        <v>0</v>
      </c>
      <c r="G41" s="356">
        <v>480</v>
      </c>
      <c r="H41" s="509">
        <v>0</v>
      </c>
      <c r="I41" s="509">
        <v>1233</v>
      </c>
      <c r="J41" s="356">
        <v>315</v>
      </c>
      <c r="K41" s="356">
        <v>1548</v>
      </c>
      <c r="L41" s="509">
        <v>0</v>
      </c>
      <c r="M41" s="509">
        <v>0</v>
      </c>
      <c r="N41" s="509">
        <v>0</v>
      </c>
      <c r="O41" s="509">
        <v>0</v>
      </c>
      <c r="P41" s="509">
        <v>0</v>
      </c>
      <c r="Q41" s="509">
        <v>0</v>
      </c>
      <c r="R41" s="509">
        <v>0</v>
      </c>
      <c r="S41" s="509">
        <v>0</v>
      </c>
      <c r="T41" s="356">
        <v>0</v>
      </c>
      <c r="U41" s="509">
        <v>0</v>
      </c>
      <c r="V41" s="509">
        <v>0</v>
      </c>
      <c r="W41" s="509">
        <v>0</v>
      </c>
      <c r="X41" s="509">
        <v>0</v>
      </c>
      <c r="Y41" s="509">
        <v>0</v>
      </c>
      <c r="Z41" s="509">
        <v>0</v>
      </c>
      <c r="AA41" s="474">
        <v>5580</v>
      </c>
    </row>
    <row r="42" spans="1:27" ht="15.75" thickBot="1">
      <c r="A42" s="446" t="s">
        <v>328</v>
      </c>
      <c r="B42" s="464" t="s">
        <v>695</v>
      </c>
      <c r="C42" s="35">
        <v>890</v>
      </c>
      <c r="D42" s="508">
        <v>8075</v>
      </c>
      <c r="E42" s="509">
        <v>6449</v>
      </c>
      <c r="F42" s="356">
        <v>1</v>
      </c>
      <c r="G42" s="356">
        <v>6450</v>
      </c>
      <c r="H42" s="509">
        <v>0</v>
      </c>
      <c r="I42" s="509">
        <v>920</v>
      </c>
      <c r="J42" s="356">
        <v>7</v>
      </c>
      <c r="K42" s="356">
        <v>927</v>
      </c>
      <c r="L42" s="509">
        <v>41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356">
        <v>0</v>
      </c>
      <c r="U42" s="509">
        <v>0</v>
      </c>
      <c r="V42" s="509">
        <v>0</v>
      </c>
      <c r="W42" s="509">
        <v>0</v>
      </c>
      <c r="X42" s="509">
        <v>0</v>
      </c>
      <c r="Y42" s="509">
        <v>0</v>
      </c>
      <c r="Z42" s="509">
        <v>0</v>
      </c>
      <c r="AA42" s="474">
        <v>15493</v>
      </c>
    </row>
    <row r="43" spans="1:27" ht="16.5" thickBot="1">
      <c r="A43" s="516" t="s">
        <v>495</v>
      </c>
      <c r="B43" s="122"/>
      <c r="C43" s="36"/>
      <c r="D43" s="517">
        <v>79648</v>
      </c>
      <c r="E43" s="518">
        <v>47738</v>
      </c>
      <c r="F43" s="518">
        <v>57</v>
      </c>
      <c r="G43" s="518">
        <v>47795</v>
      </c>
      <c r="H43" s="518">
        <v>0</v>
      </c>
      <c r="I43" s="518">
        <v>9452</v>
      </c>
      <c r="J43" s="518">
        <v>86</v>
      </c>
      <c r="K43" s="518">
        <v>9538</v>
      </c>
      <c r="L43" s="518">
        <v>34</v>
      </c>
      <c r="M43" s="518">
        <v>5555</v>
      </c>
      <c r="N43" s="518">
        <v>9647</v>
      </c>
      <c r="O43" s="518">
        <v>0</v>
      </c>
      <c r="P43" s="518">
        <v>4</v>
      </c>
      <c r="Q43" s="518">
        <v>0</v>
      </c>
      <c r="R43" s="518">
        <v>0</v>
      </c>
      <c r="S43" s="518">
        <v>0</v>
      </c>
      <c r="T43" s="518">
        <v>0</v>
      </c>
      <c r="U43" s="518">
        <v>0</v>
      </c>
      <c r="V43" s="518">
        <v>0</v>
      </c>
      <c r="W43" s="518">
        <v>0</v>
      </c>
      <c r="X43" s="518">
        <v>0</v>
      </c>
      <c r="Y43" s="518">
        <v>0</v>
      </c>
      <c r="Z43" s="518">
        <v>0</v>
      </c>
      <c r="AA43" s="474">
        <v>152221</v>
      </c>
    </row>
    <row r="44" spans="1:27" ht="15.75" thickBot="1">
      <c r="A44" s="446" t="s">
        <v>330</v>
      </c>
      <c r="B44" s="464" t="s">
        <v>495</v>
      </c>
      <c r="C44" s="35">
        <v>4</v>
      </c>
      <c r="D44" s="508">
        <v>1316</v>
      </c>
      <c r="E44" s="509">
        <v>0</v>
      </c>
      <c r="F44" s="356">
        <v>0</v>
      </c>
      <c r="G44" s="356">
        <v>0</v>
      </c>
      <c r="H44" s="509">
        <v>0</v>
      </c>
      <c r="I44" s="509">
        <v>86</v>
      </c>
      <c r="J44" s="356">
        <v>0</v>
      </c>
      <c r="K44" s="356">
        <v>86</v>
      </c>
      <c r="L44" s="509">
        <v>0</v>
      </c>
      <c r="M44" s="509">
        <v>0</v>
      </c>
      <c r="N44" s="509">
        <v>0</v>
      </c>
      <c r="O44" s="509">
        <v>0</v>
      </c>
      <c r="P44" s="509">
        <v>0</v>
      </c>
      <c r="Q44" s="509">
        <v>0</v>
      </c>
      <c r="R44" s="509">
        <v>0</v>
      </c>
      <c r="S44" s="509">
        <v>0</v>
      </c>
      <c r="T44" s="356">
        <v>0</v>
      </c>
      <c r="U44" s="509">
        <v>0</v>
      </c>
      <c r="V44" s="509">
        <v>0</v>
      </c>
      <c r="W44" s="509">
        <v>0</v>
      </c>
      <c r="X44" s="509">
        <v>0</v>
      </c>
      <c r="Y44" s="509">
        <v>0</v>
      </c>
      <c r="Z44" s="509">
        <v>0</v>
      </c>
      <c r="AA44" s="474">
        <v>1402</v>
      </c>
    </row>
    <row r="45" spans="1:27" ht="15.75" thickBot="1">
      <c r="A45" s="446" t="s">
        <v>331</v>
      </c>
      <c r="B45" s="464" t="s">
        <v>495</v>
      </c>
      <c r="C45" s="35">
        <v>42</v>
      </c>
      <c r="D45" s="508">
        <v>6675</v>
      </c>
      <c r="E45" s="509">
        <v>9715</v>
      </c>
      <c r="F45" s="356">
        <v>20</v>
      </c>
      <c r="G45" s="356">
        <v>9735</v>
      </c>
      <c r="H45" s="509">
        <v>0</v>
      </c>
      <c r="I45" s="509">
        <v>1795</v>
      </c>
      <c r="J45" s="356">
        <v>11</v>
      </c>
      <c r="K45" s="356">
        <v>1806</v>
      </c>
      <c r="L45" s="509">
        <v>5</v>
      </c>
      <c r="M45" s="509">
        <v>363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356">
        <v>0</v>
      </c>
      <c r="U45" s="509">
        <v>0</v>
      </c>
      <c r="V45" s="509">
        <v>0</v>
      </c>
      <c r="W45" s="509">
        <v>0</v>
      </c>
      <c r="X45" s="509">
        <v>0</v>
      </c>
      <c r="Y45" s="509">
        <v>0</v>
      </c>
      <c r="Z45" s="509">
        <v>0</v>
      </c>
      <c r="AA45" s="474">
        <v>18584</v>
      </c>
    </row>
    <row r="46" spans="1:27" ht="15.75" thickBot="1">
      <c r="A46" s="446" t="s">
        <v>332</v>
      </c>
      <c r="B46" s="464" t="s">
        <v>495</v>
      </c>
      <c r="C46" s="35">
        <v>44</v>
      </c>
      <c r="D46" s="508">
        <v>5265</v>
      </c>
      <c r="E46" s="509">
        <v>2</v>
      </c>
      <c r="F46" s="356">
        <v>0</v>
      </c>
      <c r="G46" s="356">
        <v>2</v>
      </c>
      <c r="H46" s="509">
        <v>0</v>
      </c>
      <c r="I46" s="509">
        <v>510</v>
      </c>
      <c r="J46" s="356">
        <v>1</v>
      </c>
      <c r="K46" s="356">
        <v>511</v>
      </c>
      <c r="L46" s="509">
        <v>3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356">
        <v>0</v>
      </c>
      <c r="U46" s="509">
        <v>0</v>
      </c>
      <c r="V46" s="509">
        <v>0</v>
      </c>
      <c r="W46" s="509">
        <v>0</v>
      </c>
      <c r="X46" s="509">
        <v>0</v>
      </c>
      <c r="Y46" s="509">
        <v>0</v>
      </c>
      <c r="Z46" s="509">
        <v>0</v>
      </c>
      <c r="AA46" s="474">
        <v>5781</v>
      </c>
    </row>
    <row r="47" spans="1:27" ht="15.75" thickBot="1">
      <c r="A47" s="446" t="s">
        <v>333</v>
      </c>
      <c r="B47" s="464" t="s">
        <v>495</v>
      </c>
      <c r="C47" s="35">
        <v>59</v>
      </c>
      <c r="D47" s="508">
        <v>685</v>
      </c>
      <c r="E47" s="509">
        <v>1769</v>
      </c>
      <c r="F47" s="356">
        <v>2</v>
      </c>
      <c r="G47" s="356">
        <v>1771</v>
      </c>
      <c r="H47" s="509">
        <v>0</v>
      </c>
      <c r="I47" s="509">
        <v>116</v>
      </c>
      <c r="J47" s="356">
        <v>0</v>
      </c>
      <c r="K47" s="356">
        <v>116</v>
      </c>
      <c r="L47" s="509">
        <v>21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356">
        <v>0</v>
      </c>
      <c r="U47" s="509">
        <v>0</v>
      </c>
      <c r="V47" s="509">
        <v>0</v>
      </c>
      <c r="W47" s="509">
        <v>0</v>
      </c>
      <c r="X47" s="509">
        <v>0</v>
      </c>
      <c r="Y47" s="509">
        <v>0</v>
      </c>
      <c r="Z47" s="509">
        <v>0</v>
      </c>
      <c r="AA47" s="474">
        <v>2593</v>
      </c>
    </row>
    <row r="48" spans="1:27" ht="15.75" thickBot="1">
      <c r="A48" s="446" t="s">
        <v>334</v>
      </c>
      <c r="B48" s="464" t="s">
        <v>495</v>
      </c>
      <c r="C48" s="35">
        <v>113</v>
      </c>
      <c r="D48" s="508">
        <v>4791</v>
      </c>
      <c r="E48" s="509">
        <v>7</v>
      </c>
      <c r="F48" s="356">
        <v>0</v>
      </c>
      <c r="G48" s="356">
        <v>7</v>
      </c>
      <c r="H48" s="509">
        <v>0</v>
      </c>
      <c r="I48" s="509">
        <v>937</v>
      </c>
      <c r="J48" s="356">
        <v>2</v>
      </c>
      <c r="K48" s="356">
        <v>939</v>
      </c>
      <c r="L48" s="509">
        <v>0</v>
      </c>
      <c r="M48" s="509">
        <v>564</v>
      </c>
      <c r="N48" s="509">
        <v>0</v>
      </c>
      <c r="O48" s="509">
        <v>0</v>
      </c>
      <c r="P48" s="509">
        <v>0</v>
      </c>
      <c r="Q48" s="509">
        <v>0</v>
      </c>
      <c r="R48" s="509">
        <v>0</v>
      </c>
      <c r="S48" s="509">
        <v>0</v>
      </c>
      <c r="T48" s="356">
        <v>0</v>
      </c>
      <c r="U48" s="509">
        <v>0</v>
      </c>
      <c r="V48" s="509">
        <v>0</v>
      </c>
      <c r="W48" s="509">
        <v>0</v>
      </c>
      <c r="X48" s="509">
        <v>0</v>
      </c>
      <c r="Y48" s="509">
        <v>0</v>
      </c>
      <c r="Z48" s="509">
        <v>0</v>
      </c>
      <c r="AA48" s="474">
        <v>6301</v>
      </c>
    </row>
    <row r="49" spans="1:27" ht="15.75" thickBot="1">
      <c r="A49" s="446" t="s">
        <v>335</v>
      </c>
      <c r="B49" s="464" t="s">
        <v>495</v>
      </c>
      <c r="C49" s="35">
        <v>125</v>
      </c>
      <c r="D49" s="508">
        <v>6828</v>
      </c>
      <c r="E49" s="509">
        <v>0</v>
      </c>
      <c r="F49" s="356">
        <v>0</v>
      </c>
      <c r="G49" s="356">
        <v>0</v>
      </c>
      <c r="H49" s="509">
        <v>0</v>
      </c>
      <c r="I49" s="509">
        <v>155</v>
      </c>
      <c r="J49" s="356">
        <v>0</v>
      </c>
      <c r="K49" s="356">
        <v>155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356">
        <v>0</v>
      </c>
      <c r="U49" s="509">
        <v>0</v>
      </c>
      <c r="V49" s="509">
        <v>0</v>
      </c>
      <c r="W49" s="509">
        <v>0</v>
      </c>
      <c r="X49" s="509">
        <v>0</v>
      </c>
      <c r="Y49" s="509">
        <v>0</v>
      </c>
      <c r="Z49" s="509">
        <v>0</v>
      </c>
      <c r="AA49" s="474">
        <v>6983</v>
      </c>
    </row>
    <row r="50" spans="1:27" ht="15.75" thickBot="1">
      <c r="A50" s="446" t="s">
        <v>336</v>
      </c>
      <c r="B50" s="464" t="s">
        <v>495</v>
      </c>
      <c r="C50" s="35">
        <v>138</v>
      </c>
      <c r="D50" s="508">
        <v>10582</v>
      </c>
      <c r="E50" s="509">
        <v>1</v>
      </c>
      <c r="F50" s="356">
        <v>0</v>
      </c>
      <c r="G50" s="356">
        <v>1</v>
      </c>
      <c r="H50" s="509">
        <v>0</v>
      </c>
      <c r="I50" s="509">
        <v>689</v>
      </c>
      <c r="J50" s="356">
        <v>3</v>
      </c>
      <c r="K50" s="356">
        <v>692</v>
      </c>
      <c r="L50" s="509">
        <v>1</v>
      </c>
      <c r="M50" s="509">
        <v>0</v>
      </c>
      <c r="N50" s="509">
        <v>0</v>
      </c>
      <c r="O50" s="509">
        <v>0</v>
      </c>
      <c r="P50" s="509">
        <v>0</v>
      </c>
      <c r="Q50" s="509">
        <v>0</v>
      </c>
      <c r="R50" s="509">
        <v>0</v>
      </c>
      <c r="S50" s="509">
        <v>0</v>
      </c>
      <c r="T50" s="356">
        <v>0</v>
      </c>
      <c r="U50" s="509">
        <v>0</v>
      </c>
      <c r="V50" s="509">
        <v>0</v>
      </c>
      <c r="W50" s="509">
        <v>0</v>
      </c>
      <c r="X50" s="509">
        <v>0</v>
      </c>
      <c r="Y50" s="509">
        <v>0</v>
      </c>
      <c r="Z50" s="509">
        <v>0</v>
      </c>
      <c r="AA50" s="474">
        <v>11276</v>
      </c>
    </row>
    <row r="51" spans="1:27" ht="15.75" thickBot="1">
      <c r="A51" s="446" t="s">
        <v>337</v>
      </c>
      <c r="B51" s="464" t="s">
        <v>495</v>
      </c>
      <c r="C51" s="35">
        <v>234</v>
      </c>
      <c r="D51" s="508">
        <v>394</v>
      </c>
      <c r="E51" s="509">
        <v>15309</v>
      </c>
      <c r="F51" s="356">
        <v>8</v>
      </c>
      <c r="G51" s="356">
        <v>15317</v>
      </c>
      <c r="H51" s="509">
        <v>0</v>
      </c>
      <c r="I51" s="509">
        <v>423</v>
      </c>
      <c r="J51" s="356">
        <v>47</v>
      </c>
      <c r="K51" s="356">
        <v>470</v>
      </c>
      <c r="L51" s="509">
        <v>0</v>
      </c>
      <c r="M51" s="509">
        <v>0</v>
      </c>
      <c r="N51" s="509">
        <v>5170</v>
      </c>
      <c r="O51" s="509">
        <v>0</v>
      </c>
      <c r="P51" s="509">
        <v>1</v>
      </c>
      <c r="Q51" s="509">
        <v>0</v>
      </c>
      <c r="R51" s="509">
        <v>0</v>
      </c>
      <c r="S51" s="509">
        <v>0</v>
      </c>
      <c r="T51" s="356">
        <v>0</v>
      </c>
      <c r="U51" s="509">
        <v>0</v>
      </c>
      <c r="V51" s="509">
        <v>0</v>
      </c>
      <c r="W51" s="509">
        <v>0</v>
      </c>
      <c r="X51" s="509">
        <v>0</v>
      </c>
      <c r="Y51" s="509">
        <v>0</v>
      </c>
      <c r="Z51" s="509">
        <v>0</v>
      </c>
      <c r="AA51" s="474">
        <v>21352</v>
      </c>
    </row>
    <row r="52" spans="1:27" ht="15.75" thickBot="1">
      <c r="A52" s="446" t="s">
        <v>338</v>
      </c>
      <c r="B52" s="464" t="s">
        <v>495</v>
      </c>
      <c r="C52" s="35">
        <v>240</v>
      </c>
      <c r="D52" s="508">
        <v>6321</v>
      </c>
      <c r="E52" s="509">
        <v>0</v>
      </c>
      <c r="F52" s="356">
        <v>0</v>
      </c>
      <c r="G52" s="356">
        <v>0</v>
      </c>
      <c r="H52" s="509">
        <v>0</v>
      </c>
      <c r="I52" s="509">
        <v>339</v>
      </c>
      <c r="J52" s="356">
        <v>4</v>
      </c>
      <c r="K52" s="356">
        <v>343</v>
      </c>
      <c r="L52" s="509">
        <v>0</v>
      </c>
      <c r="M52" s="509">
        <v>0</v>
      </c>
      <c r="N52" s="509">
        <v>0</v>
      </c>
      <c r="O52" s="509">
        <v>0</v>
      </c>
      <c r="P52" s="509">
        <v>0</v>
      </c>
      <c r="Q52" s="509">
        <v>0</v>
      </c>
      <c r="R52" s="509">
        <v>0</v>
      </c>
      <c r="S52" s="509">
        <v>0</v>
      </c>
      <c r="T52" s="356">
        <v>0</v>
      </c>
      <c r="U52" s="509">
        <v>0</v>
      </c>
      <c r="V52" s="509">
        <v>0</v>
      </c>
      <c r="W52" s="509">
        <v>0</v>
      </c>
      <c r="X52" s="509">
        <v>0</v>
      </c>
      <c r="Y52" s="509">
        <v>0</v>
      </c>
      <c r="Z52" s="509">
        <v>0</v>
      </c>
      <c r="AA52" s="474">
        <v>6664</v>
      </c>
    </row>
    <row r="53" spans="1:27" ht="15.75" thickBot="1">
      <c r="A53" s="446" t="s">
        <v>339</v>
      </c>
      <c r="B53" s="464" t="s">
        <v>495</v>
      </c>
      <c r="C53" s="35">
        <v>284</v>
      </c>
      <c r="D53" s="508">
        <v>2410</v>
      </c>
      <c r="E53" s="509">
        <v>11584</v>
      </c>
      <c r="F53" s="356">
        <v>13</v>
      </c>
      <c r="G53" s="356">
        <v>11597</v>
      </c>
      <c r="H53" s="509">
        <v>0</v>
      </c>
      <c r="I53" s="509">
        <v>445</v>
      </c>
      <c r="J53" s="356">
        <v>8</v>
      </c>
      <c r="K53" s="356">
        <v>453</v>
      </c>
      <c r="L53" s="509">
        <v>1</v>
      </c>
      <c r="M53" s="509">
        <v>0</v>
      </c>
      <c r="N53" s="509">
        <v>4295</v>
      </c>
      <c r="O53" s="509">
        <v>0</v>
      </c>
      <c r="P53" s="509">
        <v>3</v>
      </c>
      <c r="Q53" s="509">
        <v>0</v>
      </c>
      <c r="R53" s="509">
        <v>0</v>
      </c>
      <c r="S53" s="509">
        <v>0</v>
      </c>
      <c r="T53" s="356">
        <v>0</v>
      </c>
      <c r="U53" s="509">
        <v>0</v>
      </c>
      <c r="V53" s="509">
        <v>0</v>
      </c>
      <c r="W53" s="509">
        <v>0</v>
      </c>
      <c r="X53" s="509">
        <v>0</v>
      </c>
      <c r="Y53" s="509">
        <v>0</v>
      </c>
      <c r="Z53" s="509">
        <v>0</v>
      </c>
      <c r="AA53" s="474">
        <v>18759</v>
      </c>
    </row>
    <row r="54" spans="1:27" ht="15.75" thickBot="1">
      <c r="A54" s="446" t="s">
        <v>340</v>
      </c>
      <c r="B54" s="464" t="s">
        <v>495</v>
      </c>
      <c r="C54" s="35">
        <v>306</v>
      </c>
      <c r="D54" s="508">
        <v>822</v>
      </c>
      <c r="E54" s="509">
        <v>12</v>
      </c>
      <c r="F54" s="356">
        <v>0</v>
      </c>
      <c r="G54" s="356">
        <v>12</v>
      </c>
      <c r="H54" s="509">
        <v>0</v>
      </c>
      <c r="I54" s="509">
        <v>368</v>
      </c>
      <c r="J54" s="356">
        <v>1</v>
      </c>
      <c r="K54" s="356">
        <v>369</v>
      </c>
      <c r="L54" s="509">
        <v>0</v>
      </c>
      <c r="M54" s="509">
        <v>2779</v>
      </c>
      <c r="N54" s="509">
        <v>0</v>
      </c>
      <c r="O54" s="509">
        <v>0</v>
      </c>
      <c r="P54" s="509">
        <v>0</v>
      </c>
      <c r="Q54" s="509">
        <v>0</v>
      </c>
      <c r="R54" s="509">
        <v>0</v>
      </c>
      <c r="S54" s="509">
        <v>0</v>
      </c>
      <c r="T54" s="356">
        <v>0</v>
      </c>
      <c r="U54" s="509">
        <v>0</v>
      </c>
      <c r="V54" s="509">
        <v>0</v>
      </c>
      <c r="W54" s="509">
        <v>0</v>
      </c>
      <c r="X54" s="509">
        <v>0</v>
      </c>
      <c r="Y54" s="509">
        <v>0</v>
      </c>
      <c r="Z54" s="509">
        <v>0</v>
      </c>
      <c r="AA54" s="474">
        <v>3982</v>
      </c>
    </row>
    <row r="55" spans="1:27" ht="15.75" thickBot="1">
      <c r="A55" s="446" t="s">
        <v>341</v>
      </c>
      <c r="B55" s="464" t="s">
        <v>495</v>
      </c>
      <c r="C55" s="35">
        <v>347</v>
      </c>
      <c r="D55" s="508">
        <v>2996</v>
      </c>
      <c r="E55" s="509">
        <v>0</v>
      </c>
      <c r="F55" s="356">
        <v>0</v>
      </c>
      <c r="G55" s="356">
        <v>0</v>
      </c>
      <c r="H55" s="509">
        <v>0</v>
      </c>
      <c r="I55" s="509">
        <v>170</v>
      </c>
      <c r="J55" s="356">
        <v>0</v>
      </c>
      <c r="K55" s="356">
        <v>170</v>
      </c>
      <c r="L55" s="509">
        <v>0</v>
      </c>
      <c r="M55" s="509">
        <v>0</v>
      </c>
      <c r="N55" s="509">
        <v>0</v>
      </c>
      <c r="O55" s="509">
        <v>0</v>
      </c>
      <c r="P55" s="509">
        <v>0</v>
      </c>
      <c r="Q55" s="509">
        <v>0</v>
      </c>
      <c r="R55" s="509">
        <v>0</v>
      </c>
      <c r="S55" s="509">
        <v>0</v>
      </c>
      <c r="T55" s="356">
        <v>0</v>
      </c>
      <c r="U55" s="509">
        <v>0</v>
      </c>
      <c r="V55" s="509">
        <v>0</v>
      </c>
      <c r="W55" s="509">
        <v>0</v>
      </c>
      <c r="X55" s="509">
        <v>0</v>
      </c>
      <c r="Y55" s="509">
        <v>0</v>
      </c>
      <c r="Z55" s="509">
        <v>0</v>
      </c>
      <c r="AA55" s="474">
        <v>3166</v>
      </c>
    </row>
    <row r="56" spans="1:27" ht="15.75" thickBot="1">
      <c r="A56" s="446" t="s">
        <v>342</v>
      </c>
      <c r="B56" s="464" t="s">
        <v>495</v>
      </c>
      <c r="C56" s="35">
        <v>411</v>
      </c>
      <c r="D56" s="508">
        <v>7078</v>
      </c>
      <c r="E56" s="509">
        <v>0</v>
      </c>
      <c r="F56" s="356">
        <v>0</v>
      </c>
      <c r="G56" s="356">
        <v>0</v>
      </c>
      <c r="H56" s="509">
        <v>0</v>
      </c>
      <c r="I56" s="509">
        <v>368</v>
      </c>
      <c r="J56" s="356">
        <v>1</v>
      </c>
      <c r="K56" s="356">
        <v>369</v>
      </c>
      <c r="L56" s="509">
        <v>0</v>
      </c>
      <c r="M56" s="509">
        <v>0</v>
      </c>
      <c r="N56" s="509">
        <v>0</v>
      </c>
      <c r="O56" s="509">
        <v>0</v>
      </c>
      <c r="P56" s="509">
        <v>0</v>
      </c>
      <c r="Q56" s="509">
        <v>0</v>
      </c>
      <c r="R56" s="509">
        <v>0</v>
      </c>
      <c r="S56" s="509">
        <v>0</v>
      </c>
      <c r="T56" s="356">
        <v>0</v>
      </c>
      <c r="U56" s="509">
        <v>0</v>
      </c>
      <c r="V56" s="509">
        <v>0</v>
      </c>
      <c r="W56" s="509">
        <v>0</v>
      </c>
      <c r="X56" s="509">
        <v>0</v>
      </c>
      <c r="Y56" s="509">
        <v>0</v>
      </c>
      <c r="Z56" s="509">
        <v>0</v>
      </c>
      <c r="AA56" s="474">
        <v>7447</v>
      </c>
    </row>
    <row r="57" spans="1:27" ht="15.75" thickBot="1">
      <c r="A57" s="446" t="s">
        <v>343</v>
      </c>
      <c r="B57" s="464" t="s">
        <v>495</v>
      </c>
      <c r="C57" s="35">
        <v>501</v>
      </c>
      <c r="D57" s="508">
        <v>1767</v>
      </c>
      <c r="E57" s="509">
        <v>0</v>
      </c>
      <c r="F57" s="356">
        <v>0</v>
      </c>
      <c r="G57" s="356">
        <v>0</v>
      </c>
      <c r="H57" s="509">
        <v>0</v>
      </c>
      <c r="I57" s="509">
        <v>86</v>
      </c>
      <c r="J57" s="356">
        <v>0</v>
      </c>
      <c r="K57" s="356">
        <v>86</v>
      </c>
      <c r="L57" s="509">
        <v>0</v>
      </c>
      <c r="M57" s="509">
        <v>0</v>
      </c>
      <c r="N57" s="509">
        <v>0</v>
      </c>
      <c r="O57" s="509">
        <v>0</v>
      </c>
      <c r="P57" s="509">
        <v>0</v>
      </c>
      <c r="Q57" s="509">
        <v>0</v>
      </c>
      <c r="R57" s="509">
        <v>0</v>
      </c>
      <c r="S57" s="509">
        <v>0</v>
      </c>
      <c r="T57" s="356">
        <v>0</v>
      </c>
      <c r="U57" s="509">
        <v>0</v>
      </c>
      <c r="V57" s="509">
        <v>0</v>
      </c>
      <c r="W57" s="509">
        <v>0</v>
      </c>
      <c r="X57" s="509">
        <v>0</v>
      </c>
      <c r="Y57" s="509">
        <v>0</v>
      </c>
      <c r="Z57" s="509">
        <v>0</v>
      </c>
      <c r="AA57" s="474">
        <v>1853</v>
      </c>
    </row>
    <row r="58" spans="1:27" ht="15.75" thickBot="1">
      <c r="A58" s="446" t="s">
        <v>344</v>
      </c>
      <c r="B58" s="464" t="s">
        <v>495</v>
      </c>
      <c r="C58" s="35">
        <v>543</v>
      </c>
      <c r="D58" s="508">
        <v>2422</v>
      </c>
      <c r="E58" s="509">
        <v>4223</v>
      </c>
      <c r="F58" s="356">
        <v>2</v>
      </c>
      <c r="G58" s="356">
        <v>4225</v>
      </c>
      <c r="H58" s="509">
        <v>0</v>
      </c>
      <c r="I58" s="509">
        <v>81</v>
      </c>
      <c r="J58" s="356">
        <v>1</v>
      </c>
      <c r="K58" s="356">
        <v>82</v>
      </c>
      <c r="L58" s="509">
        <v>3</v>
      </c>
      <c r="M58" s="509">
        <v>0</v>
      </c>
      <c r="N58" s="509">
        <v>0</v>
      </c>
      <c r="O58" s="509">
        <v>0</v>
      </c>
      <c r="P58" s="509">
        <v>0</v>
      </c>
      <c r="Q58" s="509">
        <v>0</v>
      </c>
      <c r="R58" s="509">
        <v>0</v>
      </c>
      <c r="S58" s="509">
        <v>0</v>
      </c>
      <c r="T58" s="356">
        <v>0</v>
      </c>
      <c r="U58" s="509">
        <v>0</v>
      </c>
      <c r="V58" s="509">
        <v>0</v>
      </c>
      <c r="W58" s="509">
        <v>0</v>
      </c>
      <c r="X58" s="509">
        <v>0</v>
      </c>
      <c r="Y58" s="509">
        <v>0</v>
      </c>
      <c r="Z58" s="509">
        <v>0</v>
      </c>
      <c r="AA58" s="474">
        <v>6732</v>
      </c>
    </row>
    <row r="59" spans="1:27" ht="15.75" thickBot="1">
      <c r="A59" s="446" t="s">
        <v>345</v>
      </c>
      <c r="B59" s="464" t="s">
        <v>495</v>
      </c>
      <c r="C59" s="35">
        <v>628</v>
      </c>
      <c r="D59" s="508">
        <v>6413</v>
      </c>
      <c r="E59" s="509">
        <v>2</v>
      </c>
      <c r="F59" s="356">
        <v>0</v>
      </c>
      <c r="G59" s="356">
        <v>2</v>
      </c>
      <c r="H59" s="509">
        <v>0</v>
      </c>
      <c r="I59" s="509">
        <v>443</v>
      </c>
      <c r="J59" s="356">
        <v>1</v>
      </c>
      <c r="K59" s="356">
        <v>444</v>
      </c>
      <c r="L59" s="509">
        <v>0</v>
      </c>
      <c r="M59" s="509">
        <v>438</v>
      </c>
      <c r="N59" s="509">
        <v>0</v>
      </c>
      <c r="O59" s="509">
        <v>0</v>
      </c>
      <c r="P59" s="509">
        <v>0</v>
      </c>
      <c r="Q59" s="509">
        <v>0</v>
      </c>
      <c r="R59" s="509">
        <v>0</v>
      </c>
      <c r="S59" s="509">
        <v>0</v>
      </c>
      <c r="T59" s="356">
        <v>0</v>
      </c>
      <c r="U59" s="509">
        <v>0</v>
      </c>
      <c r="V59" s="509">
        <v>0</v>
      </c>
      <c r="W59" s="509">
        <v>0</v>
      </c>
      <c r="X59" s="509">
        <v>0</v>
      </c>
      <c r="Y59" s="509">
        <v>0</v>
      </c>
      <c r="Z59" s="509">
        <v>0</v>
      </c>
      <c r="AA59" s="474">
        <v>7297</v>
      </c>
    </row>
    <row r="60" spans="1:27" ht="15.75" thickBot="1">
      <c r="A60" s="446" t="s">
        <v>346</v>
      </c>
      <c r="B60" s="464" t="s">
        <v>495</v>
      </c>
      <c r="C60" s="35">
        <v>656</v>
      </c>
      <c r="D60" s="508">
        <v>5111</v>
      </c>
      <c r="E60" s="509">
        <v>4</v>
      </c>
      <c r="F60" s="356">
        <v>0</v>
      </c>
      <c r="G60" s="356">
        <v>4</v>
      </c>
      <c r="H60" s="509">
        <v>0</v>
      </c>
      <c r="I60" s="509">
        <v>1366</v>
      </c>
      <c r="J60" s="356">
        <v>3</v>
      </c>
      <c r="K60" s="356">
        <v>1369</v>
      </c>
      <c r="L60" s="509">
        <v>0</v>
      </c>
      <c r="M60" s="509">
        <v>1411</v>
      </c>
      <c r="N60" s="509">
        <v>0</v>
      </c>
      <c r="O60" s="509">
        <v>0</v>
      </c>
      <c r="P60" s="509">
        <v>0</v>
      </c>
      <c r="Q60" s="509">
        <v>0</v>
      </c>
      <c r="R60" s="509">
        <v>0</v>
      </c>
      <c r="S60" s="509">
        <v>0</v>
      </c>
      <c r="T60" s="356">
        <v>0</v>
      </c>
      <c r="U60" s="509">
        <v>0</v>
      </c>
      <c r="V60" s="509">
        <v>0</v>
      </c>
      <c r="W60" s="509">
        <v>0</v>
      </c>
      <c r="X60" s="509">
        <v>0</v>
      </c>
      <c r="Y60" s="509">
        <v>0</v>
      </c>
      <c r="Z60" s="509">
        <v>0</v>
      </c>
      <c r="AA60" s="474">
        <v>7895</v>
      </c>
    </row>
    <row r="61" spans="1:27" ht="15.75" thickBot="1">
      <c r="A61" s="446" t="s">
        <v>347</v>
      </c>
      <c r="B61" s="464" t="s">
        <v>495</v>
      </c>
      <c r="C61" s="35">
        <v>761</v>
      </c>
      <c r="D61" s="508">
        <v>7772</v>
      </c>
      <c r="E61" s="509">
        <v>1</v>
      </c>
      <c r="F61" s="356">
        <v>0</v>
      </c>
      <c r="G61" s="356">
        <v>1</v>
      </c>
      <c r="H61" s="509">
        <v>0</v>
      </c>
      <c r="I61" s="509">
        <v>955</v>
      </c>
      <c r="J61" s="356">
        <v>1</v>
      </c>
      <c r="K61" s="356">
        <v>956</v>
      </c>
      <c r="L61" s="509">
        <v>0</v>
      </c>
      <c r="M61" s="509">
        <v>0</v>
      </c>
      <c r="N61" s="509">
        <v>0</v>
      </c>
      <c r="O61" s="509">
        <v>0</v>
      </c>
      <c r="P61" s="509">
        <v>0</v>
      </c>
      <c r="Q61" s="509">
        <v>0</v>
      </c>
      <c r="R61" s="509">
        <v>0</v>
      </c>
      <c r="S61" s="509">
        <v>0</v>
      </c>
      <c r="T61" s="356">
        <v>0</v>
      </c>
      <c r="U61" s="509">
        <v>0</v>
      </c>
      <c r="V61" s="509">
        <v>0</v>
      </c>
      <c r="W61" s="509">
        <v>0</v>
      </c>
      <c r="X61" s="509">
        <v>0</v>
      </c>
      <c r="Y61" s="509">
        <v>0</v>
      </c>
      <c r="Z61" s="509">
        <v>0</v>
      </c>
      <c r="AA61" s="474">
        <v>8729</v>
      </c>
    </row>
    <row r="62" spans="1:27" ht="15.75" thickBot="1">
      <c r="A62" s="446" t="s">
        <v>348</v>
      </c>
      <c r="B62" s="464" t="s">
        <v>495</v>
      </c>
      <c r="C62" s="35">
        <v>842</v>
      </c>
      <c r="D62" s="508">
        <v>0</v>
      </c>
      <c r="E62" s="509">
        <v>5109</v>
      </c>
      <c r="F62" s="356">
        <v>12</v>
      </c>
      <c r="G62" s="356">
        <v>5121</v>
      </c>
      <c r="H62" s="509">
        <v>0</v>
      </c>
      <c r="I62" s="509">
        <v>120</v>
      </c>
      <c r="J62" s="356">
        <v>2</v>
      </c>
      <c r="K62" s="356">
        <v>122</v>
      </c>
      <c r="L62" s="509">
        <v>0</v>
      </c>
      <c r="M62" s="509">
        <v>0</v>
      </c>
      <c r="N62" s="509">
        <v>182</v>
      </c>
      <c r="O62" s="509">
        <v>0</v>
      </c>
      <c r="P62" s="509">
        <v>0</v>
      </c>
      <c r="Q62" s="509">
        <v>0</v>
      </c>
      <c r="R62" s="509">
        <v>0</v>
      </c>
      <c r="S62" s="509">
        <v>0</v>
      </c>
      <c r="T62" s="356">
        <v>0</v>
      </c>
      <c r="U62" s="509">
        <v>0</v>
      </c>
      <c r="V62" s="509">
        <v>0</v>
      </c>
      <c r="W62" s="509">
        <v>0</v>
      </c>
      <c r="X62" s="509">
        <v>0</v>
      </c>
      <c r="Y62" s="509">
        <v>0</v>
      </c>
      <c r="Z62" s="509">
        <v>0</v>
      </c>
      <c r="AA62" s="474">
        <v>5425</v>
      </c>
    </row>
    <row r="63" spans="1:27" ht="16.5" thickBot="1">
      <c r="A63" s="516" t="s">
        <v>496</v>
      </c>
      <c r="B63" s="122"/>
      <c r="C63" s="36"/>
      <c r="D63" s="517">
        <v>91195</v>
      </c>
      <c r="E63" s="518">
        <v>32284</v>
      </c>
      <c r="F63" s="518">
        <v>19</v>
      </c>
      <c r="G63" s="518">
        <v>32303</v>
      </c>
      <c r="H63" s="518">
        <v>6809</v>
      </c>
      <c r="I63" s="518">
        <v>8491</v>
      </c>
      <c r="J63" s="518">
        <v>69</v>
      </c>
      <c r="K63" s="518">
        <v>8560</v>
      </c>
      <c r="L63" s="518">
        <v>3728</v>
      </c>
      <c r="M63" s="518">
        <v>0</v>
      </c>
      <c r="N63" s="518">
        <v>0</v>
      </c>
      <c r="O63" s="518">
        <v>0</v>
      </c>
      <c r="P63" s="518">
        <v>0</v>
      </c>
      <c r="Q63" s="518">
        <v>0</v>
      </c>
      <c r="R63" s="518">
        <v>0</v>
      </c>
      <c r="S63" s="518">
        <v>0</v>
      </c>
      <c r="T63" s="518">
        <v>0</v>
      </c>
      <c r="U63" s="518">
        <v>0</v>
      </c>
      <c r="V63" s="518">
        <v>0</v>
      </c>
      <c r="W63" s="518">
        <v>0</v>
      </c>
      <c r="X63" s="518">
        <v>0</v>
      </c>
      <c r="Y63" s="518">
        <v>0</v>
      </c>
      <c r="Z63" s="518">
        <v>0</v>
      </c>
      <c r="AA63" s="474">
        <v>142595</v>
      </c>
    </row>
    <row r="64" spans="1:27" ht="15.75" thickBot="1">
      <c r="A64" s="446" t="s">
        <v>350</v>
      </c>
      <c r="B64" s="464" t="s">
        <v>496</v>
      </c>
      <c r="C64" s="35">
        <v>38</v>
      </c>
      <c r="D64" s="508">
        <v>206</v>
      </c>
      <c r="E64" s="509">
        <v>8212</v>
      </c>
      <c r="F64" s="356">
        <v>7</v>
      </c>
      <c r="G64" s="356">
        <v>8219</v>
      </c>
      <c r="H64" s="509">
        <v>0</v>
      </c>
      <c r="I64" s="509">
        <v>246</v>
      </c>
      <c r="J64" s="356">
        <v>0</v>
      </c>
      <c r="K64" s="356">
        <v>246</v>
      </c>
      <c r="L64" s="509">
        <v>0</v>
      </c>
      <c r="M64" s="509">
        <v>0</v>
      </c>
      <c r="N64" s="509">
        <v>0</v>
      </c>
      <c r="O64" s="509">
        <v>0</v>
      </c>
      <c r="P64" s="509">
        <v>0</v>
      </c>
      <c r="Q64" s="509">
        <v>0</v>
      </c>
      <c r="R64" s="509">
        <v>0</v>
      </c>
      <c r="S64" s="509">
        <v>0</v>
      </c>
      <c r="T64" s="356">
        <v>0</v>
      </c>
      <c r="U64" s="509">
        <v>0</v>
      </c>
      <c r="V64" s="509">
        <v>0</v>
      </c>
      <c r="W64" s="509">
        <v>0</v>
      </c>
      <c r="X64" s="509">
        <v>0</v>
      </c>
      <c r="Y64" s="509">
        <v>0</v>
      </c>
      <c r="Z64" s="509">
        <v>0</v>
      </c>
      <c r="AA64" s="474">
        <v>8671</v>
      </c>
    </row>
    <row r="65" spans="1:27" ht="15.75" thickBot="1">
      <c r="A65" s="446" t="s">
        <v>351</v>
      </c>
      <c r="B65" s="464" t="s">
        <v>496</v>
      </c>
      <c r="C65" s="35">
        <v>86</v>
      </c>
      <c r="D65" s="508">
        <v>2568</v>
      </c>
      <c r="E65" s="509">
        <v>0</v>
      </c>
      <c r="F65" s="356">
        <v>0</v>
      </c>
      <c r="G65" s="356">
        <v>0</v>
      </c>
      <c r="H65" s="509">
        <v>24</v>
      </c>
      <c r="I65" s="509">
        <v>156</v>
      </c>
      <c r="J65" s="356">
        <v>0</v>
      </c>
      <c r="K65" s="356">
        <v>156</v>
      </c>
      <c r="L65" s="509">
        <v>1</v>
      </c>
      <c r="M65" s="509">
        <v>0</v>
      </c>
      <c r="N65" s="509">
        <v>0</v>
      </c>
      <c r="O65" s="509">
        <v>0</v>
      </c>
      <c r="P65" s="509">
        <v>0</v>
      </c>
      <c r="Q65" s="509">
        <v>0</v>
      </c>
      <c r="R65" s="509">
        <v>0</v>
      </c>
      <c r="S65" s="509">
        <v>0</v>
      </c>
      <c r="T65" s="356">
        <v>0</v>
      </c>
      <c r="U65" s="509">
        <v>0</v>
      </c>
      <c r="V65" s="509">
        <v>0</v>
      </c>
      <c r="W65" s="509">
        <v>0</v>
      </c>
      <c r="X65" s="509">
        <v>0</v>
      </c>
      <c r="Y65" s="509">
        <v>0</v>
      </c>
      <c r="Z65" s="509">
        <v>0</v>
      </c>
      <c r="AA65" s="474">
        <v>2749</v>
      </c>
    </row>
    <row r="66" spans="1:27" ht="15.75" thickBot="1">
      <c r="A66" s="446" t="s">
        <v>352</v>
      </c>
      <c r="B66" s="464" t="s">
        <v>496</v>
      </c>
      <c r="C66" s="35">
        <v>107</v>
      </c>
      <c r="D66" s="508">
        <v>1501</v>
      </c>
      <c r="E66" s="509">
        <v>3995</v>
      </c>
      <c r="F66" s="356">
        <v>4</v>
      </c>
      <c r="G66" s="356">
        <v>3999</v>
      </c>
      <c r="H66" s="509">
        <v>0</v>
      </c>
      <c r="I66" s="509">
        <v>258</v>
      </c>
      <c r="J66" s="356">
        <v>1</v>
      </c>
      <c r="K66" s="356">
        <v>259</v>
      </c>
      <c r="L66" s="509">
        <v>0</v>
      </c>
      <c r="M66" s="509">
        <v>0</v>
      </c>
      <c r="N66" s="509">
        <v>0</v>
      </c>
      <c r="O66" s="509">
        <v>0</v>
      </c>
      <c r="P66" s="509">
        <v>0</v>
      </c>
      <c r="Q66" s="509">
        <v>0</v>
      </c>
      <c r="R66" s="509">
        <v>0</v>
      </c>
      <c r="S66" s="509">
        <v>0</v>
      </c>
      <c r="T66" s="356">
        <v>0</v>
      </c>
      <c r="U66" s="509">
        <v>0</v>
      </c>
      <c r="V66" s="509">
        <v>0</v>
      </c>
      <c r="W66" s="509">
        <v>0</v>
      </c>
      <c r="X66" s="509">
        <v>0</v>
      </c>
      <c r="Y66" s="509">
        <v>0</v>
      </c>
      <c r="Z66" s="509">
        <v>0</v>
      </c>
      <c r="AA66" s="474">
        <v>5759</v>
      </c>
    </row>
    <row r="67" spans="1:27" ht="15.75" thickBot="1">
      <c r="A67" s="446" t="s">
        <v>353</v>
      </c>
      <c r="B67" s="464" t="s">
        <v>496</v>
      </c>
      <c r="C67" s="35">
        <v>134</v>
      </c>
      <c r="D67" s="508">
        <v>6216</v>
      </c>
      <c r="E67" s="509">
        <v>0</v>
      </c>
      <c r="F67" s="356">
        <v>0</v>
      </c>
      <c r="G67" s="356">
        <v>0</v>
      </c>
      <c r="H67" s="509">
        <v>0</v>
      </c>
      <c r="I67" s="509">
        <v>151</v>
      </c>
      <c r="J67" s="356">
        <v>0</v>
      </c>
      <c r="K67" s="356">
        <v>151</v>
      </c>
      <c r="L67" s="509">
        <v>0</v>
      </c>
      <c r="M67" s="509">
        <v>0</v>
      </c>
      <c r="N67" s="509">
        <v>0</v>
      </c>
      <c r="O67" s="509">
        <v>0</v>
      </c>
      <c r="P67" s="509">
        <v>0</v>
      </c>
      <c r="Q67" s="509">
        <v>0</v>
      </c>
      <c r="R67" s="509">
        <v>0</v>
      </c>
      <c r="S67" s="509">
        <v>0</v>
      </c>
      <c r="T67" s="356">
        <v>0</v>
      </c>
      <c r="U67" s="509">
        <v>0</v>
      </c>
      <c r="V67" s="509">
        <v>0</v>
      </c>
      <c r="W67" s="509">
        <v>0</v>
      </c>
      <c r="X67" s="509">
        <v>0</v>
      </c>
      <c r="Y67" s="509">
        <v>0</v>
      </c>
      <c r="Z67" s="509">
        <v>0</v>
      </c>
      <c r="AA67" s="474">
        <v>6367</v>
      </c>
    </row>
    <row r="68" spans="1:27" ht="15.75" thickBot="1">
      <c r="A68" s="446" t="s">
        <v>354</v>
      </c>
      <c r="B68" s="464" t="s">
        <v>496</v>
      </c>
      <c r="C68" s="35">
        <v>150</v>
      </c>
      <c r="D68" s="508">
        <v>1375</v>
      </c>
      <c r="E68" s="509">
        <v>0</v>
      </c>
      <c r="F68" s="356">
        <v>0</v>
      </c>
      <c r="G68" s="356">
        <v>0</v>
      </c>
      <c r="H68" s="509">
        <v>0</v>
      </c>
      <c r="I68" s="509">
        <v>273</v>
      </c>
      <c r="J68" s="356">
        <v>0</v>
      </c>
      <c r="K68" s="356">
        <v>273</v>
      </c>
      <c r="L68" s="509">
        <v>0</v>
      </c>
      <c r="M68" s="509">
        <v>0</v>
      </c>
      <c r="N68" s="509">
        <v>0</v>
      </c>
      <c r="O68" s="509">
        <v>0</v>
      </c>
      <c r="P68" s="509">
        <v>0</v>
      </c>
      <c r="Q68" s="509">
        <v>0</v>
      </c>
      <c r="R68" s="509">
        <v>0</v>
      </c>
      <c r="S68" s="509">
        <v>0</v>
      </c>
      <c r="T68" s="356">
        <v>0</v>
      </c>
      <c r="U68" s="509">
        <v>0</v>
      </c>
      <c r="V68" s="509">
        <v>0</v>
      </c>
      <c r="W68" s="509">
        <v>0</v>
      </c>
      <c r="X68" s="509">
        <v>0</v>
      </c>
      <c r="Y68" s="509">
        <v>0</v>
      </c>
      <c r="Z68" s="509">
        <v>0</v>
      </c>
      <c r="AA68" s="474">
        <v>1648</v>
      </c>
    </row>
    <row r="69" spans="1:27" ht="15.75" thickBot="1">
      <c r="A69" s="446" t="s">
        <v>355</v>
      </c>
      <c r="B69" s="464" t="s">
        <v>496</v>
      </c>
      <c r="C69" s="35">
        <v>237</v>
      </c>
      <c r="D69" s="508">
        <v>5598</v>
      </c>
      <c r="E69" s="509">
        <v>0</v>
      </c>
      <c r="F69" s="356">
        <v>0</v>
      </c>
      <c r="G69" s="356">
        <v>0</v>
      </c>
      <c r="H69" s="509">
        <v>2102</v>
      </c>
      <c r="I69" s="509">
        <v>243</v>
      </c>
      <c r="J69" s="356">
        <v>4</v>
      </c>
      <c r="K69" s="356">
        <v>247</v>
      </c>
      <c r="L69" s="509">
        <v>673</v>
      </c>
      <c r="M69" s="509">
        <v>0</v>
      </c>
      <c r="N69" s="509">
        <v>0</v>
      </c>
      <c r="O69" s="509">
        <v>0</v>
      </c>
      <c r="P69" s="509">
        <v>0</v>
      </c>
      <c r="Q69" s="509">
        <v>0</v>
      </c>
      <c r="R69" s="509">
        <v>0</v>
      </c>
      <c r="S69" s="509">
        <v>0</v>
      </c>
      <c r="T69" s="356">
        <v>0</v>
      </c>
      <c r="U69" s="509">
        <v>0</v>
      </c>
      <c r="V69" s="509">
        <v>0</v>
      </c>
      <c r="W69" s="509">
        <v>0</v>
      </c>
      <c r="X69" s="509">
        <v>0</v>
      </c>
      <c r="Y69" s="509">
        <v>0</v>
      </c>
      <c r="Z69" s="509">
        <v>0</v>
      </c>
      <c r="AA69" s="474">
        <v>8620</v>
      </c>
    </row>
    <row r="70" spans="1:27" ht="15.75" thickBot="1">
      <c r="A70" s="446" t="s">
        <v>356</v>
      </c>
      <c r="B70" s="464" t="s">
        <v>496</v>
      </c>
      <c r="C70" s="35">
        <v>264</v>
      </c>
      <c r="D70" s="508">
        <v>2212</v>
      </c>
      <c r="E70" s="509">
        <v>3</v>
      </c>
      <c r="F70" s="356">
        <v>0</v>
      </c>
      <c r="G70" s="356">
        <v>3</v>
      </c>
      <c r="H70" s="509">
        <v>0</v>
      </c>
      <c r="I70" s="509">
        <v>466</v>
      </c>
      <c r="J70" s="356">
        <v>6</v>
      </c>
      <c r="K70" s="356">
        <v>472</v>
      </c>
      <c r="L70" s="509">
        <v>323</v>
      </c>
      <c r="M70" s="509">
        <v>0</v>
      </c>
      <c r="N70" s="509">
        <v>0</v>
      </c>
      <c r="O70" s="509">
        <v>0</v>
      </c>
      <c r="P70" s="509">
        <v>0</v>
      </c>
      <c r="Q70" s="509">
        <v>0</v>
      </c>
      <c r="R70" s="509">
        <v>0</v>
      </c>
      <c r="S70" s="509">
        <v>0</v>
      </c>
      <c r="T70" s="356">
        <v>0</v>
      </c>
      <c r="U70" s="509">
        <v>0</v>
      </c>
      <c r="V70" s="509">
        <v>0</v>
      </c>
      <c r="W70" s="509">
        <v>0</v>
      </c>
      <c r="X70" s="509">
        <v>0</v>
      </c>
      <c r="Y70" s="509">
        <v>0</v>
      </c>
      <c r="Z70" s="509">
        <v>0</v>
      </c>
      <c r="AA70" s="474">
        <v>3010</v>
      </c>
    </row>
    <row r="71" spans="1:27" ht="15.75" thickBot="1">
      <c r="A71" s="446" t="s">
        <v>357</v>
      </c>
      <c r="B71" s="464" t="s">
        <v>496</v>
      </c>
      <c r="C71" s="35">
        <v>310</v>
      </c>
      <c r="D71" s="508">
        <v>4261</v>
      </c>
      <c r="E71" s="509">
        <v>1</v>
      </c>
      <c r="F71" s="356">
        <v>0</v>
      </c>
      <c r="G71" s="356">
        <v>1</v>
      </c>
      <c r="H71" s="509">
        <v>0</v>
      </c>
      <c r="I71" s="509">
        <v>528</v>
      </c>
      <c r="J71" s="356">
        <v>0</v>
      </c>
      <c r="K71" s="356">
        <v>528</v>
      </c>
      <c r="L71" s="509">
        <v>0</v>
      </c>
      <c r="M71" s="509">
        <v>0</v>
      </c>
      <c r="N71" s="509">
        <v>0</v>
      </c>
      <c r="O71" s="509">
        <v>0</v>
      </c>
      <c r="P71" s="509">
        <v>0</v>
      </c>
      <c r="Q71" s="509">
        <v>0</v>
      </c>
      <c r="R71" s="509">
        <v>0</v>
      </c>
      <c r="S71" s="509">
        <v>0</v>
      </c>
      <c r="T71" s="356">
        <v>0</v>
      </c>
      <c r="U71" s="509">
        <v>0</v>
      </c>
      <c r="V71" s="509">
        <v>0</v>
      </c>
      <c r="W71" s="509">
        <v>0</v>
      </c>
      <c r="X71" s="509">
        <v>0</v>
      </c>
      <c r="Y71" s="509">
        <v>0</v>
      </c>
      <c r="Z71" s="509">
        <v>0</v>
      </c>
      <c r="AA71" s="474">
        <v>4790</v>
      </c>
    </row>
    <row r="72" spans="1:27" ht="15.75" thickBot="1">
      <c r="A72" s="446" t="s">
        <v>358</v>
      </c>
      <c r="B72" s="464" t="s">
        <v>496</v>
      </c>
      <c r="C72" s="35">
        <v>315</v>
      </c>
      <c r="D72" s="508">
        <v>3640</v>
      </c>
      <c r="E72" s="509">
        <v>2</v>
      </c>
      <c r="F72" s="356">
        <v>0</v>
      </c>
      <c r="G72" s="356">
        <v>2</v>
      </c>
      <c r="H72" s="509">
        <v>0</v>
      </c>
      <c r="I72" s="509">
        <v>482</v>
      </c>
      <c r="J72" s="356">
        <v>1</v>
      </c>
      <c r="K72" s="356">
        <v>483</v>
      </c>
      <c r="L72" s="509">
        <v>0</v>
      </c>
      <c r="M72" s="509">
        <v>0</v>
      </c>
      <c r="N72" s="509">
        <v>0</v>
      </c>
      <c r="O72" s="509">
        <v>0</v>
      </c>
      <c r="P72" s="509">
        <v>0</v>
      </c>
      <c r="Q72" s="509">
        <v>0</v>
      </c>
      <c r="R72" s="509">
        <v>0</v>
      </c>
      <c r="S72" s="509">
        <v>0</v>
      </c>
      <c r="T72" s="356">
        <v>0</v>
      </c>
      <c r="U72" s="509">
        <v>0</v>
      </c>
      <c r="V72" s="509">
        <v>0</v>
      </c>
      <c r="W72" s="509">
        <v>0</v>
      </c>
      <c r="X72" s="509">
        <v>0</v>
      </c>
      <c r="Y72" s="509">
        <v>0</v>
      </c>
      <c r="Z72" s="509">
        <v>0</v>
      </c>
      <c r="AA72" s="474">
        <v>4125</v>
      </c>
    </row>
    <row r="73" spans="1:27" ht="15.75" thickBot="1">
      <c r="A73" s="446" t="s">
        <v>359</v>
      </c>
      <c r="B73" s="464" t="s">
        <v>496</v>
      </c>
      <c r="C73" s="35">
        <v>361</v>
      </c>
      <c r="D73" s="508">
        <v>16403</v>
      </c>
      <c r="E73" s="509">
        <v>0</v>
      </c>
      <c r="F73" s="356">
        <v>0</v>
      </c>
      <c r="G73" s="356">
        <v>0</v>
      </c>
      <c r="H73" s="509">
        <v>0</v>
      </c>
      <c r="I73" s="509">
        <v>1037</v>
      </c>
      <c r="J73" s="356">
        <v>24</v>
      </c>
      <c r="K73" s="356">
        <v>1061</v>
      </c>
      <c r="L73" s="509">
        <v>0</v>
      </c>
      <c r="M73" s="509">
        <v>0</v>
      </c>
      <c r="N73" s="509">
        <v>0</v>
      </c>
      <c r="O73" s="509">
        <v>0</v>
      </c>
      <c r="P73" s="509">
        <v>0</v>
      </c>
      <c r="Q73" s="509">
        <v>0</v>
      </c>
      <c r="R73" s="509">
        <v>0</v>
      </c>
      <c r="S73" s="509">
        <v>0</v>
      </c>
      <c r="T73" s="356">
        <v>0</v>
      </c>
      <c r="U73" s="509">
        <v>0</v>
      </c>
      <c r="V73" s="509">
        <v>0</v>
      </c>
      <c r="W73" s="509">
        <v>0</v>
      </c>
      <c r="X73" s="509">
        <v>0</v>
      </c>
      <c r="Y73" s="509">
        <v>0</v>
      </c>
      <c r="Z73" s="509">
        <v>0</v>
      </c>
      <c r="AA73" s="474">
        <v>17464</v>
      </c>
    </row>
    <row r="74" spans="1:27" ht="15.75" thickBot="1">
      <c r="A74" s="446" t="s">
        <v>360</v>
      </c>
      <c r="B74" s="464" t="s">
        <v>496</v>
      </c>
      <c r="C74" s="35">
        <v>647</v>
      </c>
      <c r="D74" s="508">
        <v>3954</v>
      </c>
      <c r="E74" s="509">
        <v>2</v>
      </c>
      <c r="F74" s="356">
        <v>0</v>
      </c>
      <c r="G74" s="356">
        <v>2</v>
      </c>
      <c r="H74" s="509">
        <v>0</v>
      </c>
      <c r="I74" s="509">
        <v>593</v>
      </c>
      <c r="J74" s="356">
        <v>3</v>
      </c>
      <c r="K74" s="356">
        <v>596</v>
      </c>
      <c r="L74" s="509">
        <v>0</v>
      </c>
      <c r="M74" s="509">
        <v>0</v>
      </c>
      <c r="N74" s="509">
        <v>0</v>
      </c>
      <c r="O74" s="509">
        <v>0</v>
      </c>
      <c r="P74" s="509">
        <v>0</v>
      </c>
      <c r="Q74" s="509">
        <v>0</v>
      </c>
      <c r="R74" s="509">
        <v>0</v>
      </c>
      <c r="S74" s="509">
        <v>0</v>
      </c>
      <c r="T74" s="356">
        <v>0</v>
      </c>
      <c r="U74" s="509">
        <v>0</v>
      </c>
      <c r="V74" s="509">
        <v>0</v>
      </c>
      <c r="W74" s="509">
        <v>0</v>
      </c>
      <c r="X74" s="509">
        <v>0</v>
      </c>
      <c r="Y74" s="509">
        <v>0</v>
      </c>
      <c r="Z74" s="509">
        <v>0</v>
      </c>
      <c r="AA74" s="474">
        <v>4552</v>
      </c>
    </row>
    <row r="75" spans="1:27" ht="15.75" thickBot="1">
      <c r="A75" s="446" t="s">
        <v>361</v>
      </c>
      <c r="B75" s="464" t="s">
        <v>496</v>
      </c>
      <c r="C75" s="35">
        <v>658</v>
      </c>
      <c r="D75" s="508">
        <v>1618</v>
      </c>
      <c r="E75" s="509">
        <v>0</v>
      </c>
      <c r="F75" s="356">
        <v>0</v>
      </c>
      <c r="G75" s="356">
        <v>0</v>
      </c>
      <c r="H75" s="509">
        <v>0</v>
      </c>
      <c r="I75" s="509">
        <v>261</v>
      </c>
      <c r="J75" s="356">
        <v>3</v>
      </c>
      <c r="K75" s="356">
        <v>264</v>
      </c>
      <c r="L75" s="509">
        <v>0</v>
      </c>
      <c r="M75" s="509">
        <v>0</v>
      </c>
      <c r="N75" s="509">
        <v>0</v>
      </c>
      <c r="O75" s="509">
        <v>0</v>
      </c>
      <c r="P75" s="509">
        <v>0</v>
      </c>
      <c r="Q75" s="509">
        <v>0</v>
      </c>
      <c r="R75" s="509">
        <v>0</v>
      </c>
      <c r="S75" s="509">
        <v>0</v>
      </c>
      <c r="T75" s="356">
        <v>0</v>
      </c>
      <c r="U75" s="509">
        <v>0</v>
      </c>
      <c r="V75" s="509">
        <v>0</v>
      </c>
      <c r="W75" s="509">
        <v>0</v>
      </c>
      <c r="X75" s="509">
        <v>0</v>
      </c>
      <c r="Y75" s="509">
        <v>0</v>
      </c>
      <c r="Z75" s="509">
        <v>0</v>
      </c>
      <c r="AA75" s="474">
        <v>1882</v>
      </c>
    </row>
    <row r="76" spans="1:27" ht="15.75" thickBot="1">
      <c r="A76" s="446" t="s">
        <v>362</v>
      </c>
      <c r="B76" s="464" t="s">
        <v>496</v>
      </c>
      <c r="C76" s="35">
        <v>664</v>
      </c>
      <c r="D76" s="508">
        <v>8296</v>
      </c>
      <c r="E76" s="509">
        <v>0</v>
      </c>
      <c r="F76" s="356">
        <v>0</v>
      </c>
      <c r="G76" s="356">
        <v>0</v>
      </c>
      <c r="H76" s="509">
        <v>0</v>
      </c>
      <c r="I76" s="509">
        <v>1242</v>
      </c>
      <c r="J76" s="356">
        <v>3</v>
      </c>
      <c r="K76" s="356">
        <v>1245</v>
      </c>
      <c r="L76" s="509">
        <v>1037</v>
      </c>
      <c r="M76" s="509">
        <v>0</v>
      </c>
      <c r="N76" s="509">
        <v>0</v>
      </c>
      <c r="O76" s="509">
        <v>0</v>
      </c>
      <c r="P76" s="509">
        <v>0</v>
      </c>
      <c r="Q76" s="509">
        <v>0</v>
      </c>
      <c r="R76" s="509">
        <v>0</v>
      </c>
      <c r="S76" s="509">
        <v>0</v>
      </c>
      <c r="T76" s="356">
        <v>0</v>
      </c>
      <c r="U76" s="509">
        <v>0</v>
      </c>
      <c r="V76" s="509">
        <v>0</v>
      </c>
      <c r="W76" s="509">
        <v>0</v>
      </c>
      <c r="X76" s="509">
        <v>0</v>
      </c>
      <c r="Y76" s="509">
        <v>0</v>
      </c>
      <c r="Z76" s="509">
        <v>0</v>
      </c>
      <c r="AA76" s="474">
        <v>10578</v>
      </c>
    </row>
    <row r="77" spans="1:27" ht="15.75" thickBot="1">
      <c r="A77" s="446" t="s">
        <v>363</v>
      </c>
      <c r="B77" s="464" t="s">
        <v>496</v>
      </c>
      <c r="C77" s="35">
        <v>686</v>
      </c>
      <c r="D77" s="508">
        <v>13443</v>
      </c>
      <c r="E77" s="509">
        <v>14</v>
      </c>
      <c r="F77" s="356">
        <v>0</v>
      </c>
      <c r="G77" s="356">
        <v>14</v>
      </c>
      <c r="H77" s="509">
        <v>2813</v>
      </c>
      <c r="I77" s="509">
        <v>635</v>
      </c>
      <c r="J77" s="356">
        <v>10</v>
      </c>
      <c r="K77" s="356">
        <v>645</v>
      </c>
      <c r="L77" s="509">
        <v>980</v>
      </c>
      <c r="M77" s="509">
        <v>0</v>
      </c>
      <c r="N77" s="509">
        <v>0</v>
      </c>
      <c r="O77" s="509">
        <v>0</v>
      </c>
      <c r="P77" s="509">
        <v>0</v>
      </c>
      <c r="Q77" s="509">
        <v>0</v>
      </c>
      <c r="R77" s="509">
        <v>0</v>
      </c>
      <c r="S77" s="509">
        <v>0</v>
      </c>
      <c r="T77" s="356">
        <v>0</v>
      </c>
      <c r="U77" s="509">
        <v>0</v>
      </c>
      <c r="V77" s="509">
        <v>0</v>
      </c>
      <c r="W77" s="509">
        <v>0</v>
      </c>
      <c r="X77" s="509">
        <v>0</v>
      </c>
      <c r="Y77" s="509">
        <v>0</v>
      </c>
      <c r="Z77" s="509">
        <v>0</v>
      </c>
      <c r="AA77" s="474">
        <v>17895</v>
      </c>
    </row>
    <row r="78" spans="1:27" ht="15.75" thickBot="1">
      <c r="A78" s="446" t="s">
        <v>364</v>
      </c>
      <c r="B78" s="464" t="s">
        <v>496</v>
      </c>
      <c r="C78" s="35">
        <v>819</v>
      </c>
      <c r="D78" s="508">
        <v>3526</v>
      </c>
      <c r="E78" s="509">
        <v>0</v>
      </c>
      <c r="F78" s="356">
        <v>0</v>
      </c>
      <c r="G78" s="356">
        <v>0</v>
      </c>
      <c r="H78" s="509">
        <v>0</v>
      </c>
      <c r="I78" s="509">
        <v>389</v>
      </c>
      <c r="J78" s="356">
        <v>4</v>
      </c>
      <c r="K78" s="356">
        <v>393</v>
      </c>
      <c r="L78" s="509">
        <v>0</v>
      </c>
      <c r="M78" s="509">
        <v>0</v>
      </c>
      <c r="N78" s="509">
        <v>0</v>
      </c>
      <c r="O78" s="509">
        <v>0</v>
      </c>
      <c r="P78" s="509">
        <v>0</v>
      </c>
      <c r="Q78" s="509">
        <v>0</v>
      </c>
      <c r="R78" s="509">
        <v>0</v>
      </c>
      <c r="S78" s="509">
        <v>0</v>
      </c>
      <c r="T78" s="356">
        <v>0</v>
      </c>
      <c r="U78" s="509">
        <v>0</v>
      </c>
      <c r="V78" s="509">
        <v>0</v>
      </c>
      <c r="W78" s="509">
        <v>0</v>
      </c>
      <c r="X78" s="509">
        <v>0</v>
      </c>
      <c r="Y78" s="509">
        <v>0</v>
      </c>
      <c r="Z78" s="509">
        <v>0</v>
      </c>
      <c r="AA78" s="474">
        <v>3919</v>
      </c>
    </row>
    <row r="79" spans="1:27" ht="15.75" thickBot="1">
      <c r="A79" s="446" t="s">
        <v>365</v>
      </c>
      <c r="B79" s="464" t="s">
        <v>496</v>
      </c>
      <c r="C79" s="35">
        <v>854</v>
      </c>
      <c r="D79" s="508">
        <v>618</v>
      </c>
      <c r="E79" s="509">
        <v>12618</v>
      </c>
      <c r="F79" s="356">
        <v>6</v>
      </c>
      <c r="G79" s="356">
        <v>12624</v>
      </c>
      <c r="H79" s="509">
        <v>0</v>
      </c>
      <c r="I79" s="509">
        <v>231</v>
      </c>
      <c r="J79" s="356">
        <v>5</v>
      </c>
      <c r="K79" s="356">
        <v>236</v>
      </c>
      <c r="L79" s="509">
        <v>0</v>
      </c>
      <c r="M79" s="509">
        <v>0</v>
      </c>
      <c r="N79" s="509">
        <v>0</v>
      </c>
      <c r="O79" s="509">
        <v>0</v>
      </c>
      <c r="P79" s="509">
        <v>0</v>
      </c>
      <c r="Q79" s="509">
        <v>0</v>
      </c>
      <c r="R79" s="509">
        <v>0</v>
      </c>
      <c r="S79" s="509">
        <v>0</v>
      </c>
      <c r="T79" s="356">
        <v>0</v>
      </c>
      <c r="U79" s="509">
        <v>0</v>
      </c>
      <c r="V79" s="509">
        <v>0</v>
      </c>
      <c r="W79" s="509">
        <v>0</v>
      </c>
      <c r="X79" s="509">
        <v>0</v>
      </c>
      <c r="Y79" s="509">
        <v>0</v>
      </c>
      <c r="Z79" s="509">
        <v>0</v>
      </c>
      <c r="AA79" s="474">
        <v>13478</v>
      </c>
    </row>
    <row r="80" spans="1:27" ht="15.75" thickBot="1">
      <c r="A80" s="446" t="s">
        <v>366</v>
      </c>
      <c r="B80" s="464" t="s">
        <v>496</v>
      </c>
      <c r="C80" s="35">
        <v>887</v>
      </c>
      <c r="D80" s="508">
        <v>15760</v>
      </c>
      <c r="E80" s="509">
        <v>7437</v>
      </c>
      <c r="F80" s="356">
        <v>2</v>
      </c>
      <c r="G80" s="356">
        <v>7439</v>
      </c>
      <c r="H80" s="509">
        <v>1870</v>
      </c>
      <c r="I80" s="509">
        <v>1300</v>
      </c>
      <c r="J80" s="356">
        <v>5</v>
      </c>
      <c r="K80" s="356">
        <v>1305</v>
      </c>
      <c r="L80" s="509">
        <v>714</v>
      </c>
      <c r="M80" s="509">
        <v>0</v>
      </c>
      <c r="N80" s="509">
        <v>0</v>
      </c>
      <c r="O80" s="509">
        <v>0</v>
      </c>
      <c r="P80" s="509">
        <v>0</v>
      </c>
      <c r="Q80" s="509">
        <v>0</v>
      </c>
      <c r="R80" s="509">
        <v>0</v>
      </c>
      <c r="S80" s="509">
        <v>0</v>
      </c>
      <c r="T80" s="356">
        <v>0</v>
      </c>
      <c r="U80" s="509">
        <v>0</v>
      </c>
      <c r="V80" s="509">
        <v>0</v>
      </c>
      <c r="W80" s="509">
        <v>0</v>
      </c>
      <c r="X80" s="509">
        <v>0</v>
      </c>
      <c r="Y80" s="509">
        <v>0</v>
      </c>
      <c r="Z80" s="509">
        <v>0</v>
      </c>
      <c r="AA80" s="474">
        <v>27088</v>
      </c>
    </row>
    <row r="81" spans="1:27" ht="16.5" thickBot="1">
      <c r="A81" s="516" t="s">
        <v>497</v>
      </c>
      <c r="B81" s="122"/>
      <c r="C81" s="36"/>
      <c r="D81" s="517">
        <v>199496</v>
      </c>
      <c r="E81" s="518">
        <v>3261</v>
      </c>
      <c r="F81" s="518">
        <v>43</v>
      </c>
      <c r="G81" s="518">
        <v>3304</v>
      </c>
      <c r="H81" s="518">
        <v>24741</v>
      </c>
      <c r="I81" s="518">
        <v>24221</v>
      </c>
      <c r="J81" s="518">
        <v>185</v>
      </c>
      <c r="K81" s="518">
        <v>24406</v>
      </c>
      <c r="L81" s="518">
        <v>5492</v>
      </c>
      <c r="M81" s="518">
        <v>19744</v>
      </c>
      <c r="N81" s="518">
        <v>0</v>
      </c>
      <c r="O81" s="518">
        <v>1148</v>
      </c>
      <c r="P81" s="518">
        <v>0</v>
      </c>
      <c r="Q81" s="518">
        <v>123</v>
      </c>
      <c r="R81" s="518">
        <v>0</v>
      </c>
      <c r="S81" s="518">
        <v>0</v>
      </c>
      <c r="T81" s="518">
        <v>0</v>
      </c>
      <c r="U81" s="518">
        <v>0</v>
      </c>
      <c r="V81" s="518">
        <v>1</v>
      </c>
      <c r="W81" s="518">
        <v>0</v>
      </c>
      <c r="X81" s="518">
        <v>0</v>
      </c>
      <c r="Y81" s="518">
        <v>0</v>
      </c>
      <c r="Z81" s="518">
        <v>0</v>
      </c>
      <c r="AA81" s="474">
        <v>278455</v>
      </c>
    </row>
    <row r="82" spans="1:27" ht="15.75" thickBot="1">
      <c r="A82" s="446" t="s">
        <v>368</v>
      </c>
      <c r="B82" s="464" t="s">
        <v>497</v>
      </c>
      <c r="C82" s="35">
        <v>2</v>
      </c>
      <c r="D82" s="508">
        <v>8394</v>
      </c>
      <c r="E82" s="509">
        <v>2992</v>
      </c>
      <c r="F82" s="356">
        <v>3</v>
      </c>
      <c r="G82" s="356">
        <v>2995</v>
      </c>
      <c r="H82" s="509">
        <v>0</v>
      </c>
      <c r="I82" s="509">
        <v>468</v>
      </c>
      <c r="J82" s="356">
        <v>3</v>
      </c>
      <c r="K82" s="356">
        <v>471</v>
      </c>
      <c r="L82" s="509">
        <v>1</v>
      </c>
      <c r="M82" s="509">
        <v>0</v>
      </c>
      <c r="N82" s="509">
        <v>0</v>
      </c>
      <c r="O82" s="509">
        <v>0</v>
      </c>
      <c r="P82" s="509">
        <v>0</v>
      </c>
      <c r="Q82" s="509">
        <v>0</v>
      </c>
      <c r="R82" s="509">
        <v>0</v>
      </c>
      <c r="S82" s="509">
        <v>0</v>
      </c>
      <c r="T82" s="356">
        <v>0</v>
      </c>
      <c r="U82" s="509">
        <v>0</v>
      </c>
      <c r="V82" s="509">
        <v>0</v>
      </c>
      <c r="W82" s="509">
        <v>0</v>
      </c>
      <c r="X82" s="509">
        <v>0</v>
      </c>
      <c r="Y82" s="509">
        <v>0</v>
      </c>
      <c r="Z82" s="509">
        <v>0</v>
      </c>
      <c r="AA82" s="474">
        <v>11861</v>
      </c>
    </row>
    <row r="83" spans="1:27" ht="15.75" thickBot="1">
      <c r="A83" s="446" t="s">
        <v>369</v>
      </c>
      <c r="B83" s="464" t="s">
        <v>497</v>
      </c>
      <c r="C83" s="35">
        <v>21</v>
      </c>
      <c r="D83" s="508">
        <v>2735</v>
      </c>
      <c r="E83" s="509">
        <v>0</v>
      </c>
      <c r="F83" s="356">
        <v>0</v>
      </c>
      <c r="G83" s="356">
        <v>0</v>
      </c>
      <c r="H83" s="509">
        <v>0</v>
      </c>
      <c r="I83" s="509">
        <v>182</v>
      </c>
      <c r="J83" s="356">
        <v>0</v>
      </c>
      <c r="K83" s="356">
        <v>182</v>
      </c>
      <c r="L83" s="509">
        <v>0</v>
      </c>
      <c r="M83" s="509">
        <v>0</v>
      </c>
      <c r="N83" s="509">
        <v>0</v>
      </c>
      <c r="O83" s="509">
        <v>0</v>
      </c>
      <c r="P83" s="509">
        <v>0</v>
      </c>
      <c r="Q83" s="509">
        <v>0</v>
      </c>
      <c r="R83" s="509">
        <v>0</v>
      </c>
      <c r="S83" s="509">
        <v>0</v>
      </c>
      <c r="T83" s="356">
        <v>0</v>
      </c>
      <c r="U83" s="509">
        <v>0</v>
      </c>
      <c r="V83" s="509">
        <v>0</v>
      </c>
      <c r="W83" s="509">
        <v>0</v>
      </c>
      <c r="X83" s="509">
        <v>0</v>
      </c>
      <c r="Y83" s="509">
        <v>0</v>
      </c>
      <c r="Z83" s="509">
        <v>0</v>
      </c>
      <c r="AA83" s="474">
        <v>2917</v>
      </c>
    </row>
    <row r="84" spans="1:27" ht="15.75" thickBot="1">
      <c r="A84" s="446" t="s">
        <v>370</v>
      </c>
      <c r="B84" s="464" t="s">
        <v>497</v>
      </c>
      <c r="C84" s="35">
        <v>55</v>
      </c>
      <c r="D84" s="508">
        <v>6415</v>
      </c>
      <c r="E84" s="509">
        <v>0</v>
      </c>
      <c r="F84" s="356">
        <v>0</v>
      </c>
      <c r="G84" s="356">
        <v>0</v>
      </c>
      <c r="H84" s="509">
        <v>0</v>
      </c>
      <c r="I84" s="509">
        <v>109</v>
      </c>
      <c r="J84" s="356">
        <v>0</v>
      </c>
      <c r="K84" s="356">
        <v>109</v>
      </c>
      <c r="L84" s="509">
        <v>0</v>
      </c>
      <c r="M84" s="509">
        <v>0</v>
      </c>
      <c r="N84" s="509">
        <v>0</v>
      </c>
      <c r="O84" s="509">
        <v>0</v>
      </c>
      <c r="P84" s="509">
        <v>0</v>
      </c>
      <c r="Q84" s="509">
        <v>0</v>
      </c>
      <c r="R84" s="509">
        <v>0</v>
      </c>
      <c r="S84" s="509">
        <v>0</v>
      </c>
      <c r="T84" s="356">
        <v>0</v>
      </c>
      <c r="U84" s="509">
        <v>0</v>
      </c>
      <c r="V84" s="509">
        <v>0</v>
      </c>
      <c r="W84" s="509">
        <v>0</v>
      </c>
      <c r="X84" s="509">
        <v>0</v>
      </c>
      <c r="Y84" s="509">
        <v>0</v>
      </c>
      <c r="Z84" s="509">
        <v>0</v>
      </c>
      <c r="AA84" s="474">
        <v>6524</v>
      </c>
    </row>
    <row r="85" spans="1:27" ht="15.75" thickBot="1">
      <c r="A85" s="446" t="s">
        <v>371</v>
      </c>
      <c r="B85" s="464" t="s">
        <v>497</v>
      </c>
      <c r="C85" s="35">
        <v>148</v>
      </c>
      <c r="D85" s="508">
        <v>10794</v>
      </c>
      <c r="E85" s="509">
        <v>2</v>
      </c>
      <c r="F85" s="356">
        <v>0</v>
      </c>
      <c r="G85" s="356">
        <v>2</v>
      </c>
      <c r="H85" s="509">
        <v>2765</v>
      </c>
      <c r="I85" s="509">
        <v>2441</v>
      </c>
      <c r="J85" s="356">
        <v>23</v>
      </c>
      <c r="K85" s="356">
        <v>2464</v>
      </c>
      <c r="L85" s="509">
        <v>0</v>
      </c>
      <c r="M85" s="509">
        <v>2129</v>
      </c>
      <c r="N85" s="509">
        <v>0</v>
      </c>
      <c r="O85" s="509">
        <v>0</v>
      </c>
      <c r="P85" s="509">
        <v>0</v>
      </c>
      <c r="Q85" s="509">
        <v>0</v>
      </c>
      <c r="R85" s="509">
        <v>0</v>
      </c>
      <c r="S85" s="509">
        <v>0</v>
      </c>
      <c r="T85" s="356">
        <v>0</v>
      </c>
      <c r="U85" s="509">
        <v>0</v>
      </c>
      <c r="V85" s="509">
        <v>0</v>
      </c>
      <c r="W85" s="509">
        <v>0</v>
      </c>
      <c r="X85" s="509">
        <v>0</v>
      </c>
      <c r="Y85" s="509">
        <v>0</v>
      </c>
      <c r="Z85" s="509">
        <v>0</v>
      </c>
      <c r="AA85" s="474">
        <v>18154</v>
      </c>
    </row>
    <row r="86" spans="1:27" ht="15.75" thickBot="1">
      <c r="A86" s="446" t="s">
        <v>372</v>
      </c>
      <c r="B86" s="464" t="s">
        <v>497</v>
      </c>
      <c r="C86" s="35">
        <v>197</v>
      </c>
      <c r="D86" s="508">
        <v>9100</v>
      </c>
      <c r="E86" s="509">
        <v>0</v>
      </c>
      <c r="F86" s="356">
        <v>0</v>
      </c>
      <c r="G86" s="356">
        <v>0</v>
      </c>
      <c r="H86" s="509">
        <v>1</v>
      </c>
      <c r="I86" s="509">
        <v>843</v>
      </c>
      <c r="J86" s="356">
        <v>0</v>
      </c>
      <c r="K86" s="356">
        <v>843</v>
      </c>
      <c r="L86" s="509">
        <v>0</v>
      </c>
      <c r="M86" s="509">
        <v>1591</v>
      </c>
      <c r="N86" s="509">
        <v>0</v>
      </c>
      <c r="O86" s="509">
        <v>0</v>
      </c>
      <c r="P86" s="509">
        <v>0</v>
      </c>
      <c r="Q86" s="509">
        <v>0</v>
      </c>
      <c r="R86" s="509">
        <v>0</v>
      </c>
      <c r="S86" s="509">
        <v>0</v>
      </c>
      <c r="T86" s="356">
        <v>0</v>
      </c>
      <c r="U86" s="509">
        <v>0</v>
      </c>
      <c r="V86" s="509">
        <v>0</v>
      </c>
      <c r="W86" s="509">
        <v>0</v>
      </c>
      <c r="X86" s="509">
        <v>0</v>
      </c>
      <c r="Y86" s="509">
        <v>0</v>
      </c>
      <c r="Z86" s="509">
        <v>0</v>
      </c>
      <c r="AA86" s="474">
        <v>11535</v>
      </c>
    </row>
    <row r="87" spans="1:27" ht="15.75" thickBot="1">
      <c r="A87" s="446" t="s">
        <v>373</v>
      </c>
      <c r="B87" s="464" t="s">
        <v>497</v>
      </c>
      <c r="C87" s="35">
        <v>206</v>
      </c>
      <c r="D87" s="508">
        <v>2196</v>
      </c>
      <c r="E87" s="509">
        <v>0</v>
      </c>
      <c r="F87" s="356">
        <v>0</v>
      </c>
      <c r="G87" s="356">
        <v>0</v>
      </c>
      <c r="H87" s="509">
        <v>0</v>
      </c>
      <c r="I87" s="509">
        <v>148</v>
      </c>
      <c r="J87" s="356">
        <v>0</v>
      </c>
      <c r="K87" s="356">
        <v>148</v>
      </c>
      <c r="L87" s="509">
        <v>0</v>
      </c>
      <c r="M87" s="509">
        <v>389</v>
      </c>
      <c r="N87" s="509">
        <v>0</v>
      </c>
      <c r="O87" s="509">
        <v>0</v>
      </c>
      <c r="P87" s="509">
        <v>0</v>
      </c>
      <c r="Q87" s="509">
        <v>0</v>
      </c>
      <c r="R87" s="509">
        <v>0</v>
      </c>
      <c r="S87" s="509">
        <v>0</v>
      </c>
      <c r="T87" s="356">
        <v>0</v>
      </c>
      <c r="U87" s="509">
        <v>0</v>
      </c>
      <c r="V87" s="509">
        <v>0</v>
      </c>
      <c r="W87" s="509">
        <v>0</v>
      </c>
      <c r="X87" s="509">
        <v>0</v>
      </c>
      <c r="Y87" s="509">
        <v>0</v>
      </c>
      <c r="Z87" s="509">
        <v>0</v>
      </c>
      <c r="AA87" s="474">
        <v>2733</v>
      </c>
    </row>
    <row r="88" spans="1:27" ht="15.75" thickBot="1">
      <c r="A88" s="446" t="s">
        <v>374</v>
      </c>
      <c r="B88" s="464" t="s">
        <v>497</v>
      </c>
      <c r="C88" s="35">
        <v>313</v>
      </c>
      <c r="D88" s="508">
        <v>4574</v>
      </c>
      <c r="E88" s="509">
        <v>1</v>
      </c>
      <c r="F88" s="356">
        <v>0</v>
      </c>
      <c r="G88" s="356">
        <v>1</v>
      </c>
      <c r="H88" s="509">
        <v>0</v>
      </c>
      <c r="I88" s="509">
        <v>397</v>
      </c>
      <c r="J88" s="356">
        <v>2</v>
      </c>
      <c r="K88" s="356">
        <v>399</v>
      </c>
      <c r="L88" s="509">
        <v>0</v>
      </c>
      <c r="M88" s="509">
        <v>1740</v>
      </c>
      <c r="N88" s="509">
        <v>0</v>
      </c>
      <c r="O88" s="509">
        <v>0</v>
      </c>
      <c r="P88" s="509">
        <v>0</v>
      </c>
      <c r="Q88" s="509">
        <v>0</v>
      </c>
      <c r="R88" s="509">
        <v>0</v>
      </c>
      <c r="S88" s="509">
        <v>0</v>
      </c>
      <c r="T88" s="356">
        <v>0</v>
      </c>
      <c r="U88" s="509">
        <v>0</v>
      </c>
      <c r="V88" s="509">
        <v>0</v>
      </c>
      <c r="W88" s="509">
        <v>0</v>
      </c>
      <c r="X88" s="509">
        <v>0</v>
      </c>
      <c r="Y88" s="509">
        <v>0</v>
      </c>
      <c r="Z88" s="509">
        <v>0</v>
      </c>
      <c r="AA88" s="474">
        <v>6714</v>
      </c>
    </row>
    <row r="89" spans="1:27" ht="15.75" thickBot="1">
      <c r="A89" s="446" t="s">
        <v>375</v>
      </c>
      <c r="B89" s="464" t="s">
        <v>497</v>
      </c>
      <c r="C89" s="35">
        <v>318</v>
      </c>
      <c r="D89" s="508">
        <v>10346</v>
      </c>
      <c r="E89" s="509">
        <v>0</v>
      </c>
      <c r="F89" s="356">
        <v>0</v>
      </c>
      <c r="G89" s="356">
        <v>0</v>
      </c>
      <c r="H89" s="509">
        <v>2657</v>
      </c>
      <c r="I89" s="509">
        <v>1295</v>
      </c>
      <c r="J89" s="356">
        <v>15</v>
      </c>
      <c r="K89" s="356">
        <v>1310</v>
      </c>
      <c r="L89" s="509">
        <v>696</v>
      </c>
      <c r="M89" s="509">
        <v>0</v>
      </c>
      <c r="N89" s="509">
        <v>0</v>
      </c>
      <c r="O89" s="509">
        <v>0</v>
      </c>
      <c r="P89" s="509">
        <v>0</v>
      </c>
      <c r="Q89" s="509">
        <v>0</v>
      </c>
      <c r="R89" s="509">
        <v>0</v>
      </c>
      <c r="S89" s="509">
        <v>0</v>
      </c>
      <c r="T89" s="356">
        <v>0</v>
      </c>
      <c r="U89" s="509">
        <v>0</v>
      </c>
      <c r="V89" s="509">
        <v>0</v>
      </c>
      <c r="W89" s="509">
        <v>0</v>
      </c>
      <c r="X89" s="509">
        <v>0</v>
      </c>
      <c r="Y89" s="509">
        <v>0</v>
      </c>
      <c r="Z89" s="509">
        <v>0</v>
      </c>
      <c r="AA89" s="474">
        <v>15009</v>
      </c>
    </row>
    <row r="90" spans="1:27" ht="15.75" thickBot="1">
      <c r="A90" s="446" t="s">
        <v>376</v>
      </c>
      <c r="B90" s="464" t="s">
        <v>497</v>
      </c>
      <c r="C90" s="35">
        <v>321</v>
      </c>
      <c r="D90" s="508">
        <v>3367</v>
      </c>
      <c r="E90" s="509">
        <v>0</v>
      </c>
      <c r="F90" s="356">
        <v>0</v>
      </c>
      <c r="G90" s="356">
        <v>0</v>
      </c>
      <c r="H90" s="509">
        <v>0</v>
      </c>
      <c r="I90" s="509">
        <v>571</v>
      </c>
      <c r="J90" s="356">
        <v>1</v>
      </c>
      <c r="K90" s="356">
        <v>572</v>
      </c>
      <c r="L90" s="509">
        <v>0</v>
      </c>
      <c r="M90" s="509">
        <v>0</v>
      </c>
      <c r="N90" s="509">
        <v>0</v>
      </c>
      <c r="O90" s="509">
        <v>0</v>
      </c>
      <c r="P90" s="509">
        <v>0</v>
      </c>
      <c r="Q90" s="509">
        <v>0</v>
      </c>
      <c r="R90" s="509">
        <v>0</v>
      </c>
      <c r="S90" s="509">
        <v>0</v>
      </c>
      <c r="T90" s="356">
        <v>0</v>
      </c>
      <c r="U90" s="509">
        <v>0</v>
      </c>
      <c r="V90" s="509">
        <v>0</v>
      </c>
      <c r="W90" s="509">
        <v>0</v>
      </c>
      <c r="X90" s="509">
        <v>0</v>
      </c>
      <c r="Y90" s="509">
        <v>0</v>
      </c>
      <c r="Z90" s="509">
        <v>0</v>
      </c>
      <c r="AA90" s="474">
        <v>3939</v>
      </c>
    </row>
    <row r="91" spans="1:27" ht="15.75" thickBot="1">
      <c r="A91" s="446" t="s">
        <v>377</v>
      </c>
      <c r="B91" s="464" t="s">
        <v>497</v>
      </c>
      <c r="C91" s="35">
        <v>376</v>
      </c>
      <c r="D91" s="508">
        <v>5842</v>
      </c>
      <c r="E91" s="509">
        <v>0</v>
      </c>
      <c r="F91" s="356">
        <v>0</v>
      </c>
      <c r="G91" s="356">
        <v>0</v>
      </c>
      <c r="H91" s="509">
        <v>4136</v>
      </c>
      <c r="I91" s="509">
        <v>1468</v>
      </c>
      <c r="J91" s="356">
        <v>10</v>
      </c>
      <c r="K91" s="356">
        <v>1478</v>
      </c>
      <c r="L91" s="509">
        <v>487</v>
      </c>
      <c r="M91" s="509">
        <v>3439</v>
      </c>
      <c r="N91" s="509">
        <v>0</v>
      </c>
      <c r="O91" s="509">
        <v>0</v>
      </c>
      <c r="P91" s="509">
        <v>0</v>
      </c>
      <c r="Q91" s="509">
        <v>0</v>
      </c>
      <c r="R91" s="509">
        <v>0</v>
      </c>
      <c r="S91" s="509">
        <v>0</v>
      </c>
      <c r="T91" s="356">
        <v>0</v>
      </c>
      <c r="U91" s="509">
        <v>0</v>
      </c>
      <c r="V91" s="509">
        <v>0</v>
      </c>
      <c r="W91" s="509">
        <v>0</v>
      </c>
      <c r="X91" s="509">
        <v>0</v>
      </c>
      <c r="Y91" s="509">
        <v>0</v>
      </c>
      <c r="Z91" s="509">
        <v>0</v>
      </c>
      <c r="AA91" s="474">
        <v>15382</v>
      </c>
    </row>
    <row r="92" spans="1:27" ht="15.75" thickBot="1">
      <c r="A92" s="446" t="s">
        <v>378</v>
      </c>
      <c r="B92" s="464" t="s">
        <v>497</v>
      </c>
      <c r="C92" s="35">
        <v>400</v>
      </c>
      <c r="D92" s="508">
        <v>7396</v>
      </c>
      <c r="E92" s="509">
        <v>0</v>
      </c>
      <c r="F92" s="356">
        <v>0</v>
      </c>
      <c r="G92" s="356">
        <v>0</v>
      </c>
      <c r="H92" s="509">
        <v>1000</v>
      </c>
      <c r="I92" s="509">
        <v>834</v>
      </c>
      <c r="J92" s="356">
        <v>7</v>
      </c>
      <c r="K92" s="356">
        <v>841</v>
      </c>
      <c r="L92" s="509">
        <v>744</v>
      </c>
      <c r="M92" s="509">
        <v>0</v>
      </c>
      <c r="N92" s="509">
        <v>0</v>
      </c>
      <c r="O92" s="509">
        <v>0</v>
      </c>
      <c r="P92" s="509">
        <v>0</v>
      </c>
      <c r="Q92" s="509">
        <v>0</v>
      </c>
      <c r="R92" s="509">
        <v>0</v>
      </c>
      <c r="S92" s="509">
        <v>0</v>
      </c>
      <c r="T92" s="356">
        <v>0</v>
      </c>
      <c r="U92" s="509">
        <v>0</v>
      </c>
      <c r="V92" s="509">
        <v>0</v>
      </c>
      <c r="W92" s="509">
        <v>0</v>
      </c>
      <c r="X92" s="509">
        <v>0</v>
      </c>
      <c r="Y92" s="509">
        <v>0</v>
      </c>
      <c r="Z92" s="509">
        <v>0</v>
      </c>
      <c r="AA92" s="474">
        <v>9981</v>
      </c>
    </row>
    <row r="93" spans="1:27" ht="15.75" thickBot="1">
      <c r="A93" s="446" t="s">
        <v>379</v>
      </c>
      <c r="B93" s="464" t="s">
        <v>497</v>
      </c>
      <c r="C93" s="35">
        <v>440</v>
      </c>
      <c r="D93" s="508">
        <v>18155</v>
      </c>
      <c r="E93" s="509">
        <v>20</v>
      </c>
      <c r="F93" s="356">
        <v>3</v>
      </c>
      <c r="G93" s="356">
        <v>23</v>
      </c>
      <c r="H93" s="509">
        <v>3310</v>
      </c>
      <c r="I93" s="509">
        <v>1870</v>
      </c>
      <c r="J93" s="356">
        <v>13</v>
      </c>
      <c r="K93" s="356">
        <v>1883</v>
      </c>
      <c r="L93" s="509">
        <v>1102</v>
      </c>
      <c r="M93" s="509">
        <v>2</v>
      </c>
      <c r="N93" s="509">
        <v>0</v>
      </c>
      <c r="O93" s="509">
        <v>1</v>
      </c>
      <c r="P93" s="509">
        <v>0</v>
      </c>
      <c r="Q93" s="509">
        <v>0</v>
      </c>
      <c r="R93" s="509">
        <v>0</v>
      </c>
      <c r="S93" s="509">
        <v>0</v>
      </c>
      <c r="T93" s="356">
        <v>0</v>
      </c>
      <c r="U93" s="509">
        <v>0</v>
      </c>
      <c r="V93" s="509">
        <v>0</v>
      </c>
      <c r="W93" s="509">
        <v>0</v>
      </c>
      <c r="X93" s="509">
        <v>0</v>
      </c>
      <c r="Y93" s="509">
        <v>0</v>
      </c>
      <c r="Z93" s="509">
        <v>0</v>
      </c>
      <c r="AA93" s="474">
        <v>24476</v>
      </c>
    </row>
    <row r="94" spans="1:27" ht="15.75" thickBot="1">
      <c r="A94" s="446" t="s">
        <v>380</v>
      </c>
      <c r="B94" s="464" t="s">
        <v>497</v>
      </c>
      <c r="C94" s="35">
        <v>483</v>
      </c>
      <c r="D94" s="508">
        <v>7164</v>
      </c>
      <c r="E94" s="509">
        <v>0</v>
      </c>
      <c r="F94" s="356">
        <v>0</v>
      </c>
      <c r="G94" s="356">
        <v>0</v>
      </c>
      <c r="H94" s="509">
        <v>0</v>
      </c>
      <c r="I94" s="509">
        <v>255</v>
      </c>
      <c r="J94" s="356">
        <v>0</v>
      </c>
      <c r="K94" s="356">
        <v>255</v>
      </c>
      <c r="L94" s="509">
        <v>1</v>
      </c>
      <c r="M94" s="509">
        <v>572</v>
      </c>
      <c r="N94" s="509">
        <v>0</v>
      </c>
      <c r="O94" s="509">
        <v>0</v>
      </c>
      <c r="P94" s="509">
        <v>0</v>
      </c>
      <c r="Q94" s="509">
        <v>0</v>
      </c>
      <c r="R94" s="509">
        <v>0</v>
      </c>
      <c r="S94" s="509">
        <v>0</v>
      </c>
      <c r="T94" s="356">
        <v>0</v>
      </c>
      <c r="U94" s="509">
        <v>0</v>
      </c>
      <c r="V94" s="509">
        <v>0</v>
      </c>
      <c r="W94" s="509">
        <v>0</v>
      </c>
      <c r="X94" s="509">
        <v>0</v>
      </c>
      <c r="Y94" s="509">
        <v>0</v>
      </c>
      <c r="Z94" s="509">
        <v>0</v>
      </c>
      <c r="AA94" s="474">
        <v>7992</v>
      </c>
    </row>
    <row r="95" spans="1:27" ht="15.75" thickBot="1">
      <c r="A95" s="446" t="s">
        <v>381</v>
      </c>
      <c r="B95" s="464" t="s">
        <v>497</v>
      </c>
      <c r="C95" s="35">
        <v>541</v>
      </c>
      <c r="D95" s="508">
        <v>8013</v>
      </c>
      <c r="E95" s="509">
        <v>4</v>
      </c>
      <c r="F95" s="356">
        <v>0</v>
      </c>
      <c r="G95" s="356">
        <v>4</v>
      </c>
      <c r="H95" s="509">
        <v>0</v>
      </c>
      <c r="I95" s="509">
        <v>944</v>
      </c>
      <c r="J95" s="356">
        <v>6</v>
      </c>
      <c r="K95" s="356">
        <v>950</v>
      </c>
      <c r="L95" s="509">
        <v>255</v>
      </c>
      <c r="M95" s="509">
        <v>3274</v>
      </c>
      <c r="N95" s="509">
        <v>0</v>
      </c>
      <c r="O95" s="509">
        <v>0</v>
      </c>
      <c r="P95" s="509">
        <v>0</v>
      </c>
      <c r="Q95" s="509">
        <v>0</v>
      </c>
      <c r="R95" s="509">
        <v>0</v>
      </c>
      <c r="S95" s="509">
        <v>0</v>
      </c>
      <c r="T95" s="356">
        <v>0</v>
      </c>
      <c r="U95" s="509">
        <v>0</v>
      </c>
      <c r="V95" s="509">
        <v>0</v>
      </c>
      <c r="W95" s="509">
        <v>0</v>
      </c>
      <c r="X95" s="509">
        <v>0</v>
      </c>
      <c r="Y95" s="509">
        <v>0</v>
      </c>
      <c r="Z95" s="509">
        <v>0</v>
      </c>
      <c r="AA95" s="474">
        <v>12496</v>
      </c>
    </row>
    <row r="96" spans="1:27" ht="15.75" thickBot="1">
      <c r="A96" s="446" t="s">
        <v>382</v>
      </c>
      <c r="B96" s="464" t="s">
        <v>497</v>
      </c>
      <c r="C96" s="35">
        <v>607</v>
      </c>
      <c r="D96" s="508">
        <v>2823</v>
      </c>
      <c r="E96" s="509">
        <v>0</v>
      </c>
      <c r="F96" s="356">
        <v>0</v>
      </c>
      <c r="G96" s="356">
        <v>0</v>
      </c>
      <c r="H96" s="509">
        <v>440</v>
      </c>
      <c r="I96" s="509">
        <v>677</v>
      </c>
      <c r="J96" s="356">
        <v>1</v>
      </c>
      <c r="K96" s="356">
        <v>678</v>
      </c>
      <c r="L96" s="509">
        <v>0</v>
      </c>
      <c r="M96" s="509">
        <v>301</v>
      </c>
      <c r="N96" s="509">
        <v>0</v>
      </c>
      <c r="O96" s="509">
        <v>0</v>
      </c>
      <c r="P96" s="509">
        <v>0</v>
      </c>
      <c r="Q96" s="509">
        <v>0</v>
      </c>
      <c r="R96" s="509">
        <v>0</v>
      </c>
      <c r="S96" s="509">
        <v>0</v>
      </c>
      <c r="T96" s="356">
        <v>0</v>
      </c>
      <c r="U96" s="509">
        <v>0</v>
      </c>
      <c r="V96" s="509">
        <v>0</v>
      </c>
      <c r="W96" s="509">
        <v>0</v>
      </c>
      <c r="X96" s="509">
        <v>0</v>
      </c>
      <c r="Y96" s="509">
        <v>0</v>
      </c>
      <c r="Z96" s="509">
        <v>0</v>
      </c>
      <c r="AA96" s="474">
        <v>4242</v>
      </c>
    </row>
    <row r="97" spans="1:27" ht="15.75" thickBot="1">
      <c r="A97" s="446" t="s">
        <v>383</v>
      </c>
      <c r="B97" s="464" t="s">
        <v>497</v>
      </c>
      <c r="C97" s="35">
        <v>615</v>
      </c>
      <c r="D97" s="508">
        <v>16830</v>
      </c>
      <c r="E97" s="509">
        <v>238</v>
      </c>
      <c r="F97" s="356">
        <v>37</v>
      </c>
      <c r="G97" s="356">
        <v>275</v>
      </c>
      <c r="H97" s="509">
        <v>9461</v>
      </c>
      <c r="I97" s="509">
        <v>4134</v>
      </c>
      <c r="J97" s="356">
        <v>91</v>
      </c>
      <c r="K97" s="356">
        <v>4225</v>
      </c>
      <c r="L97" s="509">
        <v>2104</v>
      </c>
      <c r="M97" s="509">
        <v>1383</v>
      </c>
      <c r="N97" s="509">
        <v>0</v>
      </c>
      <c r="O97" s="509">
        <v>1147</v>
      </c>
      <c r="P97" s="509">
        <v>0</v>
      </c>
      <c r="Q97" s="509">
        <v>123</v>
      </c>
      <c r="R97" s="509">
        <v>0</v>
      </c>
      <c r="S97" s="509">
        <v>0</v>
      </c>
      <c r="T97" s="356">
        <v>0</v>
      </c>
      <c r="U97" s="509">
        <v>0</v>
      </c>
      <c r="V97" s="509">
        <v>1</v>
      </c>
      <c r="W97" s="509">
        <v>0</v>
      </c>
      <c r="X97" s="509">
        <v>0</v>
      </c>
      <c r="Y97" s="509">
        <v>0</v>
      </c>
      <c r="Z97" s="509">
        <v>0</v>
      </c>
      <c r="AA97" s="474">
        <v>35549</v>
      </c>
    </row>
    <row r="98" spans="1:27" ht="15.75" thickBot="1">
      <c r="A98" s="446" t="s">
        <v>384</v>
      </c>
      <c r="B98" s="464" t="s">
        <v>497</v>
      </c>
      <c r="C98" s="35">
        <v>649</v>
      </c>
      <c r="D98" s="508">
        <v>6865</v>
      </c>
      <c r="E98" s="509">
        <v>0</v>
      </c>
      <c r="F98" s="356">
        <v>0</v>
      </c>
      <c r="G98" s="356">
        <v>0</v>
      </c>
      <c r="H98" s="509">
        <v>0</v>
      </c>
      <c r="I98" s="509">
        <v>604</v>
      </c>
      <c r="J98" s="356">
        <v>3</v>
      </c>
      <c r="K98" s="356">
        <v>607</v>
      </c>
      <c r="L98" s="509">
        <v>2</v>
      </c>
      <c r="M98" s="509">
        <v>3035</v>
      </c>
      <c r="N98" s="509">
        <v>0</v>
      </c>
      <c r="O98" s="509">
        <v>0</v>
      </c>
      <c r="P98" s="509">
        <v>0</v>
      </c>
      <c r="Q98" s="509">
        <v>0</v>
      </c>
      <c r="R98" s="509">
        <v>0</v>
      </c>
      <c r="S98" s="509">
        <v>0</v>
      </c>
      <c r="T98" s="356">
        <v>0</v>
      </c>
      <c r="U98" s="509">
        <v>0</v>
      </c>
      <c r="V98" s="509">
        <v>0</v>
      </c>
      <c r="W98" s="509">
        <v>0</v>
      </c>
      <c r="X98" s="509">
        <v>0</v>
      </c>
      <c r="Y98" s="509">
        <v>0</v>
      </c>
      <c r="Z98" s="509">
        <v>0</v>
      </c>
      <c r="AA98" s="474">
        <v>10509</v>
      </c>
    </row>
    <row r="99" spans="1:27" ht="15.75" thickBot="1">
      <c r="A99" s="446" t="s">
        <v>385</v>
      </c>
      <c r="B99" s="464" t="s">
        <v>497</v>
      </c>
      <c r="C99" s="35">
        <v>652</v>
      </c>
      <c r="D99" s="508">
        <v>4873</v>
      </c>
      <c r="E99" s="509">
        <v>0</v>
      </c>
      <c r="F99" s="356">
        <v>0</v>
      </c>
      <c r="G99" s="356">
        <v>0</v>
      </c>
      <c r="H99" s="509">
        <v>1</v>
      </c>
      <c r="I99" s="509">
        <v>152</v>
      </c>
      <c r="J99" s="356">
        <v>1</v>
      </c>
      <c r="K99" s="356">
        <v>153</v>
      </c>
      <c r="L99" s="509">
        <v>0</v>
      </c>
      <c r="M99" s="509">
        <v>0</v>
      </c>
      <c r="N99" s="509">
        <v>0</v>
      </c>
      <c r="O99" s="509">
        <v>0</v>
      </c>
      <c r="P99" s="509">
        <v>0</v>
      </c>
      <c r="Q99" s="509">
        <v>0</v>
      </c>
      <c r="R99" s="509">
        <v>0</v>
      </c>
      <c r="S99" s="509">
        <v>0</v>
      </c>
      <c r="T99" s="356">
        <v>0</v>
      </c>
      <c r="U99" s="509">
        <v>0</v>
      </c>
      <c r="V99" s="509">
        <v>0</v>
      </c>
      <c r="W99" s="509">
        <v>0</v>
      </c>
      <c r="X99" s="509">
        <v>0</v>
      </c>
      <c r="Y99" s="509">
        <v>0</v>
      </c>
      <c r="Z99" s="509">
        <v>0</v>
      </c>
      <c r="AA99" s="474">
        <v>5027</v>
      </c>
    </row>
    <row r="100" spans="1:27" ht="15.75" thickBot="1">
      <c r="A100" s="446" t="s">
        <v>386</v>
      </c>
      <c r="B100" s="464" t="s">
        <v>497</v>
      </c>
      <c r="C100" s="35">
        <v>660</v>
      </c>
      <c r="D100" s="508">
        <v>9531</v>
      </c>
      <c r="E100" s="509">
        <v>0</v>
      </c>
      <c r="F100" s="356">
        <v>0</v>
      </c>
      <c r="G100" s="356">
        <v>0</v>
      </c>
      <c r="H100" s="509">
        <v>0</v>
      </c>
      <c r="I100" s="509">
        <v>1011</v>
      </c>
      <c r="J100" s="356">
        <v>0</v>
      </c>
      <c r="K100" s="356">
        <v>1011</v>
      </c>
      <c r="L100" s="509">
        <v>0</v>
      </c>
      <c r="M100" s="509">
        <v>0</v>
      </c>
      <c r="N100" s="509">
        <v>0</v>
      </c>
      <c r="O100" s="509">
        <v>0</v>
      </c>
      <c r="P100" s="509">
        <v>0</v>
      </c>
      <c r="Q100" s="509">
        <v>0</v>
      </c>
      <c r="R100" s="509">
        <v>0</v>
      </c>
      <c r="S100" s="509">
        <v>0</v>
      </c>
      <c r="T100" s="356">
        <v>0</v>
      </c>
      <c r="U100" s="509">
        <v>0</v>
      </c>
      <c r="V100" s="509">
        <v>0</v>
      </c>
      <c r="W100" s="509">
        <v>0</v>
      </c>
      <c r="X100" s="509">
        <v>0</v>
      </c>
      <c r="Y100" s="509">
        <v>0</v>
      </c>
      <c r="Z100" s="509">
        <v>0</v>
      </c>
      <c r="AA100" s="474">
        <v>10542</v>
      </c>
    </row>
    <row r="101" spans="1:27" ht="15.75" thickBot="1">
      <c r="A101" s="446" t="s">
        <v>387</v>
      </c>
      <c r="B101" s="464" t="s">
        <v>497</v>
      </c>
      <c r="C101" s="35">
        <v>667</v>
      </c>
      <c r="D101" s="508">
        <v>8677</v>
      </c>
      <c r="E101" s="509">
        <v>1</v>
      </c>
      <c r="F101" s="356">
        <v>0</v>
      </c>
      <c r="G101" s="356">
        <v>1</v>
      </c>
      <c r="H101" s="509">
        <v>0</v>
      </c>
      <c r="I101" s="509">
        <v>838</v>
      </c>
      <c r="J101" s="356">
        <v>2</v>
      </c>
      <c r="K101" s="356">
        <v>840</v>
      </c>
      <c r="L101" s="509">
        <v>0</v>
      </c>
      <c r="M101" s="509">
        <v>491</v>
      </c>
      <c r="N101" s="509">
        <v>0</v>
      </c>
      <c r="O101" s="509">
        <v>0</v>
      </c>
      <c r="P101" s="509">
        <v>0</v>
      </c>
      <c r="Q101" s="509">
        <v>0</v>
      </c>
      <c r="R101" s="509">
        <v>0</v>
      </c>
      <c r="S101" s="509">
        <v>0</v>
      </c>
      <c r="T101" s="356">
        <v>0</v>
      </c>
      <c r="U101" s="509">
        <v>0</v>
      </c>
      <c r="V101" s="509">
        <v>0</v>
      </c>
      <c r="W101" s="509">
        <v>0</v>
      </c>
      <c r="X101" s="509">
        <v>0</v>
      </c>
      <c r="Y101" s="509">
        <v>0</v>
      </c>
      <c r="Z101" s="509">
        <v>0</v>
      </c>
      <c r="AA101" s="474">
        <v>10009</v>
      </c>
    </row>
    <row r="102" spans="1:27" ht="15.75" thickBot="1">
      <c r="A102" s="446" t="s">
        <v>388</v>
      </c>
      <c r="B102" s="464" t="s">
        <v>497</v>
      </c>
      <c r="C102" s="35">
        <v>674</v>
      </c>
      <c r="D102" s="508">
        <v>11116</v>
      </c>
      <c r="E102" s="509">
        <v>0</v>
      </c>
      <c r="F102" s="356">
        <v>0</v>
      </c>
      <c r="G102" s="356">
        <v>0</v>
      </c>
      <c r="H102" s="509">
        <v>0</v>
      </c>
      <c r="I102" s="509">
        <v>633</v>
      </c>
      <c r="J102" s="356">
        <v>4</v>
      </c>
      <c r="K102" s="356">
        <v>637</v>
      </c>
      <c r="L102" s="509">
        <v>0</v>
      </c>
      <c r="M102" s="509">
        <v>0</v>
      </c>
      <c r="N102" s="509">
        <v>0</v>
      </c>
      <c r="O102" s="509">
        <v>0</v>
      </c>
      <c r="P102" s="509">
        <v>0</v>
      </c>
      <c r="Q102" s="509">
        <v>0</v>
      </c>
      <c r="R102" s="509">
        <v>0</v>
      </c>
      <c r="S102" s="509">
        <v>0</v>
      </c>
      <c r="T102" s="356">
        <v>0</v>
      </c>
      <c r="U102" s="509">
        <v>0</v>
      </c>
      <c r="V102" s="509">
        <v>0</v>
      </c>
      <c r="W102" s="509">
        <v>0</v>
      </c>
      <c r="X102" s="509">
        <v>0</v>
      </c>
      <c r="Y102" s="509">
        <v>0</v>
      </c>
      <c r="Z102" s="509">
        <v>0</v>
      </c>
      <c r="AA102" s="474">
        <v>11753</v>
      </c>
    </row>
    <row r="103" spans="1:27" ht="15.75" thickBot="1">
      <c r="A103" s="446" t="s">
        <v>389</v>
      </c>
      <c r="B103" s="464" t="s">
        <v>497</v>
      </c>
      <c r="C103" s="35">
        <v>697</v>
      </c>
      <c r="D103" s="508">
        <v>13927</v>
      </c>
      <c r="E103" s="509">
        <v>2</v>
      </c>
      <c r="F103" s="356">
        <v>0</v>
      </c>
      <c r="G103" s="356">
        <v>2</v>
      </c>
      <c r="H103" s="509">
        <v>970</v>
      </c>
      <c r="I103" s="509">
        <v>2285</v>
      </c>
      <c r="J103" s="356">
        <v>1</v>
      </c>
      <c r="K103" s="356">
        <v>2286</v>
      </c>
      <c r="L103" s="509">
        <v>100</v>
      </c>
      <c r="M103" s="509">
        <v>0</v>
      </c>
      <c r="N103" s="509">
        <v>0</v>
      </c>
      <c r="O103" s="509">
        <v>0</v>
      </c>
      <c r="P103" s="509">
        <v>0</v>
      </c>
      <c r="Q103" s="509">
        <v>0</v>
      </c>
      <c r="R103" s="509">
        <v>0</v>
      </c>
      <c r="S103" s="509">
        <v>0</v>
      </c>
      <c r="T103" s="356">
        <v>0</v>
      </c>
      <c r="U103" s="509">
        <v>0</v>
      </c>
      <c r="V103" s="509">
        <v>0</v>
      </c>
      <c r="W103" s="509">
        <v>0</v>
      </c>
      <c r="X103" s="509">
        <v>0</v>
      </c>
      <c r="Y103" s="509">
        <v>0</v>
      </c>
      <c r="Z103" s="509">
        <v>0</v>
      </c>
      <c r="AA103" s="474">
        <v>17285</v>
      </c>
    </row>
    <row r="104" spans="1:27" ht="15.75" thickBot="1">
      <c r="A104" s="446" t="s">
        <v>390</v>
      </c>
      <c r="B104" s="464" t="s">
        <v>497</v>
      </c>
      <c r="C104" s="35">
        <v>756</v>
      </c>
      <c r="D104" s="508">
        <v>20363</v>
      </c>
      <c r="E104" s="509">
        <v>1</v>
      </c>
      <c r="F104" s="356">
        <v>0</v>
      </c>
      <c r="G104" s="356">
        <v>1</v>
      </c>
      <c r="H104" s="509">
        <v>0</v>
      </c>
      <c r="I104" s="509">
        <v>2062</v>
      </c>
      <c r="J104" s="356">
        <v>2</v>
      </c>
      <c r="K104" s="356">
        <v>2064</v>
      </c>
      <c r="L104" s="509">
        <v>0</v>
      </c>
      <c r="M104" s="509">
        <v>1398</v>
      </c>
      <c r="N104" s="509">
        <v>0</v>
      </c>
      <c r="O104" s="509">
        <v>0</v>
      </c>
      <c r="P104" s="509">
        <v>0</v>
      </c>
      <c r="Q104" s="509">
        <v>0</v>
      </c>
      <c r="R104" s="509">
        <v>0</v>
      </c>
      <c r="S104" s="509">
        <v>0</v>
      </c>
      <c r="T104" s="356">
        <v>0</v>
      </c>
      <c r="U104" s="509">
        <v>0</v>
      </c>
      <c r="V104" s="509">
        <v>0</v>
      </c>
      <c r="W104" s="509">
        <v>0</v>
      </c>
      <c r="X104" s="509">
        <v>0</v>
      </c>
      <c r="Y104" s="509">
        <v>0</v>
      </c>
      <c r="Z104" s="509">
        <v>0</v>
      </c>
      <c r="AA104" s="474">
        <v>23826</v>
      </c>
    </row>
    <row r="105" spans="1:27" ht="16.5" thickBot="1">
      <c r="A105" s="516" t="s">
        <v>498</v>
      </c>
      <c r="B105" s="122"/>
      <c r="C105" s="36"/>
      <c r="D105" s="517">
        <v>145495</v>
      </c>
      <c r="E105" s="518">
        <v>38453</v>
      </c>
      <c r="F105" s="518">
        <v>31</v>
      </c>
      <c r="G105" s="518">
        <v>38484</v>
      </c>
      <c r="H105" s="518">
        <v>260</v>
      </c>
      <c r="I105" s="518">
        <v>14976</v>
      </c>
      <c r="J105" s="518">
        <v>43</v>
      </c>
      <c r="K105" s="518">
        <v>15019</v>
      </c>
      <c r="L105" s="518">
        <v>1142</v>
      </c>
      <c r="M105" s="518">
        <v>12766</v>
      </c>
      <c r="N105" s="518">
        <v>1590</v>
      </c>
      <c r="O105" s="518">
        <v>0</v>
      </c>
      <c r="P105" s="518">
        <v>1</v>
      </c>
      <c r="Q105" s="518">
        <v>0</v>
      </c>
      <c r="R105" s="518">
        <v>0</v>
      </c>
      <c r="S105" s="518">
        <v>0</v>
      </c>
      <c r="T105" s="518">
        <v>0</v>
      </c>
      <c r="U105" s="518">
        <v>0</v>
      </c>
      <c r="V105" s="518">
        <v>1</v>
      </c>
      <c r="W105" s="518">
        <v>0</v>
      </c>
      <c r="X105" s="518">
        <v>0</v>
      </c>
      <c r="Y105" s="518">
        <v>0</v>
      </c>
      <c r="Z105" s="518">
        <v>0</v>
      </c>
      <c r="AA105" s="474">
        <v>214758</v>
      </c>
    </row>
    <row r="106" spans="1:27" ht="15.75" thickBot="1">
      <c r="A106" s="446" t="s">
        <v>392</v>
      </c>
      <c r="B106" s="464" t="s">
        <v>498</v>
      </c>
      <c r="C106" s="35">
        <v>30</v>
      </c>
      <c r="D106" s="508">
        <v>2782</v>
      </c>
      <c r="E106" s="509">
        <v>5049</v>
      </c>
      <c r="F106" s="356">
        <v>1</v>
      </c>
      <c r="G106" s="356">
        <v>5050</v>
      </c>
      <c r="H106" s="509">
        <v>64</v>
      </c>
      <c r="I106" s="509">
        <v>1065</v>
      </c>
      <c r="J106" s="356">
        <v>1</v>
      </c>
      <c r="K106" s="356">
        <v>1066</v>
      </c>
      <c r="L106" s="509">
        <v>1083</v>
      </c>
      <c r="M106" s="509">
        <v>0</v>
      </c>
      <c r="N106" s="509">
        <v>0</v>
      </c>
      <c r="O106" s="509">
        <v>0</v>
      </c>
      <c r="P106" s="509">
        <v>0</v>
      </c>
      <c r="Q106" s="509">
        <v>0</v>
      </c>
      <c r="R106" s="509">
        <v>0</v>
      </c>
      <c r="S106" s="509">
        <v>0</v>
      </c>
      <c r="T106" s="356">
        <v>0</v>
      </c>
      <c r="U106" s="509">
        <v>0</v>
      </c>
      <c r="V106" s="509">
        <v>0</v>
      </c>
      <c r="W106" s="509">
        <v>0</v>
      </c>
      <c r="X106" s="509">
        <v>0</v>
      </c>
      <c r="Y106" s="509">
        <v>0</v>
      </c>
      <c r="Z106" s="509">
        <v>0</v>
      </c>
      <c r="AA106" s="474">
        <v>10045</v>
      </c>
    </row>
    <row r="107" spans="1:27" ht="15.75" thickBot="1">
      <c r="A107" s="446" t="s">
        <v>393</v>
      </c>
      <c r="B107" s="464" t="s">
        <v>498</v>
      </c>
      <c r="C107" s="35">
        <v>34</v>
      </c>
      <c r="D107" s="508">
        <v>23081</v>
      </c>
      <c r="E107" s="509">
        <v>11</v>
      </c>
      <c r="F107" s="356">
        <v>0</v>
      </c>
      <c r="G107" s="356">
        <v>11</v>
      </c>
      <c r="H107" s="509">
        <v>196</v>
      </c>
      <c r="I107" s="509">
        <v>1965</v>
      </c>
      <c r="J107" s="356">
        <v>9</v>
      </c>
      <c r="K107" s="356">
        <v>1974</v>
      </c>
      <c r="L107" s="509">
        <v>5</v>
      </c>
      <c r="M107" s="509">
        <v>3208</v>
      </c>
      <c r="N107" s="509">
        <v>0</v>
      </c>
      <c r="O107" s="509">
        <v>0</v>
      </c>
      <c r="P107" s="509">
        <v>0</v>
      </c>
      <c r="Q107" s="509">
        <v>0</v>
      </c>
      <c r="R107" s="509">
        <v>0</v>
      </c>
      <c r="S107" s="509">
        <v>0</v>
      </c>
      <c r="T107" s="356">
        <v>0</v>
      </c>
      <c r="U107" s="509">
        <v>0</v>
      </c>
      <c r="V107" s="509">
        <v>0</v>
      </c>
      <c r="W107" s="509">
        <v>0</v>
      </c>
      <c r="X107" s="509">
        <v>0</v>
      </c>
      <c r="Y107" s="509">
        <v>0</v>
      </c>
      <c r="Z107" s="509">
        <v>0</v>
      </c>
      <c r="AA107" s="474">
        <v>28475</v>
      </c>
    </row>
    <row r="108" spans="1:27" ht="15.75" thickBot="1">
      <c r="A108" s="446" t="s">
        <v>394</v>
      </c>
      <c r="B108" s="464" t="s">
        <v>498</v>
      </c>
      <c r="C108" s="35">
        <v>36</v>
      </c>
      <c r="D108" s="508">
        <v>965</v>
      </c>
      <c r="E108" s="509">
        <v>0</v>
      </c>
      <c r="F108" s="356">
        <v>0</v>
      </c>
      <c r="G108" s="356">
        <v>0</v>
      </c>
      <c r="H108" s="509">
        <v>0</v>
      </c>
      <c r="I108" s="509">
        <v>227</v>
      </c>
      <c r="J108" s="356">
        <v>3</v>
      </c>
      <c r="K108" s="356">
        <v>230</v>
      </c>
      <c r="L108" s="509">
        <v>0</v>
      </c>
      <c r="M108" s="509">
        <v>1286</v>
      </c>
      <c r="N108" s="509">
        <v>0</v>
      </c>
      <c r="O108" s="509">
        <v>0</v>
      </c>
      <c r="P108" s="509">
        <v>0</v>
      </c>
      <c r="Q108" s="509">
        <v>0</v>
      </c>
      <c r="R108" s="509">
        <v>0</v>
      </c>
      <c r="S108" s="509">
        <v>0</v>
      </c>
      <c r="T108" s="356">
        <v>0</v>
      </c>
      <c r="U108" s="509">
        <v>0</v>
      </c>
      <c r="V108" s="509">
        <v>0</v>
      </c>
      <c r="W108" s="509">
        <v>0</v>
      </c>
      <c r="X108" s="509">
        <v>0</v>
      </c>
      <c r="Y108" s="509">
        <v>0</v>
      </c>
      <c r="Z108" s="509">
        <v>0</v>
      </c>
      <c r="AA108" s="474">
        <v>2481</v>
      </c>
    </row>
    <row r="109" spans="1:27" ht="15.75" thickBot="1">
      <c r="A109" s="446" t="s">
        <v>395</v>
      </c>
      <c r="B109" s="464" t="s">
        <v>498</v>
      </c>
      <c r="C109" s="35">
        <v>91</v>
      </c>
      <c r="D109" s="508">
        <v>4277</v>
      </c>
      <c r="E109" s="509">
        <v>2</v>
      </c>
      <c r="F109" s="356">
        <v>0</v>
      </c>
      <c r="G109" s="356">
        <v>2</v>
      </c>
      <c r="H109" s="509">
        <v>0</v>
      </c>
      <c r="I109" s="509">
        <v>261</v>
      </c>
      <c r="J109" s="356">
        <v>0</v>
      </c>
      <c r="K109" s="356">
        <v>261</v>
      </c>
      <c r="L109" s="509">
        <v>0</v>
      </c>
      <c r="M109" s="509">
        <v>1753</v>
      </c>
      <c r="N109" s="509">
        <v>0</v>
      </c>
      <c r="O109" s="509">
        <v>0</v>
      </c>
      <c r="P109" s="509">
        <v>0</v>
      </c>
      <c r="Q109" s="509">
        <v>0</v>
      </c>
      <c r="R109" s="509">
        <v>0</v>
      </c>
      <c r="S109" s="509">
        <v>0</v>
      </c>
      <c r="T109" s="356">
        <v>0</v>
      </c>
      <c r="U109" s="509">
        <v>0</v>
      </c>
      <c r="V109" s="509">
        <v>0</v>
      </c>
      <c r="W109" s="509">
        <v>0</v>
      </c>
      <c r="X109" s="509">
        <v>0</v>
      </c>
      <c r="Y109" s="509">
        <v>0</v>
      </c>
      <c r="Z109" s="509">
        <v>0</v>
      </c>
      <c r="AA109" s="474">
        <v>6293</v>
      </c>
    </row>
    <row r="110" spans="1:27" ht="15.75" thickBot="1">
      <c r="A110" s="446" t="s">
        <v>396</v>
      </c>
      <c r="B110" s="464" t="s">
        <v>498</v>
      </c>
      <c r="C110" s="35">
        <v>93</v>
      </c>
      <c r="D110" s="508">
        <v>13848</v>
      </c>
      <c r="E110" s="509">
        <v>2</v>
      </c>
      <c r="F110" s="356">
        <v>0</v>
      </c>
      <c r="G110" s="356">
        <v>2</v>
      </c>
      <c r="H110" s="509">
        <v>0</v>
      </c>
      <c r="I110" s="509">
        <v>316</v>
      </c>
      <c r="J110" s="356">
        <v>1</v>
      </c>
      <c r="K110" s="356">
        <v>317</v>
      </c>
      <c r="L110" s="509">
        <v>1</v>
      </c>
      <c r="M110" s="509">
        <v>0</v>
      </c>
      <c r="N110" s="509">
        <v>0</v>
      </c>
      <c r="O110" s="509">
        <v>0</v>
      </c>
      <c r="P110" s="509">
        <v>0</v>
      </c>
      <c r="Q110" s="509">
        <v>0</v>
      </c>
      <c r="R110" s="509">
        <v>0</v>
      </c>
      <c r="S110" s="509">
        <v>0</v>
      </c>
      <c r="T110" s="356">
        <v>0</v>
      </c>
      <c r="U110" s="509">
        <v>0</v>
      </c>
      <c r="V110" s="509">
        <v>0</v>
      </c>
      <c r="W110" s="509">
        <v>0</v>
      </c>
      <c r="X110" s="509">
        <v>0</v>
      </c>
      <c r="Y110" s="509">
        <v>0</v>
      </c>
      <c r="Z110" s="509">
        <v>0</v>
      </c>
      <c r="AA110" s="474">
        <v>14168</v>
      </c>
    </row>
    <row r="111" spans="1:27" ht="15.75" thickBot="1">
      <c r="A111" s="446" t="s">
        <v>397</v>
      </c>
      <c r="B111" s="464" t="s">
        <v>498</v>
      </c>
      <c r="C111" s="35">
        <v>101</v>
      </c>
      <c r="D111" s="508">
        <v>7922</v>
      </c>
      <c r="E111" s="509">
        <v>9602</v>
      </c>
      <c r="F111" s="356">
        <v>7</v>
      </c>
      <c r="G111" s="356">
        <v>9609</v>
      </c>
      <c r="H111" s="509">
        <v>0</v>
      </c>
      <c r="I111" s="509">
        <v>1303</v>
      </c>
      <c r="J111" s="356">
        <v>3</v>
      </c>
      <c r="K111" s="356">
        <v>1306</v>
      </c>
      <c r="L111" s="509">
        <v>1</v>
      </c>
      <c r="M111" s="509">
        <v>0</v>
      </c>
      <c r="N111" s="509">
        <v>0</v>
      </c>
      <c r="O111" s="509">
        <v>0</v>
      </c>
      <c r="P111" s="509">
        <v>0</v>
      </c>
      <c r="Q111" s="509">
        <v>0</v>
      </c>
      <c r="R111" s="509">
        <v>0</v>
      </c>
      <c r="S111" s="509">
        <v>0</v>
      </c>
      <c r="T111" s="356">
        <v>0</v>
      </c>
      <c r="U111" s="509">
        <v>0</v>
      </c>
      <c r="V111" s="509">
        <v>0</v>
      </c>
      <c r="W111" s="509">
        <v>0</v>
      </c>
      <c r="X111" s="509">
        <v>0</v>
      </c>
      <c r="Y111" s="509">
        <v>0</v>
      </c>
      <c r="Z111" s="509">
        <v>0</v>
      </c>
      <c r="AA111" s="474">
        <v>18838</v>
      </c>
    </row>
    <row r="112" spans="1:27" ht="15.75" thickBot="1">
      <c r="A112" s="446" t="s">
        <v>398</v>
      </c>
      <c r="B112" s="464" t="s">
        <v>498</v>
      </c>
      <c r="C112" s="35">
        <v>145</v>
      </c>
      <c r="D112" s="508">
        <v>3230</v>
      </c>
      <c r="E112" s="509">
        <v>2</v>
      </c>
      <c r="F112" s="356">
        <v>0</v>
      </c>
      <c r="G112" s="356">
        <v>2</v>
      </c>
      <c r="H112" s="509">
        <v>0</v>
      </c>
      <c r="I112" s="509">
        <v>204</v>
      </c>
      <c r="J112" s="356">
        <v>2</v>
      </c>
      <c r="K112" s="356">
        <v>206</v>
      </c>
      <c r="L112" s="509">
        <v>0</v>
      </c>
      <c r="M112" s="509">
        <v>0</v>
      </c>
      <c r="N112" s="509">
        <v>0</v>
      </c>
      <c r="O112" s="509">
        <v>0</v>
      </c>
      <c r="P112" s="509">
        <v>0</v>
      </c>
      <c r="Q112" s="509">
        <v>0</v>
      </c>
      <c r="R112" s="509">
        <v>0</v>
      </c>
      <c r="S112" s="509">
        <v>0</v>
      </c>
      <c r="T112" s="356">
        <v>0</v>
      </c>
      <c r="U112" s="509">
        <v>0</v>
      </c>
      <c r="V112" s="509">
        <v>0</v>
      </c>
      <c r="W112" s="509">
        <v>0</v>
      </c>
      <c r="X112" s="509">
        <v>0</v>
      </c>
      <c r="Y112" s="509">
        <v>0</v>
      </c>
      <c r="Z112" s="509">
        <v>0</v>
      </c>
      <c r="AA112" s="474">
        <v>3438</v>
      </c>
    </row>
    <row r="113" spans="1:27" ht="15.75" thickBot="1">
      <c r="A113" s="446" t="s">
        <v>399</v>
      </c>
      <c r="B113" s="464" t="s">
        <v>498</v>
      </c>
      <c r="C113" s="35">
        <v>209</v>
      </c>
      <c r="D113" s="508">
        <v>11561</v>
      </c>
      <c r="E113" s="509">
        <v>0</v>
      </c>
      <c r="F113" s="356">
        <v>0</v>
      </c>
      <c r="G113" s="356">
        <v>0</v>
      </c>
      <c r="H113" s="509">
        <v>0</v>
      </c>
      <c r="I113" s="509">
        <v>893</v>
      </c>
      <c r="J113" s="356">
        <v>0</v>
      </c>
      <c r="K113" s="356">
        <v>893</v>
      </c>
      <c r="L113" s="509">
        <v>3</v>
      </c>
      <c r="M113" s="509">
        <v>1150</v>
      </c>
      <c r="N113" s="509">
        <v>0</v>
      </c>
      <c r="O113" s="509">
        <v>0</v>
      </c>
      <c r="P113" s="509">
        <v>0</v>
      </c>
      <c r="Q113" s="509">
        <v>0</v>
      </c>
      <c r="R113" s="509">
        <v>0</v>
      </c>
      <c r="S113" s="509">
        <v>0</v>
      </c>
      <c r="T113" s="356">
        <v>0</v>
      </c>
      <c r="U113" s="509">
        <v>0</v>
      </c>
      <c r="V113" s="509">
        <v>1</v>
      </c>
      <c r="W113" s="509">
        <v>0</v>
      </c>
      <c r="X113" s="509">
        <v>0</v>
      </c>
      <c r="Y113" s="509">
        <v>0</v>
      </c>
      <c r="Z113" s="509">
        <v>0</v>
      </c>
      <c r="AA113" s="474">
        <v>13608</v>
      </c>
    </row>
    <row r="114" spans="1:27" ht="15.75" thickBot="1">
      <c r="A114" s="446" t="s">
        <v>400</v>
      </c>
      <c r="B114" s="464" t="s">
        <v>498</v>
      </c>
      <c r="C114" s="35">
        <v>282</v>
      </c>
      <c r="D114" s="508">
        <v>7035</v>
      </c>
      <c r="E114" s="509">
        <v>5</v>
      </c>
      <c r="F114" s="356">
        <v>0</v>
      </c>
      <c r="G114" s="356">
        <v>5</v>
      </c>
      <c r="H114" s="509">
        <v>0</v>
      </c>
      <c r="I114" s="509">
        <v>1091</v>
      </c>
      <c r="J114" s="356">
        <v>5</v>
      </c>
      <c r="K114" s="356">
        <v>1096</v>
      </c>
      <c r="L114" s="509">
        <v>0</v>
      </c>
      <c r="M114" s="509">
        <v>0</v>
      </c>
      <c r="N114" s="509">
        <v>0</v>
      </c>
      <c r="O114" s="509">
        <v>0</v>
      </c>
      <c r="P114" s="509">
        <v>0</v>
      </c>
      <c r="Q114" s="509">
        <v>0</v>
      </c>
      <c r="R114" s="509">
        <v>0</v>
      </c>
      <c r="S114" s="509">
        <v>0</v>
      </c>
      <c r="T114" s="356">
        <v>0</v>
      </c>
      <c r="U114" s="509">
        <v>0</v>
      </c>
      <c r="V114" s="509">
        <v>0</v>
      </c>
      <c r="W114" s="509">
        <v>0</v>
      </c>
      <c r="X114" s="509">
        <v>0</v>
      </c>
      <c r="Y114" s="509">
        <v>0</v>
      </c>
      <c r="Z114" s="509">
        <v>0</v>
      </c>
      <c r="AA114" s="474">
        <v>8136</v>
      </c>
    </row>
    <row r="115" spans="1:27" ht="15.75" thickBot="1">
      <c r="A115" s="446" t="s">
        <v>401</v>
      </c>
      <c r="B115" s="464" t="s">
        <v>498</v>
      </c>
      <c r="C115" s="35">
        <v>353</v>
      </c>
      <c r="D115" s="508">
        <v>448</v>
      </c>
      <c r="E115" s="509">
        <v>2081</v>
      </c>
      <c r="F115" s="356">
        <v>6</v>
      </c>
      <c r="G115" s="356">
        <v>2087</v>
      </c>
      <c r="H115" s="509">
        <v>0</v>
      </c>
      <c r="I115" s="509">
        <v>203</v>
      </c>
      <c r="J115" s="356">
        <v>0</v>
      </c>
      <c r="K115" s="356">
        <v>203</v>
      </c>
      <c r="L115" s="509">
        <v>0</v>
      </c>
      <c r="M115" s="509">
        <v>0</v>
      </c>
      <c r="N115" s="509">
        <v>0</v>
      </c>
      <c r="O115" s="509">
        <v>0</v>
      </c>
      <c r="P115" s="509">
        <v>0</v>
      </c>
      <c r="Q115" s="509">
        <v>0</v>
      </c>
      <c r="R115" s="509">
        <v>0</v>
      </c>
      <c r="S115" s="509">
        <v>0</v>
      </c>
      <c r="T115" s="356">
        <v>0</v>
      </c>
      <c r="U115" s="509">
        <v>0</v>
      </c>
      <c r="V115" s="509">
        <v>0</v>
      </c>
      <c r="W115" s="509">
        <v>0</v>
      </c>
      <c r="X115" s="509">
        <v>0</v>
      </c>
      <c r="Y115" s="509">
        <v>0</v>
      </c>
      <c r="Z115" s="509">
        <v>0</v>
      </c>
      <c r="AA115" s="474">
        <v>2738</v>
      </c>
    </row>
    <row r="116" spans="1:27" ht="15.75" thickBot="1">
      <c r="A116" s="446" t="s">
        <v>402</v>
      </c>
      <c r="B116" s="464" t="s">
        <v>498</v>
      </c>
      <c r="C116" s="35">
        <v>364</v>
      </c>
      <c r="D116" s="508">
        <v>7489</v>
      </c>
      <c r="E116" s="509">
        <v>0</v>
      </c>
      <c r="F116" s="356">
        <v>0</v>
      </c>
      <c r="G116" s="356">
        <v>0</v>
      </c>
      <c r="H116" s="509">
        <v>0</v>
      </c>
      <c r="I116" s="509">
        <v>773</v>
      </c>
      <c r="J116" s="356">
        <v>1</v>
      </c>
      <c r="K116" s="356">
        <v>774</v>
      </c>
      <c r="L116" s="509">
        <v>1</v>
      </c>
      <c r="M116" s="509">
        <v>0</v>
      </c>
      <c r="N116" s="509">
        <v>1301</v>
      </c>
      <c r="O116" s="509">
        <v>0</v>
      </c>
      <c r="P116" s="509">
        <v>1</v>
      </c>
      <c r="Q116" s="509">
        <v>0</v>
      </c>
      <c r="R116" s="509">
        <v>0</v>
      </c>
      <c r="S116" s="509">
        <v>0</v>
      </c>
      <c r="T116" s="356">
        <v>0</v>
      </c>
      <c r="U116" s="509">
        <v>0</v>
      </c>
      <c r="V116" s="509">
        <v>0</v>
      </c>
      <c r="W116" s="509">
        <v>0</v>
      </c>
      <c r="X116" s="509">
        <v>0</v>
      </c>
      <c r="Y116" s="509">
        <v>0</v>
      </c>
      <c r="Z116" s="509">
        <v>0</v>
      </c>
      <c r="AA116" s="474">
        <v>9566</v>
      </c>
    </row>
    <row r="117" spans="1:27" ht="15.75" thickBot="1">
      <c r="A117" s="446" t="s">
        <v>403</v>
      </c>
      <c r="B117" s="464" t="s">
        <v>498</v>
      </c>
      <c r="C117" s="35">
        <v>368</v>
      </c>
      <c r="D117" s="508">
        <v>0</v>
      </c>
      <c r="E117" s="509">
        <v>6017</v>
      </c>
      <c r="F117" s="356">
        <v>11</v>
      </c>
      <c r="G117" s="356">
        <v>6028</v>
      </c>
      <c r="H117" s="509">
        <v>0</v>
      </c>
      <c r="I117" s="509">
        <v>473</v>
      </c>
      <c r="J117" s="356">
        <v>0</v>
      </c>
      <c r="K117" s="356">
        <v>473</v>
      </c>
      <c r="L117" s="509">
        <v>11</v>
      </c>
      <c r="M117" s="509">
        <v>0</v>
      </c>
      <c r="N117" s="509">
        <v>0</v>
      </c>
      <c r="O117" s="509">
        <v>0</v>
      </c>
      <c r="P117" s="509">
        <v>0</v>
      </c>
      <c r="Q117" s="509">
        <v>0</v>
      </c>
      <c r="R117" s="509">
        <v>0</v>
      </c>
      <c r="S117" s="509">
        <v>0</v>
      </c>
      <c r="T117" s="356">
        <v>0</v>
      </c>
      <c r="U117" s="509">
        <v>0</v>
      </c>
      <c r="V117" s="509">
        <v>0</v>
      </c>
      <c r="W117" s="509">
        <v>0</v>
      </c>
      <c r="X117" s="509">
        <v>0</v>
      </c>
      <c r="Y117" s="509">
        <v>0</v>
      </c>
      <c r="Z117" s="509">
        <v>0</v>
      </c>
      <c r="AA117" s="474">
        <v>6512</v>
      </c>
    </row>
    <row r="118" spans="1:27" ht="15.75" thickBot="1">
      <c r="A118" s="446" t="s">
        <v>404</v>
      </c>
      <c r="B118" s="464" t="s">
        <v>498</v>
      </c>
      <c r="C118" s="35">
        <v>390</v>
      </c>
      <c r="D118" s="508">
        <v>3943</v>
      </c>
      <c r="E118" s="509">
        <v>3</v>
      </c>
      <c r="F118" s="356">
        <v>0</v>
      </c>
      <c r="G118" s="356">
        <v>3</v>
      </c>
      <c r="H118" s="509">
        <v>0</v>
      </c>
      <c r="I118" s="509">
        <v>716</v>
      </c>
      <c r="J118" s="356">
        <v>2</v>
      </c>
      <c r="K118" s="356">
        <v>718</v>
      </c>
      <c r="L118" s="509">
        <v>1</v>
      </c>
      <c r="M118" s="509">
        <v>0</v>
      </c>
      <c r="N118" s="509">
        <v>0</v>
      </c>
      <c r="O118" s="509">
        <v>0</v>
      </c>
      <c r="P118" s="509">
        <v>0</v>
      </c>
      <c r="Q118" s="509">
        <v>0</v>
      </c>
      <c r="R118" s="509">
        <v>0</v>
      </c>
      <c r="S118" s="509">
        <v>0</v>
      </c>
      <c r="T118" s="356">
        <v>0</v>
      </c>
      <c r="U118" s="509">
        <v>0</v>
      </c>
      <c r="V118" s="509">
        <v>0</v>
      </c>
      <c r="W118" s="509">
        <v>0</v>
      </c>
      <c r="X118" s="509">
        <v>0</v>
      </c>
      <c r="Y118" s="509">
        <v>0</v>
      </c>
      <c r="Z118" s="509">
        <v>0</v>
      </c>
      <c r="AA118" s="474">
        <v>4665</v>
      </c>
    </row>
    <row r="119" spans="1:27" ht="15.75" thickBot="1">
      <c r="A119" s="446" t="s">
        <v>405</v>
      </c>
      <c r="B119" s="464" t="s">
        <v>498</v>
      </c>
      <c r="C119" s="35">
        <v>467</v>
      </c>
      <c r="D119" s="508">
        <v>4236</v>
      </c>
      <c r="E119" s="509">
        <v>0</v>
      </c>
      <c r="F119" s="356">
        <v>0</v>
      </c>
      <c r="G119" s="356">
        <v>0</v>
      </c>
      <c r="H119" s="509">
        <v>0</v>
      </c>
      <c r="I119" s="509">
        <v>264</v>
      </c>
      <c r="J119" s="356">
        <v>0</v>
      </c>
      <c r="K119" s="356">
        <v>264</v>
      </c>
      <c r="L119" s="509">
        <v>1</v>
      </c>
      <c r="M119" s="509">
        <v>0</v>
      </c>
      <c r="N119" s="509">
        <v>0</v>
      </c>
      <c r="O119" s="509">
        <v>0</v>
      </c>
      <c r="P119" s="509">
        <v>0</v>
      </c>
      <c r="Q119" s="509">
        <v>0</v>
      </c>
      <c r="R119" s="509">
        <v>0</v>
      </c>
      <c r="S119" s="509">
        <v>0</v>
      </c>
      <c r="T119" s="356">
        <v>0</v>
      </c>
      <c r="U119" s="509">
        <v>0</v>
      </c>
      <c r="V119" s="509">
        <v>0</v>
      </c>
      <c r="W119" s="509">
        <v>0</v>
      </c>
      <c r="X119" s="509">
        <v>0</v>
      </c>
      <c r="Y119" s="509">
        <v>0</v>
      </c>
      <c r="Z119" s="509">
        <v>0</v>
      </c>
      <c r="AA119" s="474">
        <v>4501</v>
      </c>
    </row>
    <row r="120" spans="1:27" ht="15.75" thickBot="1">
      <c r="A120" s="446" t="s">
        <v>406</v>
      </c>
      <c r="B120" s="464" t="s">
        <v>498</v>
      </c>
      <c r="C120" s="35">
        <v>576</v>
      </c>
      <c r="D120" s="508">
        <v>1345</v>
      </c>
      <c r="E120" s="509">
        <v>3843</v>
      </c>
      <c r="F120" s="356">
        <v>2</v>
      </c>
      <c r="G120" s="356">
        <v>3845</v>
      </c>
      <c r="H120" s="509">
        <v>0</v>
      </c>
      <c r="I120" s="509">
        <v>111</v>
      </c>
      <c r="J120" s="356">
        <v>1</v>
      </c>
      <c r="K120" s="356">
        <v>112</v>
      </c>
      <c r="L120" s="509">
        <v>0</v>
      </c>
      <c r="M120" s="509">
        <v>432</v>
      </c>
      <c r="N120" s="509">
        <v>0</v>
      </c>
      <c r="O120" s="509">
        <v>0</v>
      </c>
      <c r="P120" s="509">
        <v>0</v>
      </c>
      <c r="Q120" s="509">
        <v>0</v>
      </c>
      <c r="R120" s="509">
        <v>0</v>
      </c>
      <c r="S120" s="509">
        <v>0</v>
      </c>
      <c r="T120" s="356">
        <v>0</v>
      </c>
      <c r="U120" s="509">
        <v>0</v>
      </c>
      <c r="V120" s="509">
        <v>0</v>
      </c>
      <c r="W120" s="509">
        <v>0</v>
      </c>
      <c r="X120" s="509">
        <v>0</v>
      </c>
      <c r="Y120" s="509">
        <v>0</v>
      </c>
      <c r="Z120" s="509">
        <v>0</v>
      </c>
      <c r="AA120" s="474">
        <v>5734</v>
      </c>
    </row>
    <row r="121" spans="1:27" ht="15.75" thickBot="1">
      <c r="A121" s="446" t="s">
        <v>407</v>
      </c>
      <c r="B121" s="464" t="s">
        <v>498</v>
      </c>
      <c r="C121" s="35">
        <v>642</v>
      </c>
      <c r="D121" s="508">
        <v>7996</v>
      </c>
      <c r="E121" s="509">
        <v>2</v>
      </c>
      <c r="F121" s="356">
        <v>0</v>
      </c>
      <c r="G121" s="356">
        <v>2</v>
      </c>
      <c r="H121" s="509">
        <v>0</v>
      </c>
      <c r="I121" s="509">
        <v>554</v>
      </c>
      <c r="J121" s="356">
        <v>0</v>
      </c>
      <c r="K121" s="356">
        <v>554</v>
      </c>
      <c r="L121" s="509">
        <v>30</v>
      </c>
      <c r="M121" s="509">
        <v>4339</v>
      </c>
      <c r="N121" s="509">
        <v>0</v>
      </c>
      <c r="O121" s="509">
        <v>0</v>
      </c>
      <c r="P121" s="509">
        <v>0</v>
      </c>
      <c r="Q121" s="509">
        <v>0</v>
      </c>
      <c r="R121" s="509">
        <v>0</v>
      </c>
      <c r="S121" s="509">
        <v>0</v>
      </c>
      <c r="T121" s="356">
        <v>0</v>
      </c>
      <c r="U121" s="509">
        <v>0</v>
      </c>
      <c r="V121" s="509">
        <v>0</v>
      </c>
      <c r="W121" s="509">
        <v>0</v>
      </c>
      <c r="X121" s="509">
        <v>0</v>
      </c>
      <c r="Y121" s="509">
        <v>0</v>
      </c>
      <c r="Z121" s="509">
        <v>0</v>
      </c>
      <c r="AA121" s="474">
        <v>12921</v>
      </c>
    </row>
    <row r="122" spans="1:27" ht="15.75" thickBot="1">
      <c r="A122" s="446" t="s">
        <v>408</v>
      </c>
      <c r="B122" s="464" t="s">
        <v>498</v>
      </c>
      <c r="C122" s="35">
        <v>679</v>
      </c>
      <c r="D122" s="508">
        <v>7216</v>
      </c>
      <c r="E122" s="509">
        <v>4364</v>
      </c>
      <c r="F122" s="356">
        <v>3</v>
      </c>
      <c r="G122" s="356">
        <v>4367</v>
      </c>
      <c r="H122" s="509">
        <v>0</v>
      </c>
      <c r="I122" s="509">
        <v>759</v>
      </c>
      <c r="J122" s="356">
        <v>0</v>
      </c>
      <c r="K122" s="356">
        <v>759</v>
      </c>
      <c r="L122" s="509">
        <v>0</v>
      </c>
      <c r="M122" s="509">
        <v>598</v>
      </c>
      <c r="N122" s="509">
        <v>0</v>
      </c>
      <c r="O122" s="509">
        <v>0</v>
      </c>
      <c r="P122" s="509">
        <v>0</v>
      </c>
      <c r="Q122" s="509">
        <v>0</v>
      </c>
      <c r="R122" s="509">
        <v>0</v>
      </c>
      <c r="S122" s="509">
        <v>0</v>
      </c>
      <c r="T122" s="356">
        <v>0</v>
      </c>
      <c r="U122" s="509">
        <v>0</v>
      </c>
      <c r="V122" s="509">
        <v>0</v>
      </c>
      <c r="W122" s="509">
        <v>0</v>
      </c>
      <c r="X122" s="509">
        <v>0</v>
      </c>
      <c r="Y122" s="509">
        <v>0</v>
      </c>
      <c r="Z122" s="509">
        <v>0</v>
      </c>
      <c r="AA122" s="474">
        <v>12940</v>
      </c>
    </row>
    <row r="123" spans="1:27" ht="15.75" thickBot="1">
      <c r="A123" s="446" t="s">
        <v>409</v>
      </c>
      <c r="B123" s="464" t="s">
        <v>498</v>
      </c>
      <c r="C123" s="35">
        <v>789</v>
      </c>
      <c r="D123" s="508">
        <v>1411</v>
      </c>
      <c r="E123" s="509">
        <v>7466</v>
      </c>
      <c r="F123" s="356">
        <v>1</v>
      </c>
      <c r="G123" s="356">
        <v>7467</v>
      </c>
      <c r="H123" s="509">
        <v>0</v>
      </c>
      <c r="I123" s="509">
        <v>437</v>
      </c>
      <c r="J123" s="356">
        <v>1</v>
      </c>
      <c r="K123" s="356">
        <v>438</v>
      </c>
      <c r="L123" s="509">
        <v>1</v>
      </c>
      <c r="M123" s="509">
        <v>0</v>
      </c>
      <c r="N123" s="509">
        <v>0</v>
      </c>
      <c r="O123" s="509">
        <v>0</v>
      </c>
      <c r="P123" s="509">
        <v>0</v>
      </c>
      <c r="Q123" s="509">
        <v>0</v>
      </c>
      <c r="R123" s="509">
        <v>0</v>
      </c>
      <c r="S123" s="509">
        <v>0</v>
      </c>
      <c r="T123" s="356">
        <v>0</v>
      </c>
      <c r="U123" s="509">
        <v>0</v>
      </c>
      <c r="V123" s="509">
        <v>0</v>
      </c>
      <c r="W123" s="509">
        <v>0</v>
      </c>
      <c r="X123" s="509">
        <v>0</v>
      </c>
      <c r="Y123" s="509">
        <v>0</v>
      </c>
      <c r="Z123" s="509">
        <v>0</v>
      </c>
      <c r="AA123" s="474">
        <v>9317</v>
      </c>
    </row>
    <row r="124" spans="1:27" ht="15.75" thickBot="1">
      <c r="A124" s="446" t="s">
        <v>410</v>
      </c>
      <c r="B124" s="464" t="s">
        <v>498</v>
      </c>
      <c r="C124" s="35">
        <v>792</v>
      </c>
      <c r="D124" s="508">
        <v>2733</v>
      </c>
      <c r="E124" s="509">
        <v>0</v>
      </c>
      <c r="F124" s="356">
        <v>0</v>
      </c>
      <c r="G124" s="356">
        <v>0</v>
      </c>
      <c r="H124" s="509">
        <v>0</v>
      </c>
      <c r="I124" s="509">
        <v>396</v>
      </c>
      <c r="J124" s="356">
        <v>1</v>
      </c>
      <c r="K124" s="356">
        <v>397</v>
      </c>
      <c r="L124" s="509">
        <v>0</v>
      </c>
      <c r="M124" s="509">
        <v>0</v>
      </c>
      <c r="N124" s="509">
        <v>0</v>
      </c>
      <c r="O124" s="509">
        <v>0</v>
      </c>
      <c r="P124" s="509">
        <v>0</v>
      </c>
      <c r="Q124" s="509">
        <v>0</v>
      </c>
      <c r="R124" s="509">
        <v>0</v>
      </c>
      <c r="S124" s="509">
        <v>0</v>
      </c>
      <c r="T124" s="356">
        <v>0</v>
      </c>
      <c r="U124" s="509">
        <v>0</v>
      </c>
      <c r="V124" s="509">
        <v>0</v>
      </c>
      <c r="W124" s="509">
        <v>0</v>
      </c>
      <c r="X124" s="509">
        <v>0</v>
      </c>
      <c r="Y124" s="509">
        <v>0</v>
      </c>
      <c r="Z124" s="509">
        <v>0</v>
      </c>
      <c r="AA124" s="474">
        <v>3130</v>
      </c>
    </row>
    <row r="125" spans="1:27" ht="15.75" thickBot="1">
      <c r="A125" s="446" t="s">
        <v>411</v>
      </c>
      <c r="B125" s="464" t="s">
        <v>498</v>
      </c>
      <c r="C125" s="35">
        <v>809</v>
      </c>
      <c r="D125" s="508">
        <v>3041</v>
      </c>
      <c r="E125" s="509">
        <v>2</v>
      </c>
      <c r="F125" s="356">
        <v>0</v>
      </c>
      <c r="G125" s="356">
        <v>2</v>
      </c>
      <c r="H125" s="509">
        <v>0</v>
      </c>
      <c r="I125" s="509">
        <v>538</v>
      </c>
      <c r="J125" s="356">
        <v>6</v>
      </c>
      <c r="K125" s="356">
        <v>544</v>
      </c>
      <c r="L125" s="509">
        <v>0</v>
      </c>
      <c r="M125" s="509">
        <v>0</v>
      </c>
      <c r="N125" s="509">
        <v>0</v>
      </c>
      <c r="O125" s="509">
        <v>0</v>
      </c>
      <c r="P125" s="509">
        <v>0</v>
      </c>
      <c r="Q125" s="509">
        <v>0</v>
      </c>
      <c r="R125" s="509">
        <v>0</v>
      </c>
      <c r="S125" s="509">
        <v>0</v>
      </c>
      <c r="T125" s="356">
        <v>0</v>
      </c>
      <c r="U125" s="509">
        <v>0</v>
      </c>
      <c r="V125" s="509">
        <v>0</v>
      </c>
      <c r="W125" s="509">
        <v>0</v>
      </c>
      <c r="X125" s="509">
        <v>0</v>
      </c>
      <c r="Y125" s="509">
        <v>0</v>
      </c>
      <c r="Z125" s="509">
        <v>0</v>
      </c>
      <c r="AA125" s="474">
        <v>3587</v>
      </c>
    </row>
    <row r="126" spans="1:27" ht="15.75" thickBot="1">
      <c r="A126" s="446" t="s">
        <v>412</v>
      </c>
      <c r="B126" s="464" t="s">
        <v>498</v>
      </c>
      <c r="C126" s="35">
        <v>847</v>
      </c>
      <c r="D126" s="508">
        <v>23393</v>
      </c>
      <c r="E126" s="509">
        <v>1</v>
      </c>
      <c r="F126" s="356">
        <v>0</v>
      </c>
      <c r="G126" s="356">
        <v>1</v>
      </c>
      <c r="H126" s="509">
        <v>0</v>
      </c>
      <c r="I126" s="509">
        <v>1351</v>
      </c>
      <c r="J126" s="356">
        <v>5</v>
      </c>
      <c r="K126" s="356">
        <v>1356</v>
      </c>
      <c r="L126" s="509">
        <v>4</v>
      </c>
      <c r="M126" s="509">
        <v>0</v>
      </c>
      <c r="N126" s="509">
        <v>0</v>
      </c>
      <c r="O126" s="509">
        <v>0</v>
      </c>
      <c r="P126" s="509">
        <v>0</v>
      </c>
      <c r="Q126" s="509">
        <v>0</v>
      </c>
      <c r="R126" s="509">
        <v>0</v>
      </c>
      <c r="S126" s="509">
        <v>0</v>
      </c>
      <c r="T126" s="356">
        <v>0</v>
      </c>
      <c r="U126" s="509">
        <v>0</v>
      </c>
      <c r="V126" s="509">
        <v>0</v>
      </c>
      <c r="W126" s="509">
        <v>0</v>
      </c>
      <c r="X126" s="509">
        <v>0</v>
      </c>
      <c r="Y126" s="509">
        <v>0</v>
      </c>
      <c r="Z126" s="509">
        <v>0</v>
      </c>
      <c r="AA126" s="474">
        <v>24754</v>
      </c>
    </row>
    <row r="127" spans="1:27" ht="15.75" thickBot="1">
      <c r="A127" s="446" t="s">
        <v>413</v>
      </c>
      <c r="B127" s="464" t="s">
        <v>498</v>
      </c>
      <c r="C127" s="35">
        <v>856</v>
      </c>
      <c r="D127" s="508">
        <v>2372</v>
      </c>
      <c r="E127" s="509">
        <v>1</v>
      </c>
      <c r="F127" s="356">
        <v>0</v>
      </c>
      <c r="G127" s="356">
        <v>1</v>
      </c>
      <c r="H127" s="509">
        <v>0</v>
      </c>
      <c r="I127" s="509">
        <v>274</v>
      </c>
      <c r="J127" s="356">
        <v>0</v>
      </c>
      <c r="K127" s="356">
        <v>274</v>
      </c>
      <c r="L127" s="509">
        <v>0</v>
      </c>
      <c r="M127" s="509">
        <v>0</v>
      </c>
      <c r="N127" s="509">
        <v>289</v>
      </c>
      <c r="O127" s="509">
        <v>0</v>
      </c>
      <c r="P127" s="509">
        <v>0</v>
      </c>
      <c r="Q127" s="509">
        <v>0</v>
      </c>
      <c r="R127" s="509">
        <v>0</v>
      </c>
      <c r="S127" s="509">
        <v>0</v>
      </c>
      <c r="T127" s="356">
        <v>0</v>
      </c>
      <c r="U127" s="509">
        <v>0</v>
      </c>
      <c r="V127" s="509">
        <v>0</v>
      </c>
      <c r="W127" s="509">
        <v>0</v>
      </c>
      <c r="X127" s="509">
        <v>0</v>
      </c>
      <c r="Y127" s="509">
        <v>0</v>
      </c>
      <c r="Z127" s="509">
        <v>0</v>
      </c>
      <c r="AA127" s="474">
        <v>2936</v>
      </c>
    </row>
    <row r="128" spans="1:27" ht="15.75" thickBot="1">
      <c r="A128" s="446" t="s">
        <v>414</v>
      </c>
      <c r="B128" s="464" t="s">
        <v>498</v>
      </c>
      <c r="C128" s="35">
        <v>861</v>
      </c>
      <c r="D128" s="508">
        <v>5171</v>
      </c>
      <c r="E128" s="509">
        <v>0</v>
      </c>
      <c r="F128" s="356">
        <v>0</v>
      </c>
      <c r="G128" s="356">
        <v>0</v>
      </c>
      <c r="H128" s="509">
        <v>0</v>
      </c>
      <c r="I128" s="509">
        <v>802</v>
      </c>
      <c r="J128" s="356">
        <v>2</v>
      </c>
      <c r="K128" s="356">
        <v>804</v>
      </c>
      <c r="L128" s="509">
        <v>0</v>
      </c>
      <c r="M128" s="509">
        <v>0</v>
      </c>
      <c r="N128" s="509">
        <v>0</v>
      </c>
      <c r="O128" s="509">
        <v>0</v>
      </c>
      <c r="P128" s="509">
        <v>0</v>
      </c>
      <c r="Q128" s="509">
        <v>0</v>
      </c>
      <c r="R128" s="509">
        <v>0</v>
      </c>
      <c r="S128" s="509">
        <v>0</v>
      </c>
      <c r="T128" s="356">
        <v>0</v>
      </c>
      <c r="U128" s="509">
        <v>0</v>
      </c>
      <c r="V128" s="509">
        <v>0</v>
      </c>
      <c r="W128" s="509">
        <v>0</v>
      </c>
      <c r="X128" s="509">
        <v>0</v>
      </c>
      <c r="Y128" s="509">
        <v>0</v>
      </c>
      <c r="Z128" s="509">
        <v>0</v>
      </c>
      <c r="AA128" s="474">
        <v>5975</v>
      </c>
    </row>
    <row r="129" spans="1:27" ht="16.5" thickBot="1">
      <c r="A129" s="516" t="s">
        <v>729</v>
      </c>
      <c r="B129" s="122"/>
      <c r="C129" s="36"/>
      <c r="D129" s="517">
        <v>663045</v>
      </c>
      <c r="E129" s="518">
        <v>9631</v>
      </c>
      <c r="F129" s="518">
        <v>766</v>
      </c>
      <c r="G129" s="518">
        <v>10397</v>
      </c>
      <c r="H129" s="518">
        <v>260301</v>
      </c>
      <c r="I129" s="34">
        <v>57519</v>
      </c>
      <c r="J129" s="34">
        <v>891</v>
      </c>
      <c r="K129" s="34">
        <v>58410</v>
      </c>
      <c r="L129" s="518">
        <v>93763</v>
      </c>
      <c r="M129" s="518">
        <v>2</v>
      </c>
      <c r="N129" s="518">
        <v>0</v>
      </c>
      <c r="O129" s="518">
        <v>13342</v>
      </c>
      <c r="P129" s="518">
        <v>0</v>
      </c>
      <c r="Q129" s="518">
        <v>2227</v>
      </c>
      <c r="R129" s="518">
        <v>20</v>
      </c>
      <c r="S129" s="518">
        <v>3</v>
      </c>
      <c r="T129" s="518">
        <v>0</v>
      </c>
      <c r="U129" s="518">
        <v>0</v>
      </c>
      <c r="V129" s="518">
        <v>3</v>
      </c>
      <c r="W129" s="518">
        <v>1</v>
      </c>
      <c r="X129" s="518">
        <v>0</v>
      </c>
      <c r="Y129" s="518">
        <v>0</v>
      </c>
      <c r="Z129" s="518">
        <v>0</v>
      </c>
      <c r="AA129" s="474">
        <v>1101514</v>
      </c>
    </row>
    <row r="130" spans="1:27" ht="15.75" thickBot="1">
      <c r="A130" s="388" t="s">
        <v>416</v>
      </c>
      <c r="B130" s="464" t="s">
        <v>705</v>
      </c>
      <c r="C130" s="35">
        <v>1</v>
      </c>
      <c r="D130" s="508">
        <v>460461</v>
      </c>
      <c r="E130" s="509">
        <v>8995</v>
      </c>
      <c r="F130" s="356">
        <v>709</v>
      </c>
      <c r="G130" s="356">
        <v>9704</v>
      </c>
      <c r="H130" s="509">
        <v>185962</v>
      </c>
      <c r="I130" s="509">
        <v>42447</v>
      </c>
      <c r="J130" s="356">
        <v>653</v>
      </c>
      <c r="K130" s="356">
        <v>43100</v>
      </c>
      <c r="L130" s="509">
        <v>70058</v>
      </c>
      <c r="M130" s="509">
        <v>0</v>
      </c>
      <c r="N130" s="509">
        <v>0</v>
      </c>
      <c r="O130" s="509">
        <v>10398</v>
      </c>
      <c r="P130" s="509">
        <v>0</v>
      </c>
      <c r="Q130" s="509">
        <v>2227</v>
      </c>
      <c r="R130" s="509">
        <v>0</v>
      </c>
      <c r="S130" s="509">
        <v>2</v>
      </c>
      <c r="T130" s="356">
        <v>0</v>
      </c>
      <c r="U130" s="509">
        <v>0</v>
      </c>
      <c r="V130" s="509">
        <v>0</v>
      </c>
      <c r="W130" s="509">
        <v>1</v>
      </c>
      <c r="X130" s="509">
        <v>0</v>
      </c>
      <c r="Y130" s="509">
        <v>0</v>
      </c>
      <c r="Z130" s="509">
        <v>0</v>
      </c>
      <c r="AA130" s="474">
        <v>781913</v>
      </c>
    </row>
    <row r="131" spans="1:27" ht="15.75" thickBot="1">
      <c r="A131" s="388" t="s">
        <v>417</v>
      </c>
      <c r="B131" s="464" t="s">
        <v>705</v>
      </c>
      <c r="C131" s="35">
        <v>79</v>
      </c>
      <c r="D131" s="508">
        <v>16421</v>
      </c>
      <c r="E131" s="509">
        <v>7</v>
      </c>
      <c r="F131" s="356">
        <v>0</v>
      </c>
      <c r="G131" s="356">
        <v>7</v>
      </c>
      <c r="H131" s="509">
        <v>2678</v>
      </c>
      <c r="I131" s="509">
        <v>1106</v>
      </c>
      <c r="J131" s="356">
        <v>7</v>
      </c>
      <c r="K131" s="356">
        <v>1113</v>
      </c>
      <c r="L131" s="509">
        <v>805</v>
      </c>
      <c r="M131" s="509">
        <v>0</v>
      </c>
      <c r="N131" s="509">
        <v>0</v>
      </c>
      <c r="O131" s="509">
        <v>0</v>
      </c>
      <c r="P131" s="509">
        <v>0</v>
      </c>
      <c r="Q131" s="509">
        <v>0</v>
      </c>
      <c r="R131" s="509">
        <v>0</v>
      </c>
      <c r="S131" s="509">
        <v>0</v>
      </c>
      <c r="T131" s="356">
        <v>0</v>
      </c>
      <c r="U131" s="509">
        <v>0</v>
      </c>
      <c r="V131" s="509">
        <v>0</v>
      </c>
      <c r="W131" s="509">
        <v>0</v>
      </c>
      <c r="X131" s="509">
        <v>0</v>
      </c>
      <c r="Y131" s="509">
        <v>0</v>
      </c>
      <c r="Z131" s="509">
        <v>0</v>
      </c>
      <c r="AA131" s="474">
        <v>21024</v>
      </c>
    </row>
    <row r="132" spans="1:27" ht="15.75" thickBot="1">
      <c r="A132" s="388" t="s">
        <v>418</v>
      </c>
      <c r="B132" s="464" t="s">
        <v>705</v>
      </c>
      <c r="C132" s="35">
        <v>88</v>
      </c>
      <c r="D132" s="508">
        <v>79755</v>
      </c>
      <c r="E132" s="509">
        <v>17</v>
      </c>
      <c r="F132" s="356">
        <v>0</v>
      </c>
      <c r="G132" s="356">
        <v>17</v>
      </c>
      <c r="H132" s="509">
        <v>26805</v>
      </c>
      <c r="I132" s="509">
        <v>6088</v>
      </c>
      <c r="J132" s="356">
        <v>115</v>
      </c>
      <c r="K132" s="356">
        <v>6203</v>
      </c>
      <c r="L132" s="509">
        <v>11330</v>
      </c>
      <c r="M132" s="509">
        <v>2</v>
      </c>
      <c r="N132" s="509">
        <v>0</v>
      </c>
      <c r="O132" s="509">
        <v>1620</v>
      </c>
      <c r="P132" s="509">
        <v>0</v>
      </c>
      <c r="Q132" s="509">
        <v>0</v>
      </c>
      <c r="R132" s="509">
        <v>1</v>
      </c>
      <c r="S132" s="509">
        <v>1</v>
      </c>
      <c r="T132" s="356">
        <v>0</v>
      </c>
      <c r="U132" s="509">
        <v>0</v>
      </c>
      <c r="V132" s="509">
        <v>0</v>
      </c>
      <c r="W132" s="509">
        <v>0</v>
      </c>
      <c r="X132" s="509">
        <v>0</v>
      </c>
      <c r="Y132" s="509">
        <v>0</v>
      </c>
      <c r="Z132" s="509">
        <v>0</v>
      </c>
      <c r="AA132" s="474">
        <v>125734</v>
      </c>
    </row>
    <row r="133" spans="1:27" ht="15.75" thickBot="1">
      <c r="A133" s="388" t="s">
        <v>419</v>
      </c>
      <c r="B133" s="464" t="s">
        <v>705</v>
      </c>
      <c r="C133" s="35">
        <v>129</v>
      </c>
      <c r="D133" s="508">
        <v>13002</v>
      </c>
      <c r="E133" s="509">
        <v>5</v>
      </c>
      <c r="F133" s="356">
        <v>0</v>
      </c>
      <c r="G133" s="356">
        <v>5</v>
      </c>
      <c r="H133" s="509">
        <v>5579</v>
      </c>
      <c r="I133" s="509">
        <v>1044</v>
      </c>
      <c r="J133" s="356">
        <v>17</v>
      </c>
      <c r="K133" s="356">
        <v>1061</v>
      </c>
      <c r="L133" s="509">
        <v>1089</v>
      </c>
      <c r="M133" s="509">
        <v>0</v>
      </c>
      <c r="N133" s="509">
        <v>0</v>
      </c>
      <c r="O133" s="509">
        <v>0</v>
      </c>
      <c r="P133" s="509">
        <v>0</v>
      </c>
      <c r="Q133" s="509">
        <v>0</v>
      </c>
      <c r="R133" s="509">
        <v>1</v>
      </c>
      <c r="S133" s="509">
        <v>0</v>
      </c>
      <c r="T133" s="356">
        <v>0</v>
      </c>
      <c r="U133" s="509">
        <v>0</v>
      </c>
      <c r="V133" s="509">
        <v>1</v>
      </c>
      <c r="W133" s="509">
        <v>0</v>
      </c>
      <c r="X133" s="509">
        <v>0</v>
      </c>
      <c r="Y133" s="509">
        <v>0</v>
      </c>
      <c r="Z133" s="509">
        <v>0</v>
      </c>
      <c r="AA133" s="474">
        <v>20738</v>
      </c>
    </row>
    <row r="134" spans="1:27" ht="15.75" thickBot="1">
      <c r="A134" s="388" t="s">
        <v>420</v>
      </c>
      <c r="B134" s="464" t="s">
        <v>705</v>
      </c>
      <c r="C134" s="35">
        <v>212</v>
      </c>
      <c r="D134" s="508">
        <v>13639</v>
      </c>
      <c r="E134" s="509">
        <v>4</v>
      </c>
      <c r="F134" s="356">
        <v>0</v>
      </c>
      <c r="G134" s="356">
        <v>4</v>
      </c>
      <c r="H134" s="509">
        <v>4817</v>
      </c>
      <c r="I134" s="509">
        <v>779</v>
      </c>
      <c r="J134" s="356">
        <v>1</v>
      </c>
      <c r="K134" s="356">
        <v>780</v>
      </c>
      <c r="L134" s="509">
        <v>434</v>
      </c>
      <c r="M134" s="509">
        <v>0</v>
      </c>
      <c r="N134" s="509">
        <v>0</v>
      </c>
      <c r="O134" s="509">
        <v>0</v>
      </c>
      <c r="P134" s="509">
        <v>0</v>
      </c>
      <c r="Q134" s="509">
        <v>0</v>
      </c>
      <c r="R134" s="509">
        <v>0</v>
      </c>
      <c r="S134" s="509">
        <v>0</v>
      </c>
      <c r="T134" s="356">
        <v>0</v>
      </c>
      <c r="U134" s="509">
        <v>0</v>
      </c>
      <c r="V134" s="509">
        <v>0</v>
      </c>
      <c r="W134" s="509">
        <v>0</v>
      </c>
      <c r="X134" s="509">
        <v>0</v>
      </c>
      <c r="Y134" s="509">
        <v>0</v>
      </c>
      <c r="Z134" s="509">
        <v>0</v>
      </c>
      <c r="AA134" s="474">
        <v>19674</v>
      </c>
    </row>
    <row r="135" spans="1:27" ht="15.75" thickBot="1">
      <c r="A135" s="388" t="s">
        <v>421</v>
      </c>
      <c r="B135" s="464" t="s">
        <v>705</v>
      </c>
      <c r="C135" s="35">
        <v>266</v>
      </c>
      <c r="D135" s="508">
        <v>15223</v>
      </c>
      <c r="E135" s="509">
        <v>1</v>
      </c>
      <c r="F135" s="356">
        <v>0</v>
      </c>
      <c r="G135" s="356">
        <v>1</v>
      </c>
      <c r="H135" s="509">
        <v>8125</v>
      </c>
      <c r="I135" s="509">
        <v>1117</v>
      </c>
      <c r="J135" s="356">
        <v>15</v>
      </c>
      <c r="K135" s="356">
        <v>1132</v>
      </c>
      <c r="L135" s="509">
        <v>1902</v>
      </c>
      <c r="M135" s="509">
        <v>0</v>
      </c>
      <c r="N135" s="509">
        <v>0</v>
      </c>
      <c r="O135" s="509">
        <v>565</v>
      </c>
      <c r="P135" s="509">
        <v>0</v>
      </c>
      <c r="Q135" s="509">
        <v>0</v>
      </c>
      <c r="R135" s="509">
        <v>0</v>
      </c>
      <c r="S135" s="509">
        <v>0</v>
      </c>
      <c r="T135" s="356">
        <v>0</v>
      </c>
      <c r="U135" s="509">
        <v>0</v>
      </c>
      <c r="V135" s="509">
        <v>0</v>
      </c>
      <c r="W135" s="509">
        <v>0</v>
      </c>
      <c r="X135" s="509">
        <v>0</v>
      </c>
      <c r="Y135" s="509">
        <v>0</v>
      </c>
      <c r="Z135" s="509">
        <v>0</v>
      </c>
      <c r="AA135" s="474">
        <v>26948</v>
      </c>
    </row>
    <row r="136" spans="1:27" ht="15.75" thickBot="1">
      <c r="A136" s="388" t="s">
        <v>422</v>
      </c>
      <c r="B136" s="464" t="s">
        <v>705</v>
      </c>
      <c r="C136" s="35">
        <v>308</v>
      </c>
      <c r="D136" s="508">
        <v>11428</v>
      </c>
      <c r="E136" s="509">
        <v>3</v>
      </c>
      <c r="F136" s="356">
        <v>0</v>
      </c>
      <c r="G136" s="356">
        <v>3</v>
      </c>
      <c r="H136" s="509">
        <v>3216</v>
      </c>
      <c r="I136" s="509">
        <v>683</v>
      </c>
      <c r="J136" s="356">
        <v>5</v>
      </c>
      <c r="K136" s="356">
        <v>688</v>
      </c>
      <c r="L136" s="509">
        <v>647</v>
      </c>
      <c r="M136" s="509">
        <v>0</v>
      </c>
      <c r="N136" s="509">
        <v>0</v>
      </c>
      <c r="O136" s="509">
        <v>0</v>
      </c>
      <c r="P136" s="509">
        <v>0</v>
      </c>
      <c r="Q136" s="509">
        <v>0</v>
      </c>
      <c r="R136" s="509">
        <v>0</v>
      </c>
      <c r="S136" s="509">
        <v>0</v>
      </c>
      <c r="T136" s="356">
        <v>0</v>
      </c>
      <c r="U136" s="509">
        <v>0</v>
      </c>
      <c r="V136" s="509">
        <v>0</v>
      </c>
      <c r="W136" s="509">
        <v>0</v>
      </c>
      <c r="X136" s="509">
        <v>0</v>
      </c>
      <c r="Y136" s="509">
        <v>0</v>
      </c>
      <c r="Z136" s="509">
        <v>0</v>
      </c>
      <c r="AA136" s="474">
        <v>15982</v>
      </c>
    </row>
    <row r="137" spans="1:27" ht="15.75" thickBot="1">
      <c r="A137" s="388" t="s">
        <v>423</v>
      </c>
      <c r="B137" s="464" t="s">
        <v>705</v>
      </c>
      <c r="C137" s="35">
        <v>360</v>
      </c>
      <c r="D137" s="508">
        <v>36988</v>
      </c>
      <c r="E137" s="509">
        <v>596</v>
      </c>
      <c r="F137" s="356">
        <v>57</v>
      </c>
      <c r="G137" s="356">
        <v>653</v>
      </c>
      <c r="H137" s="509">
        <v>15721</v>
      </c>
      <c r="I137" s="509">
        <v>3204</v>
      </c>
      <c r="J137" s="356">
        <v>69</v>
      </c>
      <c r="K137" s="356">
        <v>3273</v>
      </c>
      <c r="L137" s="509">
        <v>7410</v>
      </c>
      <c r="M137" s="509">
        <v>0</v>
      </c>
      <c r="N137" s="509">
        <v>0</v>
      </c>
      <c r="O137" s="509">
        <v>757</v>
      </c>
      <c r="P137" s="509">
        <v>0</v>
      </c>
      <c r="Q137" s="509">
        <v>0</v>
      </c>
      <c r="R137" s="509">
        <v>18</v>
      </c>
      <c r="S137" s="509">
        <v>0</v>
      </c>
      <c r="T137" s="356">
        <v>0</v>
      </c>
      <c r="U137" s="509">
        <v>0</v>
      </c>
      <c r="V137" s="509">
        <v>2</v>
      </c>
      <c r="W137" s="509">
        <v>0</v>
      </c>
      <c r="X137" s="509">
        <v>0</v>
      </c>
      <c r="Y137" s="509">
        <v>0</v>
      </c>
      <c r="Z137" s="509">
        <v>0</v>
      </c>
      <c r="AA137" s="474">
        <v>64822</v>
      </c>
    </row>
    <row r="138" spans="1:27" ht="15.75" thickBot="1">
      <c r="A138" s="388" t="s">
        <v>424</v>
      </c>
      <c r="B138" s="464" t="s">
        <v>705</v>
      </c>
      <c r="C138" s="35">
        <v>380</v>
      </c>
      <c r="D138" s="508">
        <v>8527</v>
      </c>
      <c r="E138" s="509">
        <v>1</v>
      </c>
      <c r="F138" s="356">
        <v>0</v>
      </c>
      <c r="G138" s="356">
        <v>1</v>
      </c>
      <c r="H138" s="509">
        <v>3033</v>
      </c>
      <c r="I138" s="509">
        <v>485</v>
      </c>
      <c r="J138" s="356">
        <v>0</v>
      </c>
      <c r="K138" s="356">
        <v>485</v>
      </c>
      <c r="L138" s="509">
        <v>1</v>
      </c>
      <c r="M138" s="509">
        <v>0</v>
      </c>
      <c r="N138" s="509">
        <v>0</v>
      </c>
      <c r="O138" s="509">
        <v>0</v>
      </c>
      <c r="P138" s="509">
        <v>0</v>
      </c>
      <c r="Q138" s="509">
        <v>0</v>
      </c>
      <c r="R138" s="509">
        <v>0</v>
      </c>
      <c r="S138" s="509">
        <v>0</v>
      </c>
      <c r="T138" s="356">
        <v>0</v>
      </c>
      <c r="U138" s="509">
        <v>0</v>
      </c>
      <c r="V138" s="509">
        <v>0</v>
      </c>
      <c r="W138" s="509">
        <v>0</v>
      </c>
      <c r="X138" s="509">
        <v>0</v>
      </c>
      <c r="Y138" s="509">
        <v>0</v>
      </c>
      <c r="Z138" s="509">
        <v>0</v>
      </c>
      <c r="AA138" s="474">
        <v>12047</v>
      </c>
    </row>
    <row r="139" spans="1:27" ht="15.75" thickBot="1">
      <c r="A139" s="388" t="s">
        <v>425</v>
      </c>
      <c r="B139" s="464" t="s">
        <v>705</v>
      </c>
      <c r="C139" s="35">
        <v>631</v>
      </c>
      <c r="D139" s="510">
        <v>7601</v>
      </c>
      <c r="E139" s="509">
        <v>2</v>
      </c>
      <c r="F139" s="386">
        <v>0</v>
      </c>
      <c r="G139" s="356">
        <v>2</v>
      </c>
      <c r="H139" s="511">
        <v>4365</v>
      </c>
      <c r="I139" s="509">
        <v>566</v>
      </c>
      <c r="J139" s="386">
        <v>9</v>
      </c>
      <c r="K139" s="356">
        <v>575</v>
      </c>
      <c r="L139" s="511">
        <v>87</v>
      </c>
      <c r="M139" s="511">
        <v>0</v>
      </c>
      <c r="N139" s="511">
        <v>0</v>
      </c>
      <c r="O139" s="511">
        <v>2</v>
      </c>
      <c r="P139" s="509">
        <v>0</v>
      </c>
      <c r="Q139" s="511">
        <v>0</v>
      </c>
      <c r="R139" s="511">
        <v>0</v>
      </c>
      <c r="S139" s="509">
        <v>0</v>
      </c>
      <c r="T139" s="356">
        <v>0</v>
      </c>
      <c r="U139" s="509">
        <v>0</v>
      </c>
      <c r="V139" s="509">
        <v>0</v>
      </c>
      <c r="W139" s="509">
        <v>0</v>
      </c>
      <c r="X139" s="509">
        <v>0</v>
      </c>
      <c r="Y139" s="509">
        <v>0</v>
      </c>
      <c r="Z139" s="509">
        <v>0</v>
      </c>
      <c r="AA139" s="474">
        <v>12632</v>
      </c>
    </row>
    <row r="141" spans="1:27">
      <c r="A141" s="218" t="s">
        <v>426</v>
      </c>
      <c r="D141" s="787" t="s">
        <v>730</v>
      </c>
      <c r="E141" s="788"/>
      <c r="F141" s="788"/>
      <c r="G141" s="788"/>
      <c r="H141" s="788"/>
      <c r="I141" s="788"/>
      <c r="J141" s="788"/>
      <c r="K141" s="788"/>
      <c r="L141" s="788"/>
      <c r="M141" s="788"/>
      <c r="N141" s="788"/>
      <c r="O141" s="788"/>
      <c r="P141" s="788"/>
      <c r="Q141" s="788"/>
      <c r="R141" s="788"/>
      <c r="S141" s="751" t="s">
        <v>269</v>
      </c>
    </row>
    <row r="142" spans="1:27">
      <c r="A142" s="221" t="s">
        <v>428</v>
      </c>
      <c r="D142" s="790" t="s">
        <v>429</v>
      </c>
      <c r="E142" s="791"/>
      <c r="F142" s="791"/>
      <c r="G142" s="791"/>
      <c r="H142" s="791"/>
      <c r="I142" s="791"/>
      <c r="J142" s="791"/>
      <c r="K142" s="791"/>
      <c r="L142" s="791"/>
      <c r="M142" s="791"/>
      <c r="N142" s="791"/>
      <c r="O142" s="791"/>
      <c r="P142" s="791"/>
      <c r="Q142" s="791"/>
      <c r="R142" s="791"/>
    </row>
  </sheetData>
  <sheetProtection autoFilter="0"/>
  <mergeCells count="8">
    <mergeCell ref="D142:R142"/>
    <mergeCell ref="A2:A3"/>
    <mergeCell ref="B2:B3"/>
    <mergeCell ref="C2:C3"/>
    <mergeCell ref="A1:AA1"/>
    <mergeCell ref="D141:R141"/>
    <mergeCell ref="K2:K4"/>
    <mergeCell ref="G2:G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theme="6"/>
  </sheetPr>
  <dimension ref="B1:AV143"/>
  <sheetViews>
    <sheetView topLeftCell="B1" zoomScale="80" zoomScaleNormal="80" workbookViewId="0">
      <pane xSplit="25" ySplit="5" topLeftCell="AA6" activePane="bottomRight" state="frozen"/>
      <selection pane="bottomRight" activeCell="AI21" sqref="AI21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28" customWidth="1"/>
    <col min="2" max="3" width="5.85546875" style="28" customWidth="1"/>
    <col min="4" max="23" width="5.28515625" style="28" hidden="1" customWidth="1"/>
    <col min="24" max="24" width="36.7109375" style="28" customWidth="1"/>
    <col min="25" max="25" width="14.5703125" style="28" customWidth="1"/>
    <col min="26" max="26" width="15.85546875" style="28" customWidth="1"/>
    <col min="27" max="27" width="14.28515625" style="28" customWidth="1"/>
    <col min="28" max="28" width="12.140625" style="28" bestFit="1" customWidth="1"/>
    <col min="29" max="29" width="10.5703125" style="28" bestFit="1" customWidth="1"/>
    <col min="30" max="30" width="10.85546875" style="28" bestFit="1" customWidth="1"/>
    <col min="31" max="31" width="12" style="28" customWidth="1"/>
    <col min="32" max="32" width="11.140625" style="28" customWidth="1"/>
    <col min="33" max="33" width="7.85546875" style="28" bestFit="1" customWidth="1"/>
    <col min="34" max="34" width="10.140625" style="28" hidden="1" customWidth="1"/>
    <col min="35" max="35" width="12.140625" style="28" bestFit="1" customWidth="1"/>
    <col min="36" max="36" width="9.140625" style="28" bestFit="1" customWidth="1"/>
    <col min="37" max="37" width="11.42578125" style="28" bestFit="1" customWidth="1"/>
    <col min="38" max="38" width="11.5703125" style="28" bestFit="1" customWidth="1"/>
    <col min="39" max="39" width="10.28515625" style="28" bestFit="1" customWidth="1"/>
    <col min="40" max="40" width="13.140625" style="28" customWidth="1"/>
    <col min="41" max="41" width="13.7109375" style="28" customWidth="1"/>
    <col min="42" max="42" width="10.140625" style="28" customWidth="1"/>
    <col min="43" max="44" width="17" style="28" hidden="1" customWidth="1"/>
    <col min="45" max="45" width="11" style="28" customWidth="1"/>
    <col min="46" max="46" width="14" style="28" customWidth="1"/>
    <col min="47" max="47" width="14" style="28" hidden="1" customWidth="1"/>
    <col min="48" max="48" width="15.7109375" style="28" customWidth="1"/>
    <col min="49" max="16384" width="11.42578125" style="28"/>
  </cols>
  <sheetData>
    <row r="1" spans="2:48" ht="42" customHeight="1" thickBot="1">
      <c r="X1" s="859" t="s">
        <v>731</v>
      </c>
      <c r="Y1" s="860"/>
      <c r="Z1" s="860"/>
      <c r="AA1" s="854"/>
      <c r="AB1" s="854"/>
      <c r="AC1" s="854"/>
      <c r="AD1" s="854"/>
      <c r="AE1" s="854"/>
      <c r="AF1" s="854"/>
      <c r="AG1" s="854"/>
      <c r="AH1" s="854"/>
      <c r="AI1" s="854"/>
      <c r="AJ1" s="854"/>
      <c r="AK1" s="854"/>
      <c r="AL1" s="854"/>
      <c r="AM1" s="854"/>
      <c r="AN1" s="854"/>
      <c r="AO1" s="854"/>
      <c r="AP1" s="854"/>
      <c r="AQ1" s="854"/>
      <c r="AR1" s="854"/>
      <c r="AS1" s="854"/>
      <c r="AT1" s="854"/>
      <c r="AU1" s="854"/>
      <c r="AV1" s="481"/>
    </row>
    <row r="2" spans="2:48" ht="39" thickBot="1">
      <c r="X2" s="862" t="s">
        <v>732</v>
      </c>
      <c r="Y2" s="843" t="s">
        <v>667</v>
      </c>
      <c r="Z2" s="861" t="s">
        <v>668</v>
      </c>
      <c r="AA2" s="479" t="s">
        <v>522</v>
      </c>
      <c r="AB2" s="480" t="s">
        <v>525</v>
      </c>
      <c r="AC2" s="480" t="s">
        <v>527</v>
      </c>
      <c r="AD2" s="480" t="s">
        <v>538</v>
      </c>
      <c r="AE2" s="480" t="s">
        <v>516</v>
      </c>
      <c r="AF2" s="480" t="s">
        <v>519</v>
      </c>
      <c r="AG2" s="480" t="s">
        <v>572</v>
      </c>
      <c r="AH2" s="480" t="s">
        <v>634</v>
      </c>
      <c r="AI2" s="480" t="s">
        <v>576</v>
      </c>
      <c r="AJ2" s="480" t="s">
        <v>533</v>
      </c>
      <c r="AK2" s="480" t="s">
        <v>643</v>
      </c>
      <c r="AL2" s="480" t="s">
        <v>530</v>
      </c>
      <c r="AM2" s="480" t="s">
        <v>544</v>
      </c>
      <c r="AN2" s="662" t="s">
        <v>717</v>
      </c>
      <c r="AO2" s="480" t="s">
        <v>733</v>
      </c>
      <c r="AP2" s="480" t="s">
        <v>676</v>
      </c>
      <c r="AQ2" s="480" t="s">
        <v>644</v>
      </c>
      <c r="AR2" s="480" t="s">
        <v>733</v>
      </c>
      <c r="AS2" s="480" t="s">
        <v>734</v>
      </c>
      <c r="AT2" s="480" t="s">
        <v>735</v>
      </c>
      <c r="AU2" s="480"/>
      <c r="AV2" s="481" t="s">
        <v>722</v>
      </c>
    </row>
    <row r="3" spans="2:48" ht="22.5" customHeight="1" thickBot="1">
      <c r="X3" s="863"/>
      <c r="Y3" s="843"/>
      <c r="Z3" s="861"/>
      <c r="AA3" s="468" t="s">
        <v>563</v>
      </c>
      <c r="AB3" s="469" t="s">
        <v>564</v>
      </c>
      <c r="AC3" s="469" t="s">
        <v>566</v>
      </c>
      <c r="AD3" s="469" t="s">
        <v>567</v>
      </c>
      <c r="AE3" s="469" t="s">
        <v>568</v>
      </c>
      <c r="AF3" s="469" t="s">
        <v>570</v>
      </c>
      <c r="AG3" s="469" t="s">
        <v>571</v>
      </c>
      <c r="AH3" s="469" t="s">
        <v>569</v>
      </c>
      <c r="AI3" s="469" t="s">
        <v>575</v>
      </c>
      <c r="AJ3" s="470" t="s">
        <v>574</v>
      </c>
      <c r="AK3" s="469" t="s">
        <v>573</v>
      </c>
      <c r="AL3" s="469" t="s">
        <v>577</v>
      </c>
      <c r="AM3" s="469" t="s">
        <v>578</v>
      </c>
      <c r="AN3" s="469" t="s">
        <v>736</v>
      </c>
      <c r="AO3" s="469" t="s">
        <v>588</v>
      </c>
      <c r="AP3" s="469" t="s">
        <v>583</v>
      </c>
      <c r="AQ3" s="469" t="s">
        <v>635</v>
      </c>
      <c r="AR3" s="469" t="s">
        <v>581</v>
      </c>
      <c r="AS3" s="469" t="s">
        <v>579</v>
      </c>
      <c r="AT3" s="469" t="s">
        <v>737</v>
      </c>
      <c r="AU3" s="469"/>
      <c r="AV3" s="481"/>
    </row>
    <row r="4" spans="2:48" ht="30" customHeight="1" thickBot="1">
      <c r="X4" s="512" t="s">
        <v>738</v>
      </c>
      <c r="Y4" s="483"/>
      <c r="Z4" s="482"/>
      <c r="AA4" s="621">
        <v>120</v>
      </c>
      <c r="AB4" s="622">
        <v>125</v>
      </c>
      <c r="AC4" s="622">
        <v>36</v>
      </c>
      <c r="AD4" s="622">
        <v>17</v>
      </c>
      <c r="AE4" s="622">
        <v>124</v>
      </c>
      <c r="AF4" s="622">
        <v>67</v>
      </c>
      <c r="AG4" s="622">
        <v>62</v>
      </c>
      <c r="AH4" s="622">
        <v>44</v>
      </c>
      <c r="AI4" s="622">
        <v>12</v>
      </c>
      <c r="AJ4" s="622">
        <v>31</v>
      </c>
      <c r="AK4" s="622">
        <v>2</v>
      </c>
      <c r="AL4" s="622">
        <v>20</v>
      </c>
      <c r="AM4" s="622">
        <v>17</v>
      </c>
      <c r="AN4" s="622">
        <v>8</v>
      </c>
      <c r="AO4" s="622">
        <v>1</v>
      </c>
      <c r="AP4" s="622">
        <v>3</v>
      </c>
      <c r="AQ4" s="622">
        <v>101</v>
      </c>
      <c r="AR4" s="622"/>
      <c r="AS4" s="622">
        <v>1</v>
      </c>
      <c r="AT4" s="622">
        <v>0</v>
      </c>
      <c r="AU4" s="622">
        <v>0</v>
      </c>
      <c r="AV4" s="494"/>
    </row>
    <row r="5" spans="2:48" ht="25.5" customHeight="1" thickBot="1">
      <c r="B5" s="207" t="s">
        <v>563</v>
      </c>
      <c r="C5" s="208" t="s">
        <v>564</v>
      </c>
      <c r="D5" s="208" t="s">
        <v>631</v>
      </c>
      <c r="E5" s="208" t="s">
        <v>566</v>
      </c>
      <c r="F5" s="208" t="s">
        <v>567</v>
      </c>
      <c r="G5" s="208" t="s">
        <v>568</v>
      </c>
      <c r="H5" s="208" t="s">
        <v>570</v>
      </c>
      <c r="I5" s="208" t="s">
        <v>571</v>
      </c>
      <c r="J5" s="208" t="s">
        <v>569</v>
      </c>
      <c r="K5" s="208" t="s">
        <v>575</v>
      </c>
      <c r="L5" s="208" t="s">
        <v>574</v>
      </c>
      <c r="M5" s="209" t="s">
        <v>573</v>
      </c>
      <c r="N5" s="207" t="s">
        <v>577</v>
      </c>
      <c r="O5" s="208" t="s">
        <v>578</v>
      </c>
      <c r="P5" s="208" t="s">
        <v>579</v>
      </c>
      <c r="Q5" s="208" t="s">
        <v>583</v>
      </c>
      <c r="R5" s="208" t="s">
        <v>635</v>
      </c>
      <c r="S5" s="208" t="s">
        <v>581</v>
      </c>
      <c r="T5" s="208" t="s">
        <v>641</v>
      </c>
      <c r="U5" s="208" t="s">
        <v>739</v>
      </c>
      <c r="V5" s="389" t="s">
        <v>740</v>
      </c>
      <c r="W5" s="752" t="s">
        <v>736</v>
      </c>
      <c r="X5" s="672" t="s">
        <v>727</v>
      </c>
      <c r="Y5" s="673"/>
      <c r="Z5" s="673"/>
      <c r="AA5" s="473">
        <v>2619388</v>
      </c>
      <c r="AB5" s="473">
        <v>698182</v>
      </c>
      <c r="AC5" s="473">
        <v>408501</v>
      </c>
      <c r="AD5" s="473">
        <v>129993</v>
      </c>
      <c r="AE5" s="473">
        <v>122386</v>
      </c>
      <c r="AF5" s="473">
        <v>52156</v>
      </c>
      <c r="AG5" s="473">
        <v>7652</v>
      </c>
      <c r="AH5" s="473">
        <v>7132</v>
      </c>
      <c r="AI5" s="473">
        <v>2171</v>
      </c>
      <c r="AJ5" s="473">
        <v>2598</v>
      </c>
      <c r="AK5" s="473">
        <v>4690</v>
      </c>
      <c r="AL5" s="473">
        <v>754</v>
      </c>
      <c r="AM5" s="473">
        <v>205</v>
      </c>
      <c r="AN5" s="473">
        <v>24</v>
      </c>
      <c r="AO5" s="473">
        <v>1</v>
      </c>
      <c r="AP5" s="473">
        <v>5</v>
      </c>
      <c r="AQ5" s="473">
        <v>7269</v>
      </c>
      <c r="AR5" s="473">
        <v>1</v>
      </c>
      <c r="AS5" s="473">
        <v>8</v>
      </c>
      <c r="AT5" s="473">
        <v>0</v>
      </c>
      <c r="AU5" s="473">
        <v>0</v>
      </c>
      <c r="AV5" s="674">
        <v>4048714</v>
      </c>
    </row>
    <row r="6" spans="2:48" ht="15.75">
      <c r="B6" s="28" t="s">
        <v>741</v>
      </c>
      <c r="C6" s="28" t="s">
        <v>742</v>
      </c>
      <c r="D6" s="28" t="e">
        <v>#REF!</v>
      </c>
      <c r="E6" s="28" t="s">
        <v>743</v>
      </c>
      <c r="F6" s="28" t="s">
        <v>744</v>
      </c>
      <c r="G6" s="28" t="s">
        <v>745</v>
      </c>
      <c r="H6" s="28" t="s">
        <v>746</v>
      </c>
      <c r="I6" s="28" t="s">
        <v>747</v>
      </c>
      <c r="J6" s="28" t="s">
        <v>748</v>
      </c>
      <c r="K6" s="28" t="s">
        <v>749</v>
      </c>
      <c r="L6" s="28" t="s">
        <v>750</v>
      </c>
      <c r="M6" s="28" t="s">
        <v>751</v>
      </c>
      <c r="N6" s="28" t="s">
        <v>752</v>
      </c>
      <c r="O6" s="28" t="s">
        <v>753</v>
      </c>
      <c r="P6" s="28" t="s">
        <v>754</v>
      </c>
      <c r="Q6" s="28" t="s">
        <v>755</v>
      </c>
      <c r="R6" s="28" t="s">
        <v>756</v>
      </c>
      <c r="S6" s="28" t="s">
        <v>757</v>
      </c>
      <c r="T6" s="28" t="s">
        <v>758</v>
      </c>
      <c r="U6" s="28" t="s">
        <v>759</v>
      </c>
      <c r="V6" s="28" t="s">
        <v>760</v>
      </c>
      <c r="X6" s="513" t="s">
        <v>685</v>
      </c>
      <c r="Y6" s="476"/>
      <c r="Z6" s="476"/>
      <c r="AA6" s="515">
        <v>34</v>
      </c>
      <c r="AB6" s="515">
        <v>21529</v>
      </c>
      <c r="AC6" s="515">
        <v>0</v>
      </c>
      <c r="AD6" s="515">
        <v>0</v>
      </c>
      <c r="AE6" s="515">
        <v>3657</v>
      </c>
      <c r="AF6" s="515">
        <v>832</v>
      </c>
      <c r="AG6" s="515">
        <v>2</v>
      </c>
      <c r="AH6" s="475">
        <v>7</v>
      </c>
      <c r="AI6" s="515">
        <v>204</v>
      </c>
      <c r="AJ6" s="515">
        <v>182</v>
      </c>
      <c r="AK6" s="515">
        <v>0</v>
      </c>
      <c r="AL6" s="515">
        <v>0</v>
      </c>
      <c r="AM6" s="515">
        <v>2</v>
      </c>
      <c r="AN6" s="515">
        <v>0</v>
      </c>
      <c r="AO6" s="515">
        <v>0</v>
      </c>
      <c r="AP6" s="515">
        <v>2</v>
      </c>
      <c r="AQ6" s="475">
        <v>674</v>
      </c>
      <c r="AR6" s="475">
        <v>0</v>
      </c>
      <c r="AS6" s="515">
        <v>0</v>
      </c>
      <c r="AT6" s="515">
        <v>0</v>
      </c>
      <c r="AU6" s="515">
        <v>0</v>
      </c>
      <c r="AV6" s="515">
        <v>26444</v>
      </c>
    </row>
    <row r="7" spans="2:48">
      <c r="B7" s="28" t="s">
        <v>761</v>
      </c>
      <c r="C7" s="28" t="s">
        <v>762</v>
      </c>
      <c r="D7" s="28" t="e">
        <v>#REF!</v>
      </c>
      <c r="E7" s="28" t="s">
        <v>763</v>
      </c>
      <c r="F7" s="28" t="s">
        <v>764</v>
      </c>
      <c r="G7" s="28" t="s">
        <v>765</v>
      </c>
      <c r="H7" s="28" t="s">
        <v>766</v>
      </c>
      <c r="I7" s="28" t="s">
        <v>767</v>
      </c>
      <c r="J7" s="28" t="s">
        <v>768</v>
      </c>
      <c r="K7" s="28" t="s">
        <v>769</v>
      </c>
      <c r="L7" s="28" t="s">
        <v>770</v>
      </c>
      <c r="M7" s="28" t="s">
        <v>771</v>
      </c>
      <c r="N7" s="28" t="s">
        <v>772</v>
      </c>
      <c r="O7" s="28" t="s">
        <v>773</v>
      </c>
      <c r="P7" s="28" t="s">
        <v>774</v>
      </c>
      <c r="Q7" s="28" t="s">
        <v>775</v>
      </c>
      <c r="R7" s="28" t="s">
        <v>776</v>
      </c>
      <c r="S7" s="28" t="s">
        <v>777</v>
      </c>
      <c r="T7" s="28" t="s">
        <v>778</v>
      </c>
      <c r="U7" s="28" t="s">
        <v>779</v>
      </c>
      <c r="V7" s="28" t="s">
        <v>780</v>
      </c>
      <c r="W7" s="28" t="s">
        <v>781</v>
      </c>
      <c r="X7" s="390" t="s">
        <v>289</v>
      </c>
      <c r="Y7" s="388" t="s">
        <v>685</v>
      </c>
      <c r="Z7" s="434">
        <v>142</v>
      </c>
      <c r="AA7" s="508">
        <v>0</v>
      </c>
      <c r="AB7" s="509">
        <v>603</v>
      </c>
      <c r="AC7" s="509">
        <v>0</v>
      </c>
      <c r="AD7" s="509">
        <v>0</v>
      </c>
      <c r="AE7" s="509">
        <v>168</v>
      </c>
      <c r="AF7" s="509">
        <v>0</v>
      </c>
      <c r="AG7" s="509">
        <v>0</v>
      </c>
      <c r="AH7" s="356">
        <v>0</v>
      </c>
      <c r="AI7" s="509">
        <v>48</v>
      </c>
      <c r="AJ7" s="509">
        <v>0</v>
      </c>
      <c r="AK7" s="509">
        <v>0</v>
      </c>
      <c r="AL7" s="509">
        <v>0</v>
      </c>
      <c r="AM7" s="509">
        <v>0</v>
      </c>
      <c r="AN7" s="509">
        <v>0</v>
      </c>
      <c r="AO7" s="509">
        <v>0</v>
      </c>
      <c r="AP7" s="509">
        <v>0</v>
      </c>
      <c r="AQ7" s="356">
        <v>0</v>
      </c>
      <c r="AR7" s="356">
        <v>0</v>
      </c>
      <c r="AS7" s="509">
        <v>0</v>
      </c>
      <c r="AT7" s="509">
        <v>0</v>
      </c>
      <c r="AU7" s="509">
        <v>0</v>
      </c>
      <c r="AV7" s="519">
        <v>819</v>
      </c>
    </row>
    <row r="8" spans="2:48">
      <c r="B8" s="28" t="s">
        <v>782</v>
      </c>
      <c r="C8" s="28" t="s">
        <v>783</v>
      </c>
      <c r="D8" s="28" t="e">
        <v>#REF!</v>
      </c>
      <c r="E8" s="28" t="s">
        <v>784</v>
      </c>
      <c r="F8" s="28" t="s">
        <v>785</v>
      </c>
      <c r="G8" s="28" t="s">
        <v>786</v>
      </c>
      <c r="H8" s="28" t="s">
        <v>787</v>
      </c>
      <c r="I8" s="28" t="s">
        <v>788</v>
      </c>
      <c r="J8" s="28" t="s">
        <v>789</v>
      </c>
      <c r="K8" s="28" t="s">
        <v>790</v>
      </c>
      <c r="L8" s="28" t="s">
        <v>791</v>
      </c>
      <c r="M8" s="28" t="s">
        <v>792</v>
      </c>
      <c r="N8" s="28" t="s">
        <v>793</v>
      </c>
      <c r="O8" s="28" t="s">
        <v>794</v>
      </c>
      <c r="P8" s="28" t="s">
        <v>795</v>
      </c>
      <c r="Q8" s="28" t="s">
        <v>796</v>
      </c>
      <c r="R8" s="28" t="s">
        <v>797</v>
      </c>
      <c r="S8" s="28" t="s">
        <v>798</v>
      </c>
      <c r="T8" s="28" t="s">
        <v>799</v>
      </c>
      <c r="U8" s="28" t="s">
        <v>800</v>
      </c>
      <c r="V8" s="28" t="s">
        <v>801</v>
      </c>
      <c r="W8" s="28" t="s">
        <v>802</v>
      </c>
      <c r="X8" s="390" t="s">
        <v>291</v>
      </c>
      <c r="Y8" s="388" t="s">
        <v>685</v>
      </c>
      <c r="Z8" s="434">
        <v>425</v>
      </c>
      <c r="AA8" s="508">
        <v>5</v>
      </c>
      <c r="AB8" s="509">
        <v>1674</v>
      </c>
      <c r="AC8" s="509">
        <v>0</v>
      </c>
      <c r="AD8" s="509">
        <v>0</v>
      </c>
      <c r="AE8" s="509">
        <v>554</v>
      </c>
      <c r="AF8" s="509">
        <v>2</v>
      </c>
      <c r="AG8" s="509">
        <v>0</v>
      </c>
      <c r="AH8" s="356">
        <v>0</v>
      </c>
      <c r="AI8" s="509">
        <v>0</v>
      </c>
      <c r="AJ8" s="509">
        <v>0</v>
      </c>
      <c r="AK8" s="509">
        <v>0</v>
      </c>
      <c r="AL8" s="509">
        <v>0</v>
      </c>
      <c r="AM8" s="509">
        <v>0</v>
      </c>
      <c r="AN8" s="509">
        <v>0</v>
      </c>
      <c r="AO8" s="509">
        <v>0</v>
      </c>
      <c r="AP8" s="509">
        <v>0</v>
      </c>
      <c r="AQ8" s="356">
        <v>16</v>
      </c>
      <c r="AR8" s="356">
        <v>0</v>
      </c>
      <c r="AS8" s="509">
        <v>0</v>
      </c>
      <c r="AT8" s="509">
        <v>0</v>
      </c>
      <c r="AU8" s="509">
        <v>0</v>
      </c>
      <c r="AV8" s="519">
        <v>2235</v>
      </c>
    </row>
    <row r="9" spans="2:48">
      <c r="B9" s="28" t="s">
        <v>803</v>
      </c>
      <c r="C9" s="28" t="s">
        <v>804</v>
      </c>
      <c r="D9" s="28" t="e">
        <v>#REF!</v>
      </c>
      <c r="E9" s="28" t="s">
        <v>805</v>
      </c>
      <c r="F9" s="28" t="s">
        <v>806</v>
      </c>
      <c r="G9" s="28" t="s">
        <v>807</v>
      </c>
      <c r="H9" s="28" t="s">
        <v>808</v>
      </c>
      <c r="I9" s="28" t="s">
        <v>809</v>
      </c>
      <c r="J9" s="28" t="s">
        <v>810</v>
      </c>
      <c r="K9" s="28" t="s">
        <v>811</v>
      </c>
      <c r="L9" s="28" t="s">
        <v>812</v>
      </c>
      <c r="M9" s="28" t="s">
        <v>813</v>
      </c>
      <c r="N9" s="28" t="s">
        <v>814</v>
      </c>
      <c r="O9" s="28" t="s">
        <v>815</v>
      </c>
      <c r="P9" s="28" t="s">
        <v>816</v>
      </c>
      <c r="Q9" s="28" t="s">
        <v>817</v>
      </c>
      <c r="R9" s="28" t="s">
        <v>818</v>
      </c>
      <c r="S9" s="28" t="s">
        <v>819</v>
      </c>
      <c r="T9" s="28" t="s">
        <v>820</v>
      </c>
      <c r="U9" s="28" t="s">
        <v>821</v>
      </c>
      <c r="V9" s="28" t="s">
        <v>822</v>
      </c>
      <c r="W9" s="28" t="s">
        <v>823</v>
      </c>
      <c r="X9" s="390" t="s">
        <v>293</v>
      </c>
      <c r="Y9" s="388" t="s">
        <v>685</v>
      </c>
      <c r="Z9" s="434">
        <v>579</v>
      </c>
      <c r="AA9" s="508">
        <v>16</v>
      </c>
      <c r="AB9" s="509">
        <v>12885</v>
      </c>
      <c r="AC9" s="509">
        <v>0</v>
      </c>
      <c r="AD9" s="509">
        <v>0</v>
      </c>
      <c r="AE9" s="509">
        <v>1396</v>
      </c>
      <c r="AF9" s="509">
        <v>829</v>
      </c>
      <c r="AG9" s="509">
        <v>2</v>
      </c>
      <c r="AH9" s="356">
        <v>7</v>
      </c>
      <c r="AI9" s="509">
        <v>151</v>
      </c>
      <c r="AJ9" s="509">
        <v>22</v>
      </c>
      <c r="AK9" s="509">
        <v>0</v>
      </c>
      <c r="AL9" s="509">
        <v>0</v>
      </c>
      <c r="AM9" s="509">
        <v>2</v>
      </c>
      <c r="AN9" s="509">
        <v>0</v>
      </c>
      <c r="AO9" s="509">
        <v>0</v>
      </c>
      <c r="AP9" s="509">
        <v>0</v>
      </c>
      <c r="AQ9" s="356">
        <v>602</v>
      </c>
      <c r="AR9" s="356">
        <v>0</v>
      </c>
      <c r="AS9" s="509">
        <v>0</v>
      </c>
      <c r="AT9" s="509">
        <v>0</v>
      </c>
      <c r="AU9" s="509">
        <v>0</v>
      </c>
      <c r="AV9" s="519">
        <v>15303</v>
      </c>
    </row>
    <row r="10" spans="2:48">
      <c r="B10" s="28" t="s">
        <v>824</v>
      </c>
      <c r="C10" s="28" t="s">
        <v>825</v>
      </c>
      <c r="D10" s="28" t="e">
        <v>#REF!</v>
      </c>
      <c r="E10" s="28" t="s">
        <v>826</v>
      </c>
      <c r="F10" s="28" t="s">
        <v>827</v>
      </c>
      <c r="G10" s="28" t="s">
        <v>828</v>
      </c>
      <c r="H10" s="28" t="s">
        <v>829</v>
      </c>
      <c r="I10" s="28" t="s">
        <v>830</v>
      </c>
      <c r="J10" s="28" t="s">
        <v>831</v>
      </c>
      <c r="K10" s="28" t="s">
        <v>832</v>
      </c>
      <c r="L10" s="28" t="s">
        <v>833</v>
      </c>
      <c r="M10" s="28" t="s">
        <v>834</v>
      </c>
      <c r="N10" s="28" t="s">
        <v>835</v>
      </c>
      <c r="O10" s="28" t="s">
        <v>836</v>
      </c>
      <c r="P10" s="28" t="s">
        <v>837</v>
      </c>
      <c r="Q10" s="28" t="s">
        <v>838</v>
      </c>
      <c r="R10" s="28" t="s">
        <v>839</v>
      </c>
      <c r="S10" s="28" t="s">
        <v>840</v>
      </c>
      <c r="T10" s="28" t="s">
        <v>841</v>
      </c>
      <c r="U10" s="28" t="s">
        <v>842</v>
      </c>
      <c r="V10" s="28" t="s">
        <v>843</v>
      </c>
      <c r="W10" s="28" t="s">
        <v>844</v>
      </c>
      <c r="X10" s="390" t="s">
        <v>295</v>
      </c>
      <c r="Y10" s="388" t="s">
        <v>685</v>
      </c>
      <c r="Z10" s="434">
        <v>585</v>
      </c>
      <c r="AA10" s="508">
        <v>11</v>
      </c>
      <c r="AB10" s="509">
        <v>2452</v>
      </c>
      <c r="AC10" s="509">
        <v>0</v>
      </c>
      <c r="AD10" s="509">
        <v>0</v>
      </c>
      <c r="AE10" s="509">
        <v>403</v>
      </c>
      <c r="AF10" s="509">
        <v>1</v>
      </c>
      <c r="AG10" s="509">
        <v>0</v>
      </c>
      <c r="AH10" s="356">
        <v>0</v>
      </c>
      <c r="AI10" s="509">
        <v>5</v>
      </c>
      <c r="AJ10" s="509">
        <v>79</v>
      </c>
      <c r="AK10" s="509">
        <v>0</v>
      </c>
      <c r="AL10" s="509">
        <v>0</v>
      </c>
      <c r="AM10" s="509">
        <v>0</v>
      </c>
      <c r="AN10" s="509">
        <v>0</v>
      </c>
      <c r="AO10" s="509">
        <v>0</v>
      </c>
      <c r="AP10" s="509">
        <v>2</v>
      </c>
      <c r="AQ10" s="356">
        <v>14</v>
      </c>
      <c r="AR10" s="356">
        <v>0</v>
      </c>
      <c r="AS10" s="509">
        <v>0</v>
      </c>
      <c r="AT10" s="509">
        <v>0</v>
      </c>
      <c r="AU10" s="509">
        <v>0</v>
      </c>
      <c r="AV10" s="519">
        <v>2953</v>
      </c>
    </row>
    <row r="11" spans="2:48">
      <c r="B11" s="28" t="s">
        <v>845</v>
      </c>
      <c r="C11" s="28" t="s">
        <v>846</v>
      </c>
      <c r="D11" s="28" t="e">
        <v>#REF!</v>
      </c>
      <c r="E11" s="28" t="s">
        <v>847</v>
      </c>
      <c r="F11" s="28" t="s">
        <v>848</v>
      </c>
      <c r="G11" s="28" t="s">
        <v>849</v>
      </c>
      <c r="H11" s="28" t="s">
        <v>850</v>
      </c>
      <c r="I11" s="28" t="s">
        <v>851</v>
      </c>
      <c r="J11" s="28" t="s">
        <v>852</v>
      </c>
      <c r="K11" s="28" t="s">
        <v>853</v>
      </c>
      <c r="L11" s="28" t="s">
        <v>854</v>
      </c>
      <c r="M11" s="28" t="s">
        <v>855</v>
      </c>
      <c r="N11" s="28" t="s">
        <v>856</v>
      </c>
      <c r="O11" s="28" t="s">
        <v>857</v>
      </c>
      <c r="P11" s="28" t="s">
        <v>858</v>
      </c>
      <c r="Q11" s="28" t="s">
        <v>859</v>
      </c>
      <c r="R11" s="28" t="s">
        <v>860</v>
      </c>
      <c r="S11" s="28" t="s">
        <v>861</v>
      </c>
      <c r="T11" s="28" t="s">
        <v>862</v>
      </c>
      <c r="U11" s="28" t="s">
        <v>863</v>
      </c>
      <c r="V11" s="28" t="s">
        <v>864</v>
      </c>
      <c r="W11" s="28" t="s">
        <v>865</v>
      </c>
      <c r="X11" s="390" t="s">
        <v>297</v>
      </c>
      <c r="Y11" s="388" t="s">
        <v>685</v>
      </c>
      <c r="Z11" s="434">
        <v>591</v>
      </c>
      <c r="AA11" s="508">
        <v>2</v>
      </c>
      <c r="AB11" s="509">
        <v>3141</v>
      </c>
      <c r="AC11" s="509">
        <v>0</v>
      </c>
      <c r="AD11" s="509">
        <v>0</v>
      </c>
      <c r="AE11" s="509">
        <v>778</v>
      </c>
      <c r="AF11" s="509">
        <v>0</v>
      </c>
      <c r="AG11" s="509">
        <v>0</v>
      </c>
      <c r="AH11" s="356">
        <v>0</v>
      </c>
      <c r="AI11" s="509">
        <v>0</v>
      </c>
      <c r="AJ11" s="509">
        <v>81</v>
      </c>
      <c r="AK11" s="509">
        <v>0</v>
      </c>
      <c r="AL11" s="509">
        <v>0</v>
      </c>
      <c r="AM11" s="509">
        <v>0</v>
      </c>
      <c r="AN11" s="509">
        <v>0</v>
      </c>
      <c r="AO11" s="509">
        <v>0</v>
      </c>
      <c r="AP11" s="509">
        <v>0</v>
      </c>
      <c r="AQ11" s="356">
        <v>24</v>
      </c>
      <c r="AR11" s="356">
        <v>0</v>
      </c>
      <c r="AS11" s="509">
        <v>0</v>
      </c>
      <c r="AT11" s="509">
        <v>0</v>
      </c>
      <c r="AU11" s="509">
        <v>0</v>
      </c>
      <c r="AV11" s="519">
        <v>4002</v>
      </c>
    </row>
    <row r="12" spans="2:48">
      <c r="B12" s="28" t="s">
        <v>563</v>
      </c>
      <c r="C12" s="28" t="s">
        <v>564</v>
      </c>
      <c r="D12" s="28" t="e">
        <v>#REF!</v>
      </c>
      <c r="E12" s="28" t="s">
        <v>566</v>
      </c>
      <c r="F12" s="28" t="s">
        <v>567</v>
      </c>
      <c r="G12" s="28" t="s">
        <v>568</v>
      </c>
      <c r="H12" s="28" t="s">
        <v>570</v>
      </c>
      <c r="I12" s="28" t="s">
        <v>571</v>
      </c>
      <c r="J12" s="28" t="s">
        <v>569</v>
      </c>
      <c r="K12" s="28" t="s">
        <v>575</v>
      </c>
      <c r="L12" s="28" t="s">
        <v>574</v>
      </c>
      <c r="M12" s="28" t="s">
        <v>573</v>
      </c>
      <c r="N12" s="28" t="s">
        <v>577</v>
      </c>
      <c r="O12" s="28" t="s">
        <v>578</v>
      </c>
      <c r="P12" s="28" t="s">
        <v>588</v>
      </c>
      <c r="Q12" s="28" t="s">
        <v>583</v>
      </c>
      <c r="R12" s="28" t="s">
        <v>635</v>
      </c>
      <c r="S12" s="28" t="s">
        <v>581</v>
      </c>
      <c r="T12" s="28" t="s">
        <v>579</v>
      </c>
      <c r="U12" s="28" t="s">
        <v>737</v>
      </c>
      <c r="V12" s="28" t="s">
        <v>866</v>
      </c>
      <c r="W12" s="28" t="s">
        <v>867</v>
      </c>
      <c r="X12" s="390" t="s">
        <v>298</v>
      </c>
      <c r="Y12" s="388" t="s">
        <v>685</v>
      </c>
      <c r="Z12" s="434">
        <v>893</v>
      </c>
      <c r="AA12" s="508">
        <v>0</v>
      </c>
      <c r="AB12" s="509">
        <v>774</v>
      </c>
      <c r="AC12" s="509">
        <v>0</v>
      </c>
      <c r="AD12" s="509">
        <v>0</v>
      </c>
      <c r="AE12" s="509">
        <v>358</v>
      </c>
      <c r="AF12" s="509">
        <v>0</v>
      </c>
      <c r="AG12" s="509">
        <v>0</v>
      </c>
      <c r="AH12" s="356">
        <v>0</v>
      </c>
      <c r="AI12" s="509">
        <v>0</v>
      </c>
      <c r="AJ12" s="509">
        <v>0</v>
      </c>
      <c r="AK12" s="509">
        <v>0</v>
      </c>
      <c r="AL12" s="509">
        <v>0</v>
      </c>
      <c r="AM12" s="509">
        <v>0</v>
      </c>
      <c r="AN12" s="509">
        <v>0</v>
      </c>
      <c r="AO12" s="509">
        <v>0</v>
      </c>
      <c r="AP12" s="509">
        <v>0</v>
      </c>
      <c r="AQ12" s="356">
        <v>18</v>
      </c>
      <c r="AR12" s="356">
        <v>0</v>
      </c>
      <c r="AS12" s="509">
        <v>0</v>
      </c>
      <c r="AT12" s="509">
        <v>0</v>
      </c>
      <c r="AU12" s="509">
        <v>0</v>
      </c>
      <c r="AV12" s="519">
        <v>1132</v>
      </c>
    </row>
    <row r="13" spans="2:48" ht="15.75">
      <c r="B13" s="28" t="s">
        <v>868</v>
      </c>
      <c r="C13" s="28" t="s">
        <v>869</v>
      </c>
      <c r="D13" s="28" t="e">
        <v>#REF!</v>
      </c>
      <c r="E13" s="28" t="s">
        <v>870</v>
      </c>
      <c r="F13" s="28" t="s">
        <v>871</v>
      </c>
      <c r="G13" s="28" t="s">
        <v>872</v>
      </c>
      <c r="H13" s="28" t="s">
        <v>873</v>
      </c>
      <c r="I13" s="28" t="s">
        <v>874</v>
      </c>
      <c r="J13" s="28" t="s">
        <v>875</v>
      </c>
      <c r="K13" s="28" t="s">
        <v>876</v>
      </c>
      <c r="L13" s="28" t="s">
        <v>877</v>
      </c>
      <c r="M13" s="28" t="s">
        <v>878</v>
      </c>
      <c r="N13" s="28" t="s">
        <v>879</v>
      </c>
      <c r="O13" s="28" t="s">
        <v>880</v>
      </c>
      <c r="P13" s="28" t="s">
        <v>881</v>
      </c>
      <c r="Q13" s="28" t="s">
        <v>882</v>
      </c>
      <c r="R13" s="28" t="s">
        <v>883</v>
      </c>
      <c r="S13" s="28" t="s">
        <v>884</v>
      </c>
      <c r="T13" s="28" t="s">
        <v>885</v>
      </c>
      <c r="U13" s="28" t="s">
        <v>886</v>
      </c>
      <c r="V13" s="28" t="s">
        <v>887</v>
      </c>
      <c r="W13" s="28" t="s">
        <v>736</v>
      </c>
      <c r="X13" s="513" t="s">
        <v>689</v>
      </c>
      <c r="Y13" s="122"/>
      <c r="Z13" s="435"/>
      <c r="AA13" s="515">
        <v>63</v>
      </c>
      <c r="AB13" s="515">
        <v>15744</v>
      </c>
      <c r="AC13" s="515">
        <v>0</v>
      </c>
      <c r="AD13" s="515">
        <v>2</v>
      </c>
      <c r="AE13" s="515">
        <v>1790</v>
      </c>
      <c r="AF13" s="515">
        <v>17108</v>
      </c>
      <c r="AG13" s="515">
        <v>3</v>
      </c>
      <c r="AH13" s="475">
        <v>2880</v>
      </c>
      <c r="AI13" s="515">
        <v>0</v>
      </c>
      <c r="AJ13" s="515">
        <v>0</v>
      </c>
      <c r="AK13" s="515">
        <v>0</v>
      </c>
      <c r="AL13" s="515">
        <v>193</v>
      </c>
      <c r="AM13" s="515">
        <v>2</v>
      </c>
      <c r="AN13" s="515">
        <v>9</v>
      </c>
      <c r="AO13" s="515">
        <v>0</v>
      </c>
      <c r="AP13" s="515">
        <v>0</v>
      </c>
      <c r="AQ13" s="475">
        <v>94</v>
      </c>
      <c r="AR13" s="475">
        <v>0</v>
      </c>
      <c r="AS13" s="515">
        <v>0</v>
      </c>
      <c r="AT13" s="515">
        <v>0</v>
      </c>
      <c r="AU13" s="515">
        <v>0</v>
      </c>
      <c r="AV13" s="515">
        <v>34914</v>
      </c>
    </row>
    <row r="14" spans="2:48">
      <c r="B14" s="28" t="s">
        <v>888</v>
      </c>
      <c r="C14" s="28" t="s">
        <v>889</v>
      </c>
      <c r="D14" s="28" t="e">
        <v>#REF!</v>
      </c>
      <c r="E14" s="28" t="s">
        <v>890</v>
      </c>
      <c r="F14" s="28" t="s">
        <v>891</v>
      </c>
      <c r="G14" s="28" t="s">
        <v>892</v>
      </c>
      <c r="H14" s="28" t="s">
        <v>893</v>
      </c>
      <c r="I14" s="28" t="s">
        <v>894</v>
      </c>
      <c r="J14" s="28" t="s">
        <v>895</v>
      </c>
      <c r="K14" s="28" t="s">
        <v>896</v>
      </c>
      <c r="L14" s="28" t="s">
        <v>897</v>
      </c>
      <c r="M14" s="28" t="s">
        <v>898</v>
      </c>
      <c r="N14" s="28" t="s">
        <v>899</v>
      </c>
      <c r="O14" s="28" t="s">
        <v>900</v>
      </c>
      <c r="P14" s="28" t="s">
        <v>901</v>
      </c>
      <c r="Q14" s="28" t="s">
        <v>902</v>
      </c>
      <c r="R14" s="28" t="s">
        <v>903</v>
      </c>
      <c r="S14" s="28" t="s">
        <v>904</v>
      </c>
      <c r="T14" s="28" t="s">
        <v>905</v>
      </c>
      <c r="U14" s="28" t="s">
        <v>906</v>
      </c>
      <c r="V14" s="28" t="s">
        <v>907</v>
      </c>
      <c r="W14" s="28" t="s">
        <v>908</v>
      </c>
      <c r="X14" s="390" t="s">
        <v>300</v>
      </c>
      <c r="Y14" s="388" t="s">
        <v>689</v>
      </c>
      <c r="Z14" s="434">
        <v>120</v>
      </c>
      <c r="AA14" s="508">
        <v>1</v>
      </c>
      <c r="AB14" s="509">
        <v>267</v>
      </c>
      <c r="AC14" s="509">
        <v>0</v>
      </c>
      <c r="AD14" s="509">
        <v>0</v>
      </c>
      <c r="AE14" s="509">
        <v>18</v>
      </c>
      <c r="AF14" s="509">
        <v>864</v>
      </c>
      <c r="AG14" s="509">
        <v>0</v>
      </c>
      <c r="AH14" s="356">
        <v>50</v>
      </c>
      <c r="AI14" s="509">
        <v>0</v>
      </c>
      <c r="AJ14" s="509">
        <v>0</v>
      </c>
      <c r="AK14" s="509">
        <v>0</v>
      </c>
      <c r="AL14" s="509">
        <v>33</v>
      </c>
      <c r="AM14" s="509">
        <v>1</v>
      </c>
      <c r="AN14" s="509">
        <v>0</v>
      </c>
      <c r="AO14" s="509">
        <v>0</v>
      </c>
      <c r="AP14" s="509">
        <v>0</v>
      </c>
      <c r="AQ14" s="356">
        <v>0</v>
      </c>
      <c r="AR14" s="356">
        <v>0</v>
      </c>
      <c r="AS14" s="509">
        <v>0</v>
      </c>
      <c r="AT14" s="509">
        <v>0</v>
      </c>
      <c r="AU14" s="509">
        <v>0</v>
      </c>
      <c r="AV14" s="519">
        <v>1184</v>
      </c>
    </row>
    <row r="15" spans="2:48">
      <c r="B15" s="28" t="s">
        <v>909</v>
      </c>
      <c r="C15" s="28" t="s">
        <v>910</v>
      </c>
      <c r="D15" s="28" t="e">
        <v>#REF!</v>
      </c>
      <c r="E15" s="28" t="s">
        <v>911</v>
      </c>
      <c r="F15" s="28" t="s">
        <v>912</v>
      </c>
      <c r="G15" s="28" t="s">
        <v>913</v>
      </c>
      <c r="H15" s="28" t="s">
        <v>914</v>
      </c>
      <c r="I15" s="28" t="s">
        <v>915</v>
      </c>
      <c r="J15" s="28" t="s">
        <v>916</v>
      </c>
      <c r="K15" s="28" t="s">
        <v>917</v>
      </c>
      <c r="L15" s="28" t="s">
        <v>918</v>
      </c>
      <c r="M15" s="28" t="s">
        <v>919</v>
      </c>
      <c r="N15" s="28" t="s">
        <v>920</v>
      </c>
      <c r="O15" s="28" t="s">
        <v>921</v>
      </c>
      <c r="P15" s="28" t="s">
        <v>922</v>
      </c>
      <c r="Q15" s="28" t="s">
        <v>923</v>
      </c>
      <c r="R15" s="28" t="s">
        <v>924</v>
      </c>
      <c r="S15" s="28" t="s">
        <v>925</v>
      </c>
      <c r="T15" s="28" t="s">
        <v>926</v>
      </c>
      <c r="U15" s="28" t="s">
        <v>927</v>
      </c>
      <c r="V15" s="28" t="s">
        <v>928</v>
      </c>
      <c r="W15" s="28" t="s">
        <v>929</v>
      </c>
      <c r="X15" s="390" t="s">
        <v>301</v>
      </c>
      <c r="Y15" s="388" t="s">
        <v>689</v>
      </c>
      <c r="Z15" s="434">
        <v>154</v>
      </c>
      <c r="AA15" s="508">
        <v>44</v>
      </c>
      <c r="AB15" s="509">
        <v>9518</v>
      </c>
      <c r="AC15" s="509">
        <v>0</v>
      </c>
      <c r="AD15" s="509">
        <v>2</v>
      </c>
      <c r="AE15" s="509">
        <v>1314</v>
      </c>
      <c r="AF15" s="509">
        <v>9796</v>
      </c>
      <c r="AG15" s="509">
        <v>3</v>
      </c>
      <c r="AH15" s="356">
        <v>2363</v>
      </c>
      <c r="AI15" s="509">
        <v>0</v>
      </c>
      <c r="AJ15" s="509">
        <v>0</v>
      </c>
      <c r="AK15" s="509">
        <v>0</v>
      </c>
      <c r="AL15" s="509">
        <v>82</v>
      </c>
      <c r="AM15" s="509">
        <v>0</v>
      </c>
      <c r="AN15" s="509">
        <v>5</v>
      </c>
      <c r="AO15" s="509">
        <v>0</v>
      </c>
      <c r="AP15" s="509">
        <v>0</v>
      </c>
      <c r="AQ15" s="356">
        <v>67</v>
      </c>
      <c r="AR15" s="356">
        <v>0</v>
      </c>
      <c r="AS15" s="509">
        <v>0</v>
      </c>
      <c r="AT15" s="509">
        <v>0</v>
      </c>
      <c r="AU15" s="509">
        <v>0</v>
      </c>
      <c r="AV15" s="519">
        <v>20764</v>
      </c>
    </row>
    <row r="16" spans="2:48">
      <c r="B16" s="28" t="s">
        <v>930</v>
      </c>
      <c r="C16" s="28" t="s">
        <v>931</v>
      </c>
      <c r="D16" s="28" t="e">
        <v>#REF!</v>
      </c>
      <c r="E16" s="28" t="s">
        <v>932</v>
      </c>
      <c r="F16" s="28" t="s">
        <v>933</v>
      </c>
      <c r="G16" s="28" t="s">
        <v>934</v>
      </c>
      <c r="H16" s="28" t="s">
        <v>935</v>
      </c>
      <c r="I16" s="28" t="s">
        <v>936</v>
      </c>
      <c r="J16" s="28" t="s">
        <v>937</v>
      </c>
      <c r="K16" s="28" t="s">
        <v>938</v>
      </c>
      <c r="L16" s="28" t="s">
        <v>939</v>
      </c>
      <c r="M16" s="28" t="s">
        <v>940</v>
      </c>
      <c r="N16" s="28" t="s">
        <v>941</v>
      </c>
      <c r="O16" s="28" t="s">
        <v>942</v>
      </c>
      <c r="P16" s="28" t="s">
        <v>943</v>
      </c>
      <c r="Q16" s="28" t="s">
        <v>944</v>
      </c>
      <c r="R16" s="28" t="s">
        <v>945</v>
      </c>
      <c r="S16" s="28" t="s">
        <v>946</v>
      </c>
      <c r="T16" s="28" t="s">
        <v>947</v>
      </c>
      <c r="U16" s="28" t="s">
        <v>948</v>
      </c>
      <c r="V16" s="28" t="s">
        <v>949</v>
      </c>
      <c r="W16" s="28" t="s">
        <v>950</v>
      </c>
      <c r="X16" s="390" t="s">
        <v>302</v>
      </c>
      <c r="Y16" s="388" t="s">
        <v>689</v>
      </c>
      <c r="Z16" s="434">
        <v>250</v>
      </c>
      <c r="AA16" s="508">
        <v>8</v>
      </c>
      <c r="AB16" s="509">
        <v>4779</v>
      </c>
      <c r="AC16" s="509">
        <v>0</v>
      </c>
      <c r="AD16" s="509">
        <v>0</v>
      </c>
      <c r="AE16" s="509">
        <v>157</v>
      </c>
      <c r="AF16" s="509">
        <v>3621</v>
      </c>
      <c r="AG16" s="509">
        <v>0</v>
      </c>
      <c r="AH16" s="356">
        <v>342</v>
      </c>
      <c r="AI16" s="509">
        <v>0</v>
      </c>
      <c r="AJ16" s="509">
        <v>0</v>
      </c>
      <c r="AK16" s="509">
        <v>0</v>
      </c>
      <c r="AL16" s="509">
        <v>28</v>
      </c>
      <c r="AM16" s="509">
        <v>0</v>
      </c>
      <c r="AN16" s="509">
        <v>3</v>
      </c>
      <c r="AO16" s="509">
        <v>0</v>
      </c>
      <c r="AP16" s="509">
        <v>0</v>
      </c>
      <c r="AQ16" s="356">
        <v>10</v>
      </c>
      <c r="AR16" s="356">
        <v>0</v>
      </c>
      <c r="AS16" s="509">
        <v>0</v>
      </c>
      <c r="AT16" s="509">
        <v>0</v>
      </c>
      <c r="AU16" s="509">
        <v>0</v>
      </c>
      <c r="AV16" s="519">
        <v>8596</v>
      </c>
    </row>
    <row r="17" spans="2:48">
      <c r="B17" s="28" t="s">
        <v>951</v>
      </c>
      <c r="C17" s="28" t="s">
        <v>952</v>
      </c>
      <c r="D17" s="28" t="e">
        <v>#REF!</v>
      </c>
      <c r="E17" s="28" t="s">
        <v>953</v>
      </c>
      <c r="F17" s="28" t="s">
        <v>954</v>
      </c>
      <c r="G17" s="28" t="s">
        <v>955</v>
      </c>
      <c r="H17" s="28" t="s">
        <v>956</v>
      </c>
      <c r="I17" s="28" t="s">
        <v>957</v>
      </c>
      <c r="J17" s="28" t="s">
        <v>958</v>
      </c>
      <c r="K17" s="28" t="s">
        <v>959</v>
      </c>
      <c r="L17" s="28" t="s">
        <v>960</v>
      </c>
      <c r="M17" s="28" t="s">
        <v>961</v>
      </c>
      <c r="N17" s="28" t="s">
        <v>962</v>
      </c>
      <c r="O17" s="28" t="s">
        <v>963</v>
      </c>
      <c r="P17" s="28" t="s">
        <v>964</v>
      </c>
      <c r="Q17" s="28" t="s">
        <v>965</v>
      </c>
      <c r="R17" s="28" t="s">
        <v>966</v>
      </c>
      <c r="S17" s="28" t="s">
        <v>967</v>
      </c>
      <c r="T17" s="28" t="s">
        <v>968</v>
      </c>
      <c r="U17" s="28" t="s">
        <v>969</v>
      </c>
      <c r="V17" s="28" t="s">
        <v>970</v>
      </c>
      <c r="W17" s="28" t="s">
        <v>971</v>
      </c>
      <c r="X17" s="390" t="s">
        <v>303</v>
      </c>
      <c r="Y17" s="388" t="s">
        <v>689</v>
      </c>
      <c r="Z17" s="434">
        <v>495</v>
      </c>
      <c r="AA17" s="508">
        <v>1</v>
      </c>
      <c r="AB17" s="509">
        <v>232</v>
      </c>
      <c r="AC17" s="509">
        <v>0</v>
      </c>
      <c r="AD17" s="509">
        <v>0</v>
      </c>
      <c r="AE17" s="509">
        <v>12</v>
      </c>
      <c r="AF17" s="509">
        <v>803</v>
      </c>
      <c r="AG17" s="509">
        <v>0</v>
      </c>
      <c r="AH17" s="356">
        <v>41</v>
      </c>
      <c r="AI17" s="509">
        <v>0</v>
      </c>
      <c r="AJ17" s="509">
        <v>0</v>
      </c>
      <c r="AK17" s="509">
        <v>0</v>
      </c>
      <c r="AL17" s="509">
        <v>0</v>
      </c>
      <c r="AM17" s="509">
        <v>0</v>
      </c>
      <c r="AN17" s="509">
        <v>0</v>
      </c>
      <c r="AO17" s="509">
        <v>0</v>
      </c>
      <c r="AP17" s="509">
        <v>0</v>
      </c>
      <c r="AQ17" s="356">
        <v>7</v>
      </c>
      <c r="AR17" s="356">
        <v>0</v>
      </c>
      <c r="AS17" s="509">
        <v>0</v>
      </c>
      <c r="AT17" s="509">
        <v>0</v>
      </c>
      <c r="AU17" s="509">
        <v>0</v>
      </c>
      <c r="AV17" s="519">
        <v>1048</v>
      </c>
    </row>
    <row r="18" spans="2:48">
      <c r="B18" s="28" t="s">
        <v>972</v>
      </c>
      <c r="C18" s="28" t="s">
        <v>973</v>
      </c>
      <c r="D18" s="28" t="e">
        <v>#REF!</v>
      </c>
      <c r="E18" s="28" t="s">
        <v>974</v>
      </c>
      <c r="F18" s="28" t="s">
        <v>975</v>
      </c>
      <c r="G18" s="28" t="s">
        <v>976</v>
      </c>
      <c r="H18" s="28" t="s">
        <v>977</v>
      </c>
      <c r="I18" s="28" t="s">
        <v>978</v>
      </c>
      <c r="J18" s="28" t="s">
        <v>979</v>
      </c>
      <c r="K18" s="28" t="s">
        <v>980</v>
      </c>
      <c r="L18" s="28" t="s">
        <v>981</v>
      </c>
      <c r="M18" s="28" t="s">
        <v>982</v>
      </c>
      <c r="N18" s="28" t="s">
        <v>983</v>
      </c>
      <c r="O18" s="28" t="s">
        <v>984</v>
      </c>
      <c r="P18" s="28" t="s">
        <v>985</v>
      </c>
      <c r="Q18" s="28" t="s">
        <v>986</v>
      </c>
      <c r="R18" s="28" t="s">
        <v>987</v>
      </c>
      <c r="S18" s="28" t="s">
        <v>988</v>
      </c>
      <c r="T18" s="28" t="s">
        <v>989</v>
      </c>
      <c r="U18" s="28" t="s">
        <v>990</v>
      </c>
      <c r="V18" s="28" t="s">
        <v>991</v>
      </c>
      <c r="W18" s="28" t="s">
        <v>992</v>
      </c>
      <c r="X18" s="390" t="s">
        <v>304</v>
      </c>
      <c r="Y18" s="388" t="s">
        <v>689</v>
      </c>
      <c r="Z18" s="434">
        <v>790</v>
      </c>
      <c r="AA18" s="508">
        <v>4</v>
      </c>
      <c r="AB18" s="509">
        <v>437</v>
      </c>
      <c r="AC18" s="509">
        <v>0</v>
      </c>
      <c r="AD18" s="509">
        <v>0</v>
      </c>
      <c r="AE18" s="509">
        <v>171</v>
      </c>
      <c r="AF18" s="509">
        <v>1054</v>
      </c>
      <c r="AG18" s="509">
        <v>0</v>
      </c>
      <c r="AH18" s="356">
        <v>64</v>
      </c>
      <c r="AI18" s="509">
        <v>0</v>
      </c>
      <c r="AJ18" s="509">
        <v>0</v>
      </c>
      <c r="AK18" s="509">
        <v>0</v>
      </c>
      <c r="AL18" s="509">
        <v>0</v>
      </c>
      <c r="AM18" s="509">
        <v>1</v>
      </c>
      <c r="AN18" s="509">
        <v>0</v>
      </c>
      <c r="AO18" s="509">
        <v>0</v>
      </c>
      <c r="AP18" s="509">
        <v>0</v>
      </c>
      <c r="AQ18" s="356">
        <v>8</v>
      </c>
      <c r="AR18" s="356">
        <v>0</v>
      </c>
      <c r="AS18" s="509">
        <v>0</v>
      </c>
      <c r="AT18" s="509">
        <v>0</v>
      </c>
      <c r="AU18" s="509">
        <v>0</v>
      </c>
      <c r="AV18" s="519">
        <v>1667</v>
      </c>
    </row>
    <row r="19" spans="2:48">
      <c r="B19" s="28" t="s">
        <v>563</v>
      </c>
      <c r="C19" s="28" t="s">
        <v>564</v>
      </c>
      <c r="D19" s="28" t="e">
        <v>#REF!</v>
      </c>
      <c r="E19" s="28" t="s">
        <v>566</v>
      </c>
      <c r="F19" s="28" t="s">
        <v>567</v>
      </c>
      <c r="G19" s="28" t="s">
        <v>568</v>
      </c>
      <c r="H19" s="28" t="s">
        <v>570</v>
      </c>
      <c r="I19" s="28" t="s">
        <v>571</v>
      </c>
      <c r="J19" s="28" t="s">
        <v>569</v>
      </c>
      <c r="K19" s="28" t="s">
        <v>575</v>
      </c>
      <c r="L19" s="28" t="s">
        <v>574</v>
      </c>
      <c r="M19" s="28" t="s">
        <v>573</v>
      </c>
      <c r="N19" s="28" t="s">
        <v>577</v>
      </c>
      <c r="O19" s="28" t="s">
        <v>578</v>
      </c>
      <c r="P19" s="28" t="s">
        <v>588</v>
      </c>
      <c r="Q19" s="28" t="s">
        <v>583</v>
      </c>
      <c r="R19" s="28" t="s">
        <v>635</v>
      </c>
      <c r="S19" s="28" t="s">
        <v>581</v>
      </c>
      <c r="T19" s="28" t="s">
        <v>579</v>
      </c>
      <c r="U19" s="28" t="s">
        <v>737</v>
      </c>
      <c r="V19" s="28" t="s">
        <v>866</v>
      </c>
      <c r="W19" s="28" t="s">
        <v>993</v>
      </c>
      <c r="X19" s="390" t="s">
        <v>305</v>
      </c>
      <c r="Y19" s="388" t="s">
        <v>689</v>
      </c>
      <c r="Z19" s="434">
        <v>895</v>
      </c>
      <c r="AA19" s="508">
        <v>5</v>
      </c>
      <c r="AB19" s="509">
        <v>511</v>
      </c>
      <c r="AC19" s="509">
        <v>0</v>
      </c>
      <c r="AD19" s="509">
        <v>0</v>
      </c>
      <c r="AE19" s="509">
        <v>118</v>
      </c>
      <c r="AF19" s="509">
        <v>970</v>
      </c>
      <c r="AG19" s="509">
        <v>0</v>
      </c>
      <c r="AH19" s="356">
        <v>20</v>
      </c>
      <c r="AI19" s="509">
        <v>0</v>
      </c>
      <c r="AJ19" s="509">
        <v>0</v>
      </c>
      <c r="AK19" s="509">
        <v>0</v>
      </c>
      <c r="AL19" s="509">
        <v>50</v>
      </c>
      <c r="AM19" s="509">
        <v>0</v>
      </c>
      <c r="AN19" s="509">
        <v>1</v>
      </c>
      <c r="AO19" s="509">
        <v>0</v>
      </c>
      <c r="AP19" s="509">
        <v>0</v>
      </c>
      <c r="AQ19" s="356">
        <v>2</v>
      </c>
      <c r="AR19" s="356">
        <v>0</v>
      </c>
      <c r="AS19" s="509">
        <v>0</v>
      </c>
      <c r="AT19" s="509">
        <v>0</v>
      </c>
      <c r="AU19" s="509">
        <v>0</v>
      </c>
      <c r="AV19" s="519">
        <v>1655</v>
      </c>
    </row>
    <row r="20" spans="2:48" ht="15.75">
      <c r="B20" s="28" t="s">
        <v>994</v>
      </c>
      <c r="C20" s="28" t="s">
        <v>995</v>
      </c>
      <c r="D20" s="28" t="e">
        <v>#REF!</v>
      </c>
      <c r="E20" s="28" t="s">
        <v>996</v>
      </c>
      <c r="F20" s="28" t="s">
        <v>997</v>
      </c>
      <c r="G20" s="28" t="s">
        <v>998</v>
      </c>
      <c r="H20" s="28" t="s">
        <v>999</v>
      </c>
      <c r="I20" s="28" t="s">
        <v>1000</v>
      </c>
      <c r="J20" s="28" t="s">
        <v>1001</v>
      </c>
      <c r="K20" s="28" t="s">
        <v>1002</v>
      </c>
      <c r="L20" s="28" t="s">
        <v>1003</v>
      </c>
      <c r="M20" s="28" t="s">
        <v>1004</v>
      </c>
      <c r="N20" s="28" t="s">
        <v>1005</v>
      </c>
      <c r="O20" s="28" t="s">
        <v>1006</v>
      </c>
      <c r="P20" s="28" t="s">
        <v>1007</v>
      </c>
      <c r="Q20" s="28" t="s">
        <v>1008</v>
      </c>
      <c r="R20" s="28" t="s">
        <v>1009</v>
      </c>
      <c r="S20" s="28" t="s">
        <v>1010</v>
      </c>
      <c r="T20" s="28" t="s">
        <v>1011</v>
      </c>
      <c r="U20" s="28" t="s">
        <v>1012</v>
      </c>
      <c r="V20" s="28" t="s">
        <v>1013</v>
      </c>
      <c r="W20" s="28" t="s">
        <v>736</v>
      </c>
      <c r="X20" s="513" t="s">
        <v>493</v>
      </c>
      <c r="Y20" s="122"/>
      <c r="Z20" s="435"/>
      <c r="AA20" s="515">
        <v>92752</v>
      </c>
      <c r="AB20" s="515">
        <v>88620</v>
      </c>
      <c r="AC20" s="515">
        <v>2498</v>
      </c>
      <c r="AD20" s="515">
        <v>1</v>
      </c>
      <c r="AE20" s="515">
        <v>7124</v>
      </c>
      <c r="AF20" s="515">
        <v>2890</v>
      </c>
      <c r="AG20" s="515">
        <v>1</v>
      </c>
      <c r="AH20" s="475">
        <v>18</v>
      </c>
      <c r="AI20" s="515">
        <v>0</v>
      </c>
      <c r="AJ20" s="515">
        <v>0</v>
      </c>
      <c r="AK20" s="515">
        <v>0</v>
      </c>
      <c r="AL20" s="515">
        <v>244</v>
      </c>
      <c r="AM20" s="515">
        <v>3</v>
      </c>
      <c r="AN20" s="515">
        <v>13</v>
      </c>
      <c r="AO20" s="515">
        <v>0</v>
      </c>
      <c r="AP20" s="515">
        <v>0</v>
      </c>
      <c r="AQ20" s="475">
        <v>2825</v>
      </c>
      <c r="AR20" s="475">
        <v>0</v>
      </c>
      <c r="AS20" s="515">
        <v>8</v>
      </c>
      <c r="AT20" s="515">
        <v>0</v>
      </c>
      <c r="AU20" s="515">
        <v>0</v>
      </c>
      <c r="AV20" s="515">
        <v>194154</v>
      </c>
    </row>
    <row r="21" spans="2:48">
      <c r="B21" s="28" t="s">
        <v>1014</v>
      </c>
      <c r="C21" s="28" t="s">
        <v>1015</v>
      </c>
      <c r="D21" s="28" t="e">
        <v>#REF!</v>
      </c>
      <c r="E21" s="28" t="s">
        <v>1016</v>
      </c>
      <c r="F21" s="28" t="s">
        <v>1017</v>
      </c>
      <c r="G21" s="28" t="s">
        <v>1018</v>
      </c>
      <c r="H21" s="28" t="s">
        <v>1019</v>
      </c>
      <c r="I21" s="28" t="s">
        <v>1020</v>
      </c>
      <c r="J21" s="28" t="s">
        <v>1021</v>
      </c>
      <c r="K21" s="28" t="s">
        <v>1022</v>
      </c>
      <c r="L21" s="28" t="s">
        <v>1023</v>
      </c>
      <c r="M21" s="28" t="s">
        <v>1024</v>
      </c>
      <c r="N21" s="28" t="s">
        <v>1025</v>
      </c>
      <c r="O21" s="28" t="s">
        <v>1026</v>
      </c>
      <c r="P21" s="28" t="s">
        <v>1027</v>
      </c>
      <c r="Q21" s="28" t="s">
        <v>1028</v>
      </c>
      <c r="R21" s="28" t="s">
        <v>1029</v>
      </c>
      <c r="S21" s="28" t="s">
        <v>1030</v>
      </c>
      <c r="T21" s="28" t="s">
        <v>1031</v>
      </c>
      <c r="U21" s="28" t="s">
        <v>1032</v>
      </c>
      <c r="V21" s="28" t="s">
        <v>1033</v>
      </c>
      <c r="W21" s="28" t="s">
        <v>1034</v>
      </c>
      <c r="X21" s="390" t="s">
        <v>307</v>
      </c>
      <c r="Y21" s="388" t="s">
        <v>692</v>
      </c>
      <c r="Z21" s="434">
        <v>45</v>
      </c>
      <c r="AA21" s="508">
        <v>44637</v>
      </c>
      <c r="AB21" s="509">
        <v>33800</v>
      </c>
      <c r="AC21" s="509">
        <v>1684</v>
      </c>
      <c r="AD21" s="509">
        <v>0</v>
      </c>
      <c r="AE21" s="509">
        <v>2056</v>
      </c>
      <c r="AF21" s="509">
        <v>898</v>
      </c>
      <c r="AG21" s="509">
        <v>0</v>
      </c>
      <c r="AH21" s="356">
        <v>4</v>
      </c>
      <c r="AI21" s="509">
        <v>0</v>
      </c>
      <c r="AJ21" s="509">
        <v>0</v>
      </c>
      <c r="AK21" s="509">
        <v>0</v>
      </c>
      <c r="AL21" s="509">
        <v>26</v>
      </c>
      <c r="AM21" s="509">
        <v>1</v>
      </c>
      <c r="AN21" s="509">
        <v>0</v>
      </c>
      <c r="AO21" s="509">
        <v>0</v>
      </c>
      <c r="AP21" s="509">
        <v>0</v>
      </c>
      <c r="AQ21" s="356">
        <v>707</v>
      </c>
      <c r="AR21" s="356">
        <v>0</v>
      </c>
      <c r="AS21" s="509">
        <v>0</v>
      </c>
      <c r="AT21" s="509">
        <v>0</v>
      </c>
      <c r="AU21" s="509">
        <v>0</v>
      </c>
      <c r="AV21" s="519">
        <v>83102</v>
      </c>
    </row>
    <row r="22" spans="2:48">
      <c r="B22" s="28" t="s">
        <v>1035</v>
      </c>
      <c r="C22" s="28" t="s">
        <v>1036</v>
      </c>
      <c r="D22" s="28" t="e">
        <v>#REF!</v>
      </c>
      <c r="E22" s="28" t="s">
        <v>1037</v>
      </c>
      <c r="F22" s="28" t="s">
        <v>1038</v>
      </c>
      <c r="G22" s="28" t="s">
        <v>1039</v>
      </c>
      <c r="H22" s="28" t="s">
        <v>1040</v>
      </c>
      <c r="I22" s="28" t="s">
        <v>1041</v>
      </c>
      <c r="J22" s="28" t="s">
        <v>1042</v>
      </c>
      <c r="K22" s="28" t="s">
        <v>1043</v>
      </c>
      <c r="L22" s="28" t="s">
        <v>1044</v>
      </c>
      <c r="M22" s="28" t="s">
        <v>1045</v>
      </c>
      <c r="N22" s="28" t="s">
        <v>1046</v>
      </c>
      <c r="O22" s="28" t="s">
        <v>1047</v>
      </c>
      <c r="P22" s="28" t="s">
        <v>1048</v>
      </c>
      <c r="Q22" s="28" t="s">
        <v>1049</v>
      </c>
      <c r="R22" s="28" t="s">
        <v>1050</v>
      </c>
      <c r="S22" s="28" t="s">
        <v>1051</v>
      </c>
      <c r="T22" s="28" t="s">
        <v>1052</v>
      </c>
      <c r="U22" s="28" t="s">
        <v>1053</v>
      </c>
      <c r="V22" s="28" t="s">
        <v>1054</v>
      </c>
      <c r="W22" s="28" t="s">
        <v>1055</v>
      </c>
      <c r="X22" s="390" t="s">
        <v>308</v>
      </c>
      <c r="Y22" s="388" t="s">
        <v>692</v>
      </c>
      <c r="Z22" s="434">
        <v>51</v>
      </c>
      <c r="AA22" s="508">
        <v>1207</v>
      </c>
      <c r="AB22" s="509">
        <v>2020</v>
      </c>
      <c r="AC22" s="509">
        <v>45</v>
      </c>
      <c r="AD22" s="509">
        <v>0</v>
      </c>
      <c r="AE22" s="509">
        <v>285</v>
      </c>
      <c r="AF22" s="509">
        <v>1</v>
      </c>
      <c r="AG22" s="509">
        <v>0</v>
      </c>
      <c r="AH22" s="356">
        <v>0</v>
      </c>
      <c r="AI22" s="509">
        <v>0</v>
      </c>
      <c r="AJ22" s="509">
        <v>0</v>
      </c>
      <c r="AK22" s="509">
        <v>0</v>
      </c>
      <c r="AL22" s="509">
        <v>24</v>
      </c>
      <c r="AM22" s="509">
        <v>0</v>
      </c>
      <c r="AN22" s="509">
        <v>5</v>
      </c>
      <c r="AO22" s="509">
        <v>0</v>
      </c>
      <c r="AP22" s="509">
        <v>0</v>
      </c>
      <c r="AQ22" s="356">
        <v>169</v>
      </c>
      <c r="AR22" s="356">
        <v>0</v>
      </c>
      <c r="AS22" s="509">
        <v>8</v>
      </c>
      <c r="AT22" s="509">
        <v>0</v>
      </c>
      <c r="AU22" s="509">
        <v>0</v>
      </c>
      <c r="AV22" s="519">
        <v>3595</v>
      </c>
    </row>
    <row r="23" spans="2:48">
      <c r="B23" s="28" t="s">
        <v>1056</v>
      </c>
      <c r="C23" s="28" t="s">
        <v>1057</v>
      </c>
      <c r="D23" s="28" t="e">
        <v>#REF!</v>
      </c>
      <c r="E23" s="28" t="s">
        <v>1058</v>
      </c>
      <c r="F23" s="28" t="s">
        <v>1059</v>
      </c>
      <c r="G23" s="28" t="s">
        <v>1060</v>
      </c>
      <c r="H23" s="28" t="s">
        <v>1061</v>
      </c>
      <c r="I23" s="28" t="s">
        <v>1062</v>
      </c>
      <c r="J23" s="28" t="s">
        <v>1063</v>
      </c>
      <c r="K23" s="28" t="s">
        <v>1064</v>
      </c>
      <c r="L23" s="28" t="s">
        <v>1065</v>
      </c>
      <c r="M23" s="28" t="s">
        <v>1066</v>
      </c>
      <c r="N23" s="28" t="s">
        <v>1067</v>
      </c>
      <c r="O23" s="28" t="s">
        <v>1068</v>
      </c>
      <c r="P23" s="28" t="s">
        <v>1069</v>
      </c>
      <c r="Q23" s="28" t="s">
        <v>1070</v>
      </c>
      <c r="R23" s="28" t="s">
        <v>1071</v>
      </c>
      <c r="S23" s="28" t="s">
        <v>1072</v>
      </c>
      <c r="T23" s="28" t="s">
        <v>1073</v>
      </c>
      <c r="U23" s="28" t="s">
        <v>1074</v>
      </c>
      <c r="V23" s="28" t="s">
        <v>1075</v>
      </c>
      <c r="W23" s="28" t="s">
        <v>1076</v>
      </c>
      <c r="X23" s="390" t="s">
        <v>309</v>
      </c>
      <c r="Y23" s="388" t="s">
        <v>692</v>
      </c>
      <c r="Z23" s="434">
        <v>147</v>
      </c>
      <c r="AA23" s="508">
        <v>13008</v>
      </c>
      <c r="AB23" s="509">
        <v>11233</v>
      </c>
      <c r="AC23" s="509">
        <v>266</v>
      </c>
      <c r="AD23" s="509">
        <v>0</v>
      </c>
      <c r="AE23" s="509">
        <v>1036</v>
      </c>
      <c r="AF23" s="509">
        <v>404</v>
      </c>
      <c r="AG23" s="509">
        <v>0</v>
      </c>
      <c r="AH23" s="356">
        <v>5</v>
      </c>
      <c r="AI23" s="509">
        <v>0</v>
      </c>
      <c r="AJ23" s="509">
        <v>0</v>
      </c>
      <c r="AK23" s="509">
        <v>0</v>
      </c>
      <c r="AL23" s="509">
        <v>0</v>
      </c>
      <c r="AM23" s="509">
        <v>0</v>
      </c>
      <c r="AN23" s="509">
        <v>0</v>
      </c>
      <c r="AO23" s="509">
        <v>0</v>
      </c>
      <c r="AP23" s="509">
        <v>0</v>
      </c>
      <c r="AQ23" s="356">
        <v>239</v>
      </c>
      <c r="AR23" s="356">
        <v>0</v>
      </c>
      <c r="AS23" s="509">
        <v>0</v>
      </c>
      <c r="AT23" s="509">
        <v>0</v>
      </c>
      <c r="AU23" s="509">
        <v>0</v>
      </c>
      <c r="AV23" s="519">
        <v>25947</v>
      </c>
    </row>
    <row r="24" spans="2:48">
      <c r="B24" s="28" t="s">
        <v>1077</v>
      </c>
      <c r="C24" s="28" t="s">
        <v>1078</v>
      </c>
      <c r="D24" s="28" t="e">
        <v>#REF!</v>
      </c>
      <c r="E24" s="28" t="s">
        <v>1079</v>
      </c>
      <c r="F24" s="28" t="s">
        <v>1080</v>
      </c>
      <c r="G24" s="28" t="s">
        <v>1081</v>
      </c>
      <c r="H24" s="28" t="s">
        <v>1082</v>
      </c>
      <c r="I24" s="28" t="s">
        <v>1083</v>
      </c>
      <c r="J24" s="28" t="s">
        <v>1084</v>
      </c>
      <c r="K24" s="28" t="s">
        <v>1085</v>
      </c>
      <c r="L24" s="28" t="s">
        <v>1086</v>
      </c>
      <c r="M24" s="28" t="s">
        <v>1087</v>
      </c>
      <c r="N24" s="28" t="s">
        <v>1088</v>
      </c>
      <c r="O24" s="28" t="s">
        <v>1089</v>
      </c>
      <c r="P24" s="28" t="s">
        <v>1090</v>
      </c>
      <c r="Q24" s="28" t="s">
        <v>1091</v>
      </c>
      <c r="R24" s="28" t="s">
        <v>1092</v>
      </c>
      <c r="S24" s="28" t="s">
        <v>1093</v>
      </c>
      <c r="T24" s="28" t="s">
        <v>1094</v>
      </c>
      <c r="U24" s="28" t="s">
        <v>1095</v>
      </c>
      <c r="V24" s="28" t="s">
        <v>1096</v>
      </c>
      <c r="W24" s="28" t="s">
        <v>1097</v>
      </c>
      <c r="X24" s="390" t="s">
        <v>310</v>
      </c>
      <c r="Y24" s="388" t="s">
        <v>692</v>
      </c>
      <c r="Z24" s="434">
        <v>172</v>
      </c>
      <c r="AA24" s="508">
        <v>14910</v>
      </c>
      <c r="AB24" s="509">
        <v>14026</v>
      </c>
      <c r="AC24" s="509">
        <v>108</v>
      </c>
      <c r="AD24" s="509">
        <v>0</v>
      </c>
      <c r="AE24" s="509">
        <v>1130</v>
      </c>
      <c r="AF24" s="509">
        <v>316</v>
      </c>
      <c r="AG24" s="509">
        <v>0</v>
      </c>
      <c r="AH24" s="356">
        <v>2</v>
      </c>
      <c r="AI24" s="509">
        <v>0</v>
      </c>
      <c r="AJ24" s="509">
        <v>0</v>
      </c>
      <c r="AK24" s="509">
        <v>0</v>
      </c>
      <c r="AL24" s="509">
        <v>47</v>
      </c>
      <c r="AM24" s="509">
        <v>0</v>
      </c>
      <c r="AN24" s="509">
        <v>0</v>
      </c>
      <c r="AO24" s="509">
        <v>0</v>
      </c>
      <c r="AP24" s="509">
        <v>0</v>
      </c>
      <c r="AQ24" s="356">
        <v>386</v>
      </c>
      <c r="AR24" s="356">
        <v>0</v>
      </c>
      <c r="AS24" s="509">
        <v>0</v>
      </c>
      <c r="AT24" s="509">
        <v>0</v>
      </c>
      <c r="AU24" s="509">
        <v>0</v>
      </c>
      <c r="AV24" s="519">
        <v>30537</v>
      </c>
    </row>
    <row r="25" spans="2:48" ht="15" customHeight="1">
      <c r="B25" s="28" t="s">
        <v>1098</v>
      </c>
      <c r="C25" s="28" t="s">
        <v>1099</v>
      </c>
      <c r="D25" s="28" t="e">
        <v>#REF!</v>
      </c>
      <c r="E25" s="28" t="s">
        <v>1100</v>
      </c>
      <c r="F25" s="28" t="s">
        <v>1101</v>
      </c>
      <c r="G25" s="28" t="s">
        <v>1102</v>
      </c>
      <c r="H25" s="28" t="s">
        <v>1103</v>
      </c>
      <c r="I25" s="28" t="s">
        <v>1104</v>
      </c>
      <c r="J25" s="28" t="s">
        <v>1105</v>
      </c>
      <c r="K25" s="28" t="s">
        <v>1106</v>
      </c>
      <c r="L25" s="28" t="s">
        <v>1107</v>
      </c>
      <c r="M25" s="28" t="s">
        <v>1108</v>
      </c>
      <c r="N25" s="28" t="s">
        <v>1109</v>
      </c>
      <c r="O25" s="28" t="s">
        <v>1110</v>
      </c>
      <c r="P25" s="28" t="s">
        <v>1111</v>
      </c>
      <c r="Q25" s="28" t="s">
        <v>1112</v>
      </c>
      <c r="R25" s="28" t="s">
        <v>1113</v>
      </c>
      <c r="S25" s="28" t="s">
        <v>1114</v>
      </c>
      <c r="T25" s="28" t="s">
        <v>1115</v>
      </c>
      <c r="U25" s="28" t="s">
        <v>1116</v>
      </c>
      <c r="V25" s="28" t="s">
        <v>1117</v>
      </c>
      <c r="W25" s="28" t="s">
        <v>1118</v>
      </c>
      <c r="X25" s="390" t="s">
        <v>311</v>
      </c>
      <c r="Y25" s="388" t="s">
        <v>692</v>
      </c>
      <c r="Z25" s="434">
        <v>475</v>
      </c>
      <c r="AA25" s="508">
        <v>4</v>
      </c>
      <c r="AB25" s="509">
        <v>155</v>
      </c>
      <c r="AC25" s="509">
        <v>0</v>
      </c>
      <c r="AD25" s="509">
        <v>0</v>
      </c>
      <c r="AE25" s="509">
        <v>48</v>
      </c>
      <c r="AF25" s="509">
        <v>0</v>
      </c>
      <c r="AG25" s="509">
        <v>0</v>
      </c>
      <c r="AH25" s="356">
        <v>0</v>
      </c>
      <c r="AI25" s="509">
        <v>0</v>
      </c>
      <c r="AJ25" s="509">
        <v>0</v>
      </c>
      <c r="AK25" s="509">
        <v>0</v>
      </c>
      <c r="AL25" s="509">
        <v>7</v>
      </c>
      <c r="AM25" s="509">
        <v>0</v>
      </c>
      <c r="AN25" s="509">
        <v>0</v>
      </c>
      <c r="AO25" s="509">
        <v>0</v>
      </c>
      <c r="AP25" s="509">
        <v>0</v>
      </c>
      <c r="AQ25" s="356">
        <v>3</v>
      </c>
      <c r="AR25" s="356">
        <v>0</v>
      </c>
      <c r="AS25" s="509">
        <v>0</v>
      </c>
      <c r="AT25" s="509">
        <v>0</v>
      </c>
      <c r="AU25" s="509">
        <v>0</v>
      </c>
      <c r="AV25" s="519">
        <v>214</v>
      </c>
    </row>
    <row r="26" spans="2:48" ht="15" customHeight="1">
      <c r="B26" s="28" t="s">
        <v>1119</v>
      </c>
      <c r="C26" s="28" t="s">
        <v>1120</v>
      </c>
      <c r="D26" s="28" t="e">
        <v>#REF!</v>
      </c>
      <c r="E26" s="28" t="s">
        <v>1121</v>
      </c>
      <c r="F26" s="28" t="s">
        <v>1122</v>
      </c>
      <c r="G26" s="28" t="s">
        <v>1123</v>
      </c>
      <c r="H26" s="28" t="s">
        <v>1124</v>
      </c>
      <c r="I26" s="28" t="s">
        <v>1125</v>
      </c>
      <c r="J26" s="28" t="s">
        <v>1126</v>
      </c>
      <c r="K26" s="28" t="s">
        <v>1127</v>
      </c>
      <c r="L26" s="28" t="s">
        <v>1128</v>
      </c>
      <c r="M26" s="28" t="s">
        <v>1129</v>
      </c>
      <c r="N26" s="28" t="s">
        <v>1130</v>
      </c>
      <c r="O26" s="28" t="s">
        <v>1131</v>
      </c>
      <c r="P26" s="28" t="s">
        <v>1132</v>
      </c>
      <c r="Q26" s="28" t="s">
        <v>1133</v>
      </c>
      <c r="R26" s="28" t="s">
        <v>1134</v>
      </c>
      <c r="S26" s="28" t="s">
        <v>1135</v>
      </c>
      <c r="T26" s="28" t="s">
        <v>1136</v>
      </c>
      <c r="U26" s="28" t="s">
        <v>1137</v>
      </c>
      <c r="V26" s="28" t="s">
        <v>1138</v>
      </c>
      <c r="W26" s="28" t="s">
        <v>1139</v>
      </c>
      <c r="X26" s="390" t="s">
        <v>312</v>
      </c>
      <c r="Y26" s="388" t="s">
        <v>692</v>
      </c>
      <c r="Z26" s="434">
        <v>480</v>
      </c>
      <c r="AA26" s="508">
        <v>2</v>
      </c>
      <c r="AB26" s="509">
        <v>1412</v>
      </c>
      <c r="AC26" s="509">
        <v>0</v>
      </c>
      <c r="AD26" s="509">
        <v>0</v>
      </c>
      <c r="AE26" s="509">
        <v>420</v>
      </c>
      <c r="AF26" s="509">
        <v>112</v>
      </c>
      <c r="AG26" s="509">
        <v>0</v>
      </c>
      <c r="AH26" s="356">
        <v>2</v>
      </c>
      <c r="AI26" s="509">
        <v>0</v>
      </c>
      <c r="AJ26" s="509">
        <v>0</v>
      </c>
      <c r="AK26" s="509">
        <v>0</v>
      </c>
      <c r="AL26" s="509">
        <v>69</v>
      </c>
      <c r="AM26" s="509">
        <v>0</v>
      </c>
      <c r="AN26" s="509">
        <v>1</v>
      </c>
      <c r="AO26" s="509">
        <v>0</v>
      </c>
      <c r="AP26" s="509">
        <v>0</v>
      </c>
      <c r="AQ26" s="356">
        <v>64</v>
      </c>
      <c r="AR26" s="356">
        <v>0</v>
      </c>
      <c r="AS26" s="509">
        <v>0</v>
      </c>
      <c r="AT26" s="509">
        <v>0</v>
      </c>
      <c r="AU26" s="509">
        <v>0</v>
      </c>
      <c r="AV26" s="519">
        <v>2016</v>
      </c>
    </row>
    <row r="27" spans="2:48" ht="15" customHeight="1">
      <c r="B27" s="28" t="s">
        <v>1140</v>
      </c>
      <c r="C27" s="28" t="s">
        <v>1141</v>
      </c>
      <c r="D27" s="28" t="e">
        <v>#REF!</v>
      </c>
      <c r="E27" s="28" t="s">
        <v>1142</v>
      </c>
      <c r="F27" s="28" t="s">
        <v>1143</v>
      </c>
      <c r="G27" s="28" t="s">
        <v>1144</v>
      </c>
      <c r="H27" s="28" t="s">
        <v>1145</v>
      </c>
      <c r="I27" s="28" t="s">
        <v>1146</v>
      </c>
      <c r="J27" s="28" t="s">
        <v>1147</v>
      </c>
      <c r="K27" s="28" t="s">
        <v>1148</v>
      </c>
      <c r="L27" s="28" t="s">
        <v>1149</v>
      </c>
      <c r="M27" s="28" t="s">
        <v>1150</v>
      </c>
      <c r="N27" s="28" t="s">
        <v>1151</v>
      </c>
      <c r="O27" s="28" t="s">
        <v>1152</v>
      </c>
      <c r="P27" s="28" t="s">
        <v>1153</v>
      </c>
      <c r="Q27" s="28" t="s">
        <v>1154</v>
      </c>
      <c r="R27" s="28" t="s">
        <v>1155</v>
      </c>
      <c r="S27" s="28" t="s">
        <v>1156</v>
      </c>
      <c r="T27" s="28" t="s">
        <v>1157</v>
      </c>
      <c r="U27" s="28" t="s">
        <v>1158</v>
      </c>
      <c r="V27" s="28" t="s">
        <v>1159</v>
      </c>
      <c r="W27" s="28" t="s">
        <v>1160</v>
      </c>
      <c r="X27" s="390" t="s">
        <v>313</v>
      </c>
      <c r="Y27" s="388" t="s">
        <v>692</v>
      </c>
      <c r="Z27" s="434">
        <v>490</v>
      </c>
      <c r="AA27" s="508">
        <v>9</v>
      </c>
      <c r="AB27" s="509">
        <v>4256</v>
      </c>
      <c r="AC27" s="509">
        <v>0</v>
      </c>
      <c r="AD27" s="509">
        <v>0</v>
      </c>
      <c r="AE27" s="509">
        <v>435</v>
      </c>
      <c r="AF27" s="509">
        <v>346</v>
      </c>
      <c r="AG27" s="509">
        <v>0</v>
      </c>
      <c r="AH27" s="356">
        <v>0</v>
      </c>
      <c r="AI27" s="509">
        <v>0</v>
      </c>
      <c r="AJ27" s="509">
        <v>0</v>
      </c>
      <c r="AK27" s="509">
        <v>0</v>
      </c>
      <c r="AL27" s="509">
        <v>21</v>
      </c>
      <c r="AM27" s="509">
        <v>0</v>
      </c>
      <c r="AN27" s="509">
        <v>0</v>
      </c>
      <c r="AO27" s="509">
        <v>0</v>
      </c>
      <c r="AP27" s="509">
        <v>0</v>
      </c>
      <c r="AQ27" s="356">
        <v>256</v>
      </c>
      <c r="AR27" s="356">
        <v>0</v>
      </c>
      <c r="AS27" s="509">
        <v>0</v>
      </c>
      <c r="AT27" s="509">
        <v>0</v>
      </c>
      <c r="AU27" s="509">
        <v>0</v>
      </c>
      <c r="AV27" s="519">
        <v>5067</v>
      </c>
    </row>
    <row r="28" spans="2:48" ht="15" customHeight="1">
      <c r="B28" s="28" t="s">
        <v>1161</v>
      </c>
      <c r="C28" s="28" t="s">
        <v>1162</v>
      </c>
      <c r="D28" s="28" t="e">
        <v>#REF!</v>
      </c>
      <c r="E28" s="28" t="s">
        <v>1163</v>
      </c>
      <c r="F28" s="28" t="s">
        <v>1164</v>
      </c>
      <c r="G28" s="28" t="s">
        <v>1165</v>
      </c>
      <c r="H28" s="28" t="s">
        <v>1166</v>
      </c>
      <c r="I28" s="28" t="s">
        <v>1167</v>
      </c>
      <c r="J28" s="28" t="s">
        <v>1168</v>
      </c>
      <c r="K28" s="28" t="s">
        <v>1169</v>
      </c>
      <c r="L28" s="28" t="s">
        <v>1170</v>
      </c>
      <c r="M28" s="28" t="s">
        <v>1171</v>
      </c>
      <c r="N28" s="28" t="s">
        <v>1172</v>
      </c>
      <c r="O28" s="28" t="s">
        <v>1173</v>
      </c>
      <c r="P28" s="28" t="s">
        <v>1174</v>
      </c>
      <c r="Q28" s="28" t="s">
        <v>1175</v>
      </c>
      <c r="R28" s="28" t="s">
        <v>1176</v>
      </c>
      <c r="S28" s="28" t="s">
        <v>1177</v>
      </c>
      <c r="T28" s="28" t="s">
        <v>1178</v>
      </c>
      <c r="U28" s="28" t="s">
        <v>1179</v>
      </c>
      <c r="V28" s="28" t="s">
        <v>1180</v>
      </c>
      <c r="W28" s="28" t="s">
        <v>1181</v>
      </c>
      <c r="X28" s="390" t="s">
        <v>314</v>
      </c>
      <c r="Y28" s="388" t="s">
        <v>692</v>
      </c>
      <c r="Z28" s="434">
        <v>659</v>
      </c>
      <c r="AA28" s="508">
        <v>2</v>
      </c>
      <c r="AB28" s="509">
        <v>1336</v>
      </c>
      <c r="AC28" s="509">
        <v>0</v>
      </c>
      <c r="AD28" s="509">
        <v>0</v>
      </c>
      <c r="AE28" s="509">
        <v>250</v>
      </c>
      <c r="AF28" s="509">
        <v>0</v>
      </c>
      <c r="AG28" s="509">
        <v>0</v>
      </c>
      <c r="AH28" s="356">
        <v>0</v>
      </c>
      <c r="AI28" s="509">
        <v>0</v>
      </c>
      <c r="AJ28" s="509">
        <v>0</v>
      </c>
      <c r="AK28" s="509">
        <v>0</v>
      </c>
      <c r="AL28" s="509">
        <v>18</v>
      </c>
      <c r="AM28" s="509">
        <v>0</v>
      </c>
      <c r="AN28" s="509">
        <v>3</v>
      </c>
      <c r="AO28" s="509">
        <v>0</v>
      </c>
      <c r="AP28" s="509">
        <v>0</v>
      </c>
      <c r="AQ28" s="356">
        <v>112</v>
      </c>
      <c r="AR28" s="356">
        <v>0</v>
      </c>
      <c r="AS28" s="509">
        <v>0</v>
      </c>
      <c r="AT28" s="509">
        <v>0</v>
      </c>
      <c r="AU28" s="509">
        <v>0</v>
      </c>
      <c r="AV28" s="519">
        <v>1609</v>
      </c>
    </row>
    <row r="29" spans="2:48" ht="15" customHeight="1">
      <c r="B29" s="28" t="s">
        <v>1182</v>
      </c>
      <c r="C29" s="28" t="s">
        <v>1183</v>
      </c>
      <c r="D29" s="28" t="e">
        <v>#REF!</v>
      </c>
      <c r="E29" s="28" t="s">
        <v>1184</v>
      </c>
      <c r="F29" s="28" t="s">
        <v>1185</v>
      </c>
      <c r="G29" s="28" t="s">
        <v>1186</v>
      </c>
      <c r="H29" s="28" t="s">
        <v>1187</v>
      </c>
      <c r="I29" s="28" t="s">
        <v>1188</v>
      </c>
      <c r="J29" s="28" t="s">
        <v>1189</v>
      </c>
      <c r="K29" s="28" t="s">
        <v>1190</v>
      </c>
      <c r="L29" s="28" t="s">
        <v>1191</v>
      </c>
      <c r="M29" s="28" t="s">
        <v>1192</v>
      </c>
      <c r="N29" s="28" t="s">
        <v>1193</v>
      </c>
      <c r="O29" s="28" t="s">
        <v>1194</v>
      </c>
      <c r="P29" s="28" t="s">
        <v>1195</v>
      </c>
      <c r="Q29" s="28" t="s">
        <v>1196</v>
      </c>
      <c r="R29" s="28" t="s">
        <v>1197</v>
      </c>
      <c r="S29" s="28" t="s">
        <v>1198</v>
      </c>
      <c r="T29" s="28" t="s">
        <v>1199</v>
      </c>
      <c r="U29" s="28" t="s">
        <v>1200</v>
      </c>
      <c r="V29" s="28" t="s">
        <v>1201</v>
      </c>
      <c r="W29" s="28" t="s">
        <v>1202</v>
      </c>
      <c r="X29" s="390" t="s">
        <v>315</v>
      </c>
      <c r="Y29" s="388" t="s">
        <v>692</v>
      </c>
      <c r="Z29" s="434">
        <v>665</v>
      </c>
      <c r="AA29" s="508">
        <v>4</v>
      </c>
      <c r="AB29" s="509">
        <v>1479</v>
      </c>
      <c r="AC29" s="509">
        <v>0</v>
      </c>
      <c r="AD29" s="509">
        <v>0</v>
      </c>
      <c r="AE29" s="509">
        <v>442</v>
      </c>
      <c r="AF29" s="509">
        <v>203</v>
      </c>
      <c r="AG29" s="509">
        <v>0</v>
      </c>
      <c r="AH29" s="356">
        <v>2</v>
      </c>
      <c r="AI29" s="509">
        <v>0</v>
      </c>
      <c r="AJ29" s="509">
        <v>0</v>
      </c>
      <c r="AK29" s="509">
        <v>0</v>
      </c>
      <c r="AL29" s="509">
        <v>0</v>
      </c>
      <c r="AM29" s="509">
        <v>0</v>
      </c>
      <c r="AN29" s="509">
        <v>0</v>
      </c>
      <c r="AO29" s="509">
        <v>0</v>
      </c>
      <c r="AP29" s="509">
        <v>0</v>
      </c>
      <c r="AQ29" s="356">
        <v>41</v>
      </c>
      <c r="AR29" s="356">
        <v>0</v>
      </c>
      <c r="AS29" s="509">
        <v>0</v>
      </c>
      <c r="AT29" s="509">
        <v>0</v>
      </c>
      <c r="AU29" s="509">
        <v>0</v>
      </c>
      <c r="AV29" s="519">
        <v>2128</v>
      </c>
    </row>
    <row r="30" spans="2:48" ht="15" customHeight="1">
      <c r="B30" s="28" t="s">
        <v>1203</v>
      </c>
      <c r="C30" s="28" t="s">
        <v>1204</v>
      </c>
      <c r="D30" s="28" t="e">
        <v>#REF!</v>
      </c>
      <c r="E30" s="28" t="s">
        <v>1205</v>
      </c>
      <c r="F30" s="28" t="s">
        <v>1206</v>
      </c>
      <c r="G30" s="28" t="s">
        <v>1207</v>
      </c>
      <c r="H30" s="28" t="s">
        <v>1208</v>
      </c>
      <c r="I30" s="28" t="s">
        <v>1209</v>
      </c>
      <c r="J30" s="28" t="s">
        <v>1210</v>
      </c>
      <c r="K30" s="28" t="s">
        <v>1211</v>
      </c>
      <c r="L30" s="28" t="s">
        <v>1212</v>
      </c>
      <c r="M30" s="28" t="s">
        <v>1213</v>
      </c>
      <c r="N30" s="28" t="s">
        <v>1214</v>
      </c>
      <c r="O30" s="28" t="s">
        <v>1215</v>
      </c>
      <c r="P30" s="28" t="s">
        <v>1216</v>
      </c>
      <c r="Q30" s="28" t="s">
        <v>1217</v>
      </c>
      <c r="R30" s="28" t="s">
        <v>1218</v>
      </c>
      <c r="S30" s="28" t="s">
        <v>1219</v>
      </c>
      <c r="T30" s="28" t="s">
        <v>1220</v>
      </c>
      <c r="U30" s="28" t="s">
        <v>1221</v>
      </c>
      <c r="V30" s="28" t="s">
        <v>1222</v>
      </c>
      <c r="W30" s="28" t="s">
        <v>1223</v>
      </c>
      <c r="X30" s="390" t="s">
        <v>316</v>
      </c>
      <c r="Y30" s="388" t="s">
        <v>692</v>
      </c>
      <c r="Z30" s="434">
        <v>837</v>
      </c>
      <c r="AA30" s="508">
        <v>18969</v>
      </c>
      <c r="AB30" s="509">
        <v>18805</v>
      </c>
      <c r="AC30" s="509">
        <v>395</v>
      </c>
      <c r="AD30" s="509">
        <v>1</v>
      </c>
      <c r="AE30" s="509">
        <v>932</v>
      </c>
      <c r="AF30" s="509">
        <v>610</v>
      </c>
      <c r="AG30" s="509">
        <v>1</v>
      </c>
      <c r="AH30" s="356">
        <v>3</v>
      </c>
      <c r="AI30" s="509">
        <v>0</v>
      </c>
      <c r="AJ30" s="509">
        <v>0</v>
      </c>
      <c r="AK30" s="509">
        <v>0</v>
      </c>
      <c r="AL30" s="509">
        <v>26</v>
      </c>
      <c r="AM30" s="509">
        <v>2</v>
      </c>
      <c r="AN30" s="509">
        <v>4</v>
      </c>
      <c r="AO30" s="509">
        <v>0</v>
      </c>
      <c r="AP30" s="509">
        <v>0</v>
      </c>
      <c r="AQ30" s="356">
        <v>846</v>
      </c>
      <c r="AR30" s="356">
        <v>0</v>
      </c>
      <c r="AS30" s="509">
        <v>0</v>
      </c>
      <c r="AT30" s="509">
        <v>0</v>
      </c>
      <c r="AU30" s="509">
        <v>0</v>
      </c>
      <c r="AV30" s="519">
        <v>39745</v>
      </c>
    </row>
    <row r="31" spans="2:48" ht="15" customHeight="1">
      <c r="B31" s="28" t="s">
        <v>563</v>
      </c>
      <c r="C31" s="28" t="s">
        <v>564</v>
      </c>
      <c r="D31" s="28" t="e">
        <v>#REF!</v>
      </c>
      <c r="E31" s="28" t="s">
        <v>566</v>
      </c>
      <c r="F31" s="28" t="s">
        <v>567</v>
      </c>
      <c r="G31" s="28" t="s">
        <v>568</v>
      </c>
      <c r="H31" s="28" t="s">
        <v>570</v>
      </c>
      <c r="I31" s="28" t="s">
        <v>571</v>
      </c>
      <c r="J31" s="28" t="s">
        <v>569</v>
      </c>
      <c r="K31" s="28" t="s">
        <v>575</v>
      </c>
      <c r="L31" s="28" t="s">
        <v>574</v>
      </c>
      <c r="M31" s="28" t="s">
        <v>573</v>
      </c>
      <c r="N31" s="28" t="s">
        <v>577</v>
      </c>
      <c r="O31" s="28" t="s">
        <v>578</v>
      </c>
      <c r="P31" s="28" t="s">
        <v>588</v>
      </c>
      <c r="Q31" s="28" t="s">
        <v>583</v>
      </c>
      <c r="R31" s="28" t="s">
        <v>635</v>
      </c>
      <c r="S31" s="28" t="s">
        <v>581</v>
      </c>
      <c r="T31" s="28" t="s">
        <v>579</v>
      </c>
      <c r="U31" s="28" t="s">
        <v>737</v>
      </c>
      <c r="V31" s="28" t="s">
        <v>866</v>
      </c>
      <c r="W31" s="28" t="s">
        <v>1224</v>
      </c>
      <c r="X31" s="390" t="s">
        <v>317</v>
      </c>
      <c r="Y31" s="388" t="s">
        <v>692</v>
      </c>
      <c r="Z31" s="434">
        <v>873</v>
      </c>
      <c r="AA31" s="508">
        <v>0</v>
      </c>
      <c r="AB31" s="509">
        <v>98</v>
      </c>
      <c r="AC31" s="509">
        <v>0</v>
      </c>
      <c r="AD31" s="509">
        <v>0</v>
      </c>
      <c r="AE31" s="509">
        <v>90</v>
      </c>
      <c r="AF31" s="509">
        <v>0</v>
      </c>
      <c r="AG31" s="509">
        <v>0</v>
      </c>
      <c r="AH31" s="356">
        <v>0</v>
      </c>
      <c r="AI31" s="509">
        <v>0</v>
      </c>
      <c r="AJ31" s="509">
        <v>0</v>
      </c>
      <c r="AK31" s="509">
        <v>0</v>
      </c>
      <c r="AL31" s="509">
        <v>6</v>
      </c>
      <c r="AM31" s="509">
        <v>0</v>
      </c>
      <c r="AN31" s="509">
        <v>0</v>
      </c>
      <c r="AO31" s="509">
        <v>0</v>
      </c>
      <c r="AP31" s="509">
        <v>0</v>
      </c>
      <c r="AQ31" s="356">
        <v>2</v>
      </c>
      <c r="AR31" s="356">
        <v>0</v>
      </c>
      <c r="AS31" s="509">
        <v>0</v>
      </c>
      <c r="AT31" s="509">
        <v>0</v>
      </c>
      <c r="AU31" s="509">
        <v>0</v>
      </c>
      <c r="AV31" s="519">
        <v>194</v>
      </c>
    </row>
    <row r="32" spans="2:48" ht="15" customHeight="1">
      <c r="B32" s="28" t="s">
        <v>1225</v>
      </c>
      <c r="C32" s="28" t="s">
        <v>1226</v>
      </c>
      <c r="D32" s="28" t="e">
        <v>#REF!</v>
      </c>
      <c r="E32" s="28" t="s">
        <v>1227</v>
      </c>
      <c r="F32" s="28" t="s">
        <v>1228</v>
      </c>
      <c r="G32" s="28" t="s">
        <v>1229</v>
      </c>
      <c r="H32" s="28" t="s">
        <v>1230</v>
      </c>
      <c r="I32" s="28" t="s">
        <v>1231</v>
      </c>
      <c r="J32" s="28" t="s">
        <v>1232</v>
      </c>
      <c r="K32" s="28" t="s">
        <v>1233</v>
      </c>
      <c r="L32" s="28" t="s">
        <v>1234</v>
      </c>
      <c r="M32" s="28" t="s">
        <v>1235</v>
      </c>
      <c r="N32" s="28" t="s">
        <v>1236</v>
      </c>
      <c r="O32" s="28" t="s">
        <v>1237</v>
      </c>
      <c r="P32" s="28" t="s">
        <v>1238</v>
      </c>
      <c r="Q32" s="28" t="s">
        <v>1239</v>
      </c>
      <c r="R32" s="28" t="s">
        <v>1240</v>
      </c>
      <c r="S32" s="28" t="s">
        <v>1241</v>
      </c>
      <c r="T32" s="28" t="s">
        <v>1242</v>
      </c>
      <c r="U32" s="28" t="s">
        <v>1243</v>
      </c>
      <c r="V32" s="28" t="s">
        <v>1244</v>
      </c>
      <c r="W32" s="28" t="s">
        <v>736</v>
      </c>
      <c r="X32" s="513" t="s">
        <v>695</v>
      </c>
      <c r="Y32" s="122"/>
      <c r="Z32" s="435"/>
      <c r="AA32" s="515">
        <v>48</v>
      </c>
      <c r="AB32" s="515">
        <v>26642</v>
      </c>
      <c r="AC32" s="515">
        <v>50</v>
      </c>
      <c r="AD32" s="515">
        <v>0</v>
      </c>
      <c r="AE32" s="515">
        <v>4831</v>
      </c>
      <c r="AF32" s="515">
        <v>7447</v>
      </c>
      <c r="AG32" s="515">
        <v>14</v>
      </c>
      <c r="AH32" s="475">
        <v>86</v>
      </c>
      <c r="AI32" s="515">
        <v>102</v>
      </c>
      <c r="AJ32" s="515">
        <v>0</v>
      </c>
      <c r="AK32" s="515">
        <v>0</v>
      </c>
      <c r="AL32" s="515">
        <v>36</v>
      </c>
      <c r="AM32" s="515">
        <v>0</v>
      </c>
      <c r="AN32" s="515">
        <v>0</v>
      </c>
      <c r="AO32" s="515">
        <v>0</v>
      </c>
      <c r="AP32" s="515">
        <v>0</v>
      </c>
      <c r="AQ32" s="475">
        <v>163</v>
      </c>
      <c r="AR32" s="475">
        <v>0</v>
      </c>
      <c r="AS32" s="515">
        <v>0</v>
      </c>
      <c r="AT32" s="515">
        <v>0</v>
      </c>
      <c r="AU32" s="515">
        <v>0</v>
      </c>
      <c r="AV32" s="515">
        <v>39170</v>
      </c>
    </row>
    <row r="33" spans="2:48" ht="15" customHeight="1">
      <c r="B33" s="28" t="s">
        <v>1245</v>
      </c>
      <c r="C33" s="28" t="s">
        <v>1246</v>
      </c>
      <c r="D33" s="28" t="e">
        <v>#REF!</v>
      </c>
      <c r="E33" s="28" t="s">
        <v>1247</v>
      </c>
      <c r="F33" s="28" t="s">
        <v>1248</v>
      </c>
      <c r="G33" s="28" t="s">
        <v>1249</v>
      </c>
      <c r="H33" s="28" t="s">
        <v>1250</v>
      </c>
      <c r="I33" s="28" t="s">
        <v>1251</v>
      </c>
      <c r="J33" s="28" t="s">
        <v>1252</v>
      </c>
      <c r="K33" s="28" t="s">
        <v>1253</v>
      </c>
      <c r="L33" s="28" t="s">
        <v>1254</v>
      </c>
      <c r="M33" s="28" t="s">
        <v>1255</v>
      </c>
      <c r="N33" s="28" t="s">
        <v>1256</v>
      </c>
      <c r="O33" s="28" t="s">
        <v>1257</v>
      </c>
      <c r="P33" s="28" t="s">
        <v>1258</v>
      </c>
      <c r="Q33" s="28" t="s">
        <v>1259</v>
      </c>
      <c r="R33" s="28" t="s">
        <v>1260</v>
      </c>
      <c r="S33" s="28" t="s">
        <v>1261</v>
      </c>
      <c r="T33" s="28" t="s">
        <v>1262</v>
      </c>
      <c r="U33" s="28" t="s">
        <v>1263</v>
      </c>
      <c r="V33" s="28" t="s">
        <v>1264</v>
      </c>
      <c r="W33" s="28" t="s">
        <v>1265</v>
      </c>
      <c r="X33" s="390" t="s">
        <v>319</v>
      </c>
      <c r="Y33" s="388" t="s">
        <v>695</v>
      </c>
      <c r="Z33" s="434">
        <v>31</v>
      </c>
      <c r="AA33" s="508">
        <v>6</v>
      </c>
      <c r="AB33" s="509">
        <v>2119</v>
      </c>
      <c r="AC33" s="509">
        <v>0</v>
      </c>
      <c r="AD33" s="509">
        <v>0</v>
      </c>
      <c r="AE33" s="509">
        <v>233</v>
      </c>
      <c r="AF33" s="509">
        <v>1084</v>
      </c>
      <c r="AG33" s="509">
        <v>5</v>
      </c>
      <c r="AH33" s="356">
        <v>20</v>
      </c>
      <c r="AI33" s="509">
        <v>0</v>
      </c>
      <c r="AJ33" s="509">
        <v>0</v>
      </c>
      <c r="AK33" s="509">
        <v>0</v>
      </c>
      <c r="AL33" s="509">
        <v>0</v>
      </c>
      <c r="AM33" s="509">
        <v>0</v>
      </c>
      <c r="AN33" s="509">
        <v>0</v>
      </c>
      <c r="AO33" s="509">
        <v>0</v>
      </c>
      <c r="AP33" s="509">
        <v>0</v>
      </c>
      <c r="AQ33" s="356">
        <v>9</v>
      </c>
      <c r="AR33" s="356">
        <v>0</v>
      </c>
      <c r="AS33" s="509">
        <v>0</v>
      </c>
      <c r="AT33" s="509">
        <v>0</v>
      </c>
      <c r="AU33" s="509">
        <v>0</v>
      </c>
      <c r="AV33" s="519">
        <v>3447</v>
      </c>
    </row>
    <row r="34" spans="2:48" ht="15" customHeight="1">
      <c r="B34" s="28" t="s">
        <v>1266</v>
      </c>
      <c r="C34" s="28" t="s">
        <v>1267</v>
      </c>
      <c r="D34" s="28" t="e">
        <v>#REF!</v>
      </c>
      <c r="E34" s="28" t="s">
        <v>1268</v>
      </c>
      <c r="F34" s="28" t="s">
        <v>1269</v>
      </c>
      <c r="G34" s="28" t="s">
        <v>1270</v>
      </c>
      <c r="H34" s="28" t="s">
        <v>1271</v>
      </c>
      <c r="I34" s="28" t="s">
        <v>1272</v>
      </c>
      <c r="J34" s="28" t="s">
        <v>1273</v>
      </c>
      <c r="K34" s="28" t="s">
        <v>1274</v>
      </c>
      <c r="L34" s="28" t="s">
        <v>1275</v>
      </c>
      <c r="M34" s="28" t="s">
        <v>1276</v>
      </c>
      <c r="N34" s="28" t="s">
        <v>1277</v>
      </c>
      <c r="O34" s="28" t="s">
        <v>1278</v>
      </c>
      <c r="P34" s="28" t="s">
        <v>1279</v>
      </c>
      <c r="Q34" s="28" t="s">
        <v>1280</v>
      </c>
      <c r="R34" s="28" t="s">
        <v>1281</v>
      </c>
      <c r="S34" s="28" t="s">
        <v>1282</v>
      </c>
      <c r="T34" s="28" t="s">
        <v>1283</v>
      </c>
      <c r="U34" s="28" t="s">
        <v>1284</v>
      </c>
      <c r="V34" s="28" t="s">
        <v>1285</v>
      </c>
      <c r="W34" s="28" t="s">
        <v>1286</v>
      </c>
      <c r="X34" s="390" t="s">
        <v>320</v>
      </c>
      <c r="Y34" s="388" t="s">
        <v>695</v>
      </c>
      <c r="Z34" s="434">
        <v>40</v>
      </c>
      <c r="AA34" s="508">
        <v>1</v>
      </c>
      <c r="AB34" s="509">
        <v>637</v>
      </c>
      <c r="AC34" s="509">
        <v>0</v>
      </c>
      <c r="AD34" s="509">
        <v>0</v>
      </c>
      <c r="AE34" s="509">
        <v>72</v>
      </c>
      <c r="AF34" s="509">
        <v>680</v>
      </c>
      <c r="AG34" s="509">
        <v>0</v>
      </c>
      <c r="AH34" s="356">
        <v>23</v>
      </c>
      <c r="AI34" s="509">
        <v>0</v>
      </c>
      <c r="AJ34" s="509">
        <v>0</v>
      </c>
      <c r="AK34" s="509">
        <v>0</v>
      </c>
      <c r="AL34" s="509">
        <v>0</v>
      </c>
      <c r="AM34" s="509">
        <v>0</v>
      </c>
      <c r="AN34" s="509">
        <v>0</v>
      </c>
      <c r="AO34" s="509">
        <v>0</v>
      </c>
      <c r="AP34" s="509">
        <v>0</v>
      </c>
      <c r="AQ34" s="356">
        <v>5</v>
      </c>
      <c r="AR34" s="356">
        <v>0</v>
      </c>
      <c r="AS34" s="509">
        <v>0</v>
      </c>
      <c r="AT34" s="509">
        <v>0</v>
      </c>
      <c r="AU34" s="509">
        <v>0</v>
      </c>
      <c r="AV34" s="519">
        <v>1390</v>
      </c>
    </row>
    <row r="35" spans="2:48" ht="15" customHeight="1">
      <c r="B35" s="28" t="s">
        <v>1287</v>
      </c>
      <c r="C35" s="28" t="s">
        <v>1288</v>
      </c>
      <c r="D35" s="28" t="e">
        <v>#REF!</v>
      </c>
      <c r="E35" s="28" t="s">
        <v>1289</v>
      </c>
      <c r="F35" s="28" t="s">
        <v>1290</v>
      </c>
      <c r="G35" s="28" t="s">
        <v>1291</v>
      </c>
      <c r="H35" s="28" t="s">
        <v>1292</v>
      </c>
      <c r="I35" s="28" t="s">
        <v>1293</v>
      </c>
      <c r="J35" s="28" t="s">
        <v>1294</v>
      </c>
      <c r="K35" s="28" t="s">
        <v>1295</v>
      </c>
      <c r="L35" s="28" t="s">
        <v>1296</v>
      </c>
      <c r="M35" s="28" t="s">
        <v>1297</v>
      </c>
      <c r="N35" s="28" t="s">
        <v>1298</v>
      </c>
      <c r="O35" s="28" t="s">
        <v>1299</v>
      </c>
      <c r="P35" s="28" t="s">
        <v>1300</v>
      </c>
      <c r="Q35" s="28" t="s">
        <v>1301</v>
      </c>
      <c r="R35" s="28" t="s">
        <v>1302</v>
      </c>
      <c r="S35" s="28" t="s">
        <v>1303</v>
      </c>
      <c r="T35" s="28" t="s">
        <v>1304</v>
      </c>
      <c r="U35" s="28" t="s">
        <v>1305</v>
      </c>
      <c r="V35" s="28" t="s">
        <v>1306</v>
      </c>
      <c r="W35" s="28" t="s">
        <v>1307</v>
      </c>
      <c r="X35" s="390" t="s">
        <v>321</v>
      </c>
      <c r="Y35" s="388" t="s">
        <v>695</v>
      </c>
      <c r="Z35" s="434">
        <v>190</v>
      </c>
      <c r="AA35" s="508">
        <v>5</v>
      </c>
      <c r="AB35" s="509">
        <v>2316</v>
      </c>
      <c r="AC35" s="509">
        <v>0</v>
      </c>
      <c r="AD35" s="509">
        <v>0</v>
      </c>
      <c r="AE35" s="509">
        <v>740</v>
      </c>
      <c r="AF35" s="509">
        <v>1</v>
      </c>
      <c r="AG35" s="509">
        <v>2</v>
      </c>
      <c r="AH35" s="356">
        <v>0</v>
      </c>
      <c r="AI35" s="509">
        <v>102</v>
      </c>
      <c r="AJ35" s="509">
        <v>0</v>
      </c>
      <c r="AK35" s="509">
        <v>0</v>
      </c>
      <c r="AL35" s="509">
        <v>0</v>
      </c>
      <c r="AM35" s="509">
        <v>0</v>
      </c>
      <c r="AN35" s="509">
        <v>0</v>
      </c>
      <c r="AO35" s="509">
        <v>0</v>
      </c>
      <c r="AP35" s="509">
        <v>0</v>
      </c>
      <c r="AQ35" s="356">
        <v>7</v>
      </c>
      <c r="AR35" s="356">
        <v>0</v>
      </c>
      <c r="AS35" s="509">
        <v>0</v>
      </c>
      <c r="AT35" s="509">
        <v>0</v>
      </c>
      <c r="AU35" s="509">
        <v>0</v>
      </c>
      <c r="AV35" s="519">
        <v>3166</v>
      </c>
    </row>
    <row r="36" spans="2:48" ht="15" customHeight="1">
      <c r="B36" s="28" t="s">
        <v>1308</v>
      </c>
      <c r="C36" s="28" t="s">
        <v>1309</v>
      </c>
      <c r="D36" s="28" t="e">
        <v>#REF!</v>
      </c>
      <c r="E36" s="28" t="s">
        <v>1310</v>
      </c>
      <c r="F36" s="28" t="s">
        <v>1311</v>
      </c>
      <c r="G36" s="28" t="s">
        <v>1312</v>
      </c>
      <c r="H36" s="28" t="s">
        <v>1313</v>
      </c>
      <c r="I36" s="28" t="s">
        <v>1314</v>
      </c>
      <c r="J36" s="28" t="s">
        <v>1315</v>
      </c>
      <c r="K36" s="28" t="s">
        <v>1316</v>
      </c>
      <c r="L36" s="28" t="s">
        <v>1317</v>
      </c>
      <c r="M36" s="28" t="s">
        <v>1318</v>
      </c>
      <c r="N36" s="28" t="s">
        <v>1319</v>
      </c>
      <c r="O36" s="28" t="s">
        <v>1320</v>
      </c>
      <c r="P36" s="28" t="s">
        <v>1321</v>
      </c>
      <c r="Q36" s="28" t="s">
        <v>1322</v>
      </c>
      <c r="R36" s="28" t="s">
        <v>1323</v>
      </c>
      <c r="S36" s="28" t="s">
        <v>1324</v>
      </c>
      <c r="T36" s="28" t="s">
        <v>1325</v>
      </c>
      <c r="U36" s="28" t="s">
        <v>1326</v>
      </c>
      <c r="V36" s="28" t="s">
        <v>1327</v>
      </c>
      <c r="W36" s="28" t="s">
        <v>1328</v>
      </c>
      <c r="X36" s="390" t="s">
        <v>322</v>
      </c>
      <c r="Y36" s="388" t="s">
        <v>695</v>
      </c>
      <c r="Z36" s="434">
        <v>604</v>
      </c>
      <c r="AA36" s="508">
        <v>10</v>
      </c>
      <c r="AB36" s="509">
        <v>3153</v>
      </c>
      <c r="AC36" s="509">
        <v>0</v>
      </c>
      <c r="AD36" s="509">
        <v>0</v>
      </c>
      <c r="AE36" s="509">
        <v>450</v>
      </c>
      <c r="AF36" s="509">
        <v>1966</v>
      </c>
      <c r="AG36" s="509">
        <v>0</v>
      </c>
      <c r="AH36" s="356">
        <v>16</v>
      </c>
      <c r="AI36" s="509">
        <v>0</v>
      </c>
      <c r="AJ36" s="509">
        <v>0</v>
      </c>
      <c r="AK36" s="509">
        <v>0</v>
      </c>
      <c r="AL36" s="509">
        <v>0</v>
      </c>
      <c r="AM36" s="509">
        <v>0</v>
      </c>
      <c r="AN36" s="509">
        <v>0</v>
      </c>
      <c r="AO36" s="509">
        <v>0</v>
      </c>
      <c r="AP36" s="509">
        <v>0</v>
      </c>
      <c r="AQ36" s="356">
        <v>16</v>
      </c>
      <c r="AR36" s="356">
        <v>0</v>
      </c>
      <c r="AS36" s="509">
        <v>0</v>
      </c>
      <c r="AT36" s="509">
        <v>0</v>
      </c>
      <c r="AU36" s="509">
        <v>0</v>
      </c>
      <c r="AV36" s="519">
        <v>5579</v>
      </c>
    </row>
    <row r="37" spans="2:48" ht="15" customHeight="1">
      <c r="B37" s="28" t="s">
        <v>1329</v>
      </c>
      <c r="C37" s="28" t="s">
        <v>1330</v>
      </c>
      <c r="D37" s="28" t="e">
        <v>#REF!</v>
      </c>
      <c r="E37" s="28" t="s">
        <v>1331</v>
      </c>
      <c r="F37" s="28" t="s">
        <v>1332</v>
      </c>
      <c r="G37" s="28" t="s">
        <v>1333</v>
      </c>
      <c r="H37" s="28" t="s">
        <v>1334</v>
      </c>
      <c r="I37" s="28" t="s">
        <v>1335</v>
      </c>
      <c r="J37" s="28" t="s">
        <v>1336</v>
      </c>
      <c r="K37" s="28" t="s">
        <v>1337</v>
      </c>
      <c r="L37" s="28" t="s">
        <v>1338</v>
      </c>
      <c r="M37" s="28" t="s">
        <v>1339</v>
      </c>
      <c r="N37" s="28" t="s">
        <v>1340</v>
      </c>
      <c r="O37" s="28" t="s">
        <v>1341</v>
      </c>
      <c r="P37" s="28" t="s">
        <v>1342</v>
      </c>
      <c r="Q37" s="28" t="s">
        <v>1343</v>
      </c>
      <c r="R37" s="28" t="s">
        <v>1344</v>
      </c>
      <c r="S37" s="28" t="s">
        <v>1345</v>
      </c>
      <c r="T37" s="28" t="s">
        <v>1346</v>
      </c>
      <c r="U37" s="28" t="s">
        <v>1347</v>
      </c>
      <c r="V37" s="28" t="s">
        <v>1348</v>
      </c>
      <c r="W37" s="28" t="s">
        <v>1349</v>
      </c>
      <c r="X37" s="390" t="s">
        <v>323</v>
      </c>
      <c r="Y37" s="388" t="s">
        <v>695</v>
      </c>
      <c r="Z37" s="434">
        <v>670</v>
      </c>
      <c r="AA37" s="508">
        <v>1</v>
      </c>
      <c r="AB37" s="509">
        <v>2515</v>
      </c>
      <c r="AC37" s="509">
        <v>0</v>
      </c>
      <c r="AD37" s="509">
        <v>0</v>
      </c>
      <c r="AE37" s="509">
        <v>786</v>
      </c>
      <c r="AF37" s="509">
        <v>0</v>
      </c>
      <c r="AG37" s="509">
        <v>2</v>
      </c>
      <c r="AH37" s="356">
        <v>0</v>
      </c>
      <c r="AI37" s="509">
        <v>0</v>
      </c>
      <c r="AJ37" s="509">
        <v>0</v>
      </c>
      <c r="AK37" s="509">
        <v>0</v>
      </c>
      <c r="AL37" s="509">
        <v>0</v>
      </c>
      <c r="AM37" s="509">
        <v>0</v>
      </c>
      <c r="AN37" s="509">
        <v>0</v>
      </c>
      <c r="AO37" s="509">
        <v>0</v>
      </c>
      <c r="AP37" s="509">
        <v>0</v>
      </c>
      <c r="AQ37" s="356">
        <v>8</v>
      </c>
      <c r="AR37" s="356">
        <v>0</v>
      </c>
      <c r="AS37" s="509">
        <v>0</v>
      </c>
      <c r="AT37" s="509">
        <v>0</v>
      </c>
      <c r="AU37" s="509">
        <v>0</v>
      </c>
      <c r="AV37" s="519">
        <v>3304</v>
      </c>
    </row>
    <row r="38" spans="2:48" ht="15" customHeight="1">
      <c r="B38" s="28" t="s">
        <v>1350</v>
      </c>
      <c r="C38" s="28" t="s">
        <v>1351</v>
      </c>
      <c r="D38" s="28" t="e">
        <v>#REF!</v>
      </c>
      <c r="E38" s="28" t="s">
        <v>1352</v>
      </c>
      <c r="F38" s="28" t="s">
        <v>1353</v>
      </c>
      <c r="G38" s="28" t="s">
        <v>1354</v>
      </c>
      <c r="H38" s="28" t="s">
        <v>1355</v>
      </c>
      <c r="I38" s="28" t="s">
        <v>1356</v>
      </c>
      <c r="J38" s="28" t="s">
        <v>1357</v>
      </c>
      <c r="K38" s="28" t="s">
        <v>1358</v>
      </c>
      <c r="L38" s="28" t="s">
        <v>1359</v>
      </c>
      <c r="M38" s="28" t="s">
        <v>1360</v>
      </c>
      <c r="N38" s="28" t="s">
        <v>1361</v>
      </c>
      <c r="O38" s="28" t="s">
        <v>1362</v>
      </c>
      <c r="P38" s="28" t="s">
        <v>1363</v>
      </c>
      <c r="Q38" s="28" t="s">
        <v>1364</v>
      </c>
      <c r="R38" s="28" t="s">
        <v>1365</v>
      </c>
      <c r="S38" s="28" t="s">
        <v>1366</v>
      </c>
      <c r="T38" s="28" t="s">
        <v>1367</v>
      </c>
      <c r="U38" s="28" t="s">
        <v>1368</v>
      </c>
      <c r="V38" s="28" t="s">
        <v>1369</v>
      </c>
      <c r="W38" s="28" t="s">
        <v>1370</v>
      </c>
      <c r="X38" s="390" t="s">
        <v>324</v>
      </c>
      <c r="Y38" s="388" t="s">
        <v>695</v>
      </c>
      <c r="Z38" s="434">
        <v>690</v>
      </c>
      <c r="AA38" s="508">
        <v>2</v>
      </c>
      <c r="AB38" s="509">
        <v>998</v>
      </c>
      <c r="AC38" s="509">
        <v>0</v>
      </c>
      <c r="AD38" s="509">
        <v>0</v>
      </c>
      <c r="AE38" s="509">
        <v>499</v>
      </c>
      <c r="AF38" s="509">
        <v>0</v>
      </c>
      <c r="AG38" s="509">
        <v>2</v>
      </c>
      <c r="AH38" s="356">
        <v>0</v>
      </c>
      <c r="AI38" s="509">
        <v>0</v>
      </c>
      <c r="AJ38" s="509">
        <v>0</v>
      </c>
      <c r="AK38" s="509">
        <v>0</v>
      </c>
      <c r="AL38" s="509">
        <v>0</v>
      </c>
      <c r="AM38" s="509">
        <v>0</v>
      </c>
      <c r="AN38" s="509">
        <v>0</v>
      </c>
      <c r="AO38" s="509">
        <v>0</v>
      </c>
      <c r="AP38" s="509">
        <v>0</v>
      </c>
      <c r="AQ38" s="356">
        <v>1</v>
      </c>
      <c r="AR38" s="356">
        <v>0</v>
      </c>
      <c r="AS38" s="509">
        <v>0</v>
      </c>
      <c r="AT38" s="509">
        <v>0</v>
      </c>
      <c r="AU38" s="509">
        <v>0</v>
      </c>
      <c r="AV38" s="519">
        <v>1501</v>
      </c>
    </row>
    <row r="39" spans="2:48" ht="15" customHeight="1">
      <c r="B39" s="28" t="s">
        <v>1371</v>
      </c>
      <c r="C39" s="28" t="s">
        <v>1372</v>
      </c>
      <c r="D39" s="28" t="e">
        <v>#REF!</v>
      </c>
      <c r="E39" s="28" t="s">
        <v>1373</v>
      </c>
      <c r="F39" s="28" t="s">
        <v>1374</v>
      </c>
      <c r="G39" s="28" t="s">
        <v>1375</v>
      </c>
      <c r="H39" s="28" t="s">
        <v>1376</v>
      </c>
      <c r="I39" s="28" t="s">
        <v>1377</v>
      </c>
      <c r="J39" s="28" t="s">
        <v>1378</v>
      </c>
      <c r="K39" s="28" t="s">
        <v>1379</v>
      </c>
      <c r="L39" s="28" t="s">
        <v>1380</v>
      </c>
      <c r="M39" s="28" t="s">
        <v>1381</v>
      </c>
      <c r="N39" s="28" t="s">
        <v>1382</v>
      </c>
      <c r="O39" s="28" t="s">
        <v>1383</v>
      </c>
      <c r="P39" s="28" t="s">
        <v>1384</v>
      </c>
      <c r="Q39" s="28" t="s">
        <v>1385</v>
      </c>
      <c r="R39" s="28" t="s">
        <v>1386</v>
      </c>
      <c r="S39" s="28" t="s">
        <v>1387</v>
      </c>
      <c r="T39" s="28" t="s">
        <v>1388</v>
      </c>
      <c r="U39" s="28" t="s">
        <v>1389</v>
      </c>
      <c r="V39" s="28" t="s">
        <v>1390</v>
      </c>
      <c r="W39" s="28" t="s">
        <v>1391</v>
      </c>
      <c r="X39" s="390" t="s">
        <v>325</v>
      </c>
      <c r="Y39" s="388" t="s">
        <v>695</v>
      </c>
      <c r="Z39" s="434">
        <v>736</v>
      </c>
      <c r="AA39" s="508">
        <v>12</v>
      </c>
      <c r="AB39" s="509">
        <v>10173</v>
      </c>
      <c r="AC39" s="509">
        <v>0</v>
      </c>
      <c r="AD39" s="509">
        <v>0</v>
      </c>
      <c r="AE39" s="509">
        <v>881</v>
      </c>
      <c r="AF39" s="509">
        <v>2886</v>
      </c>
      <c r="AG39" s="509">
        <v>0</v>
      </c>
      <c r="AH39" s="356">
        <v>14</v>
      </c>
      <c r="AI39" s="509">
        <v>0</v>
      </c>
      <c r="AJ39" s="509">
        <v>0</v>
      </c>
      <c r="AK39" s="509">
        <v>0</v>
      </c>
      <c r="AL39" s="509">
        <v>36</v>
      </c>
      <c r="AM39" s="509">
        <v>0</v>
      </c>
      <c r="AN39" s="509">
        <v>0</v>
      </c>
      <c r="AO39" s="509">
        <v>0</v>
      </c>
      <c r="AP39" s="509">
        <v>0</v>
      </c>
      <c r="AQ39" s="356">
        <v>39</v>
      </c>
      <c r="AR39" s="356">
        <v>0</v>
      </c>
      <c r="AS39" s="509">
        <v>0</v>
      </c>
      <c r="AT39" s="509">
        <v>0</v>
      </c>
      <c r="AU39" s="509">
        <v>0</v>
      </c>
      <c r="AV39" s="519">
        <v>13988</v>
      </c>
    </row>
    <row r="40" spans="2:48" ht="15" customHeight="1">
      <c r="B40" s="28" t="s">
        <v>1392</v>
      </c>
      <c r="C40" s="28" t="s">
        <v>1393</v>
      </c>
      <c r="D40" s="28" t="e">
        <v>#REF!</v>
      </c>
      <c r="E40" s="28" t="s">
        <v>1394</v>
      </c>
      <c r="F40" s="28" t="s">
        <v>1395</v>
      </c>
      <c r="G40" s="28" t="s">
        <v>1396</v>
      </c>
      <c r="H40" s="28" t="s">
        <v>1397</v>
      </c>
      <c r="I40" s="28" t="s">
        <v>1398</v>
      </c>
      <c r="J40" s="28" t="s">
        <v>1399</v>
      </c>
      <c r="K40" s="28" t="s">
        <v>1400</v>
      </c>
      <c r="L40" s="28" t="s">
        <v>1401</v>
      </c>
      <c r="M40" s="28" t="s">
        <v>1402</v>
      </c>
      <c r="N40" s="28" t="s">
        <v>1403</v>
      </c>
      <c r="O40" s="28" t="s">
        <v>1404</v>
      </c>
      <c r="P40" s="28" t="s">
        <v>1405</v>
      </c>
      <c r="Q40" s="28" t="s">
        <v>1406</v>
      </c>
      <c r="R40" s="28" t="s">
        <v>1407</v>
      </c>
      <c r="S40" s="28" t="s">
        <v>1408</v>
      </c>
      <c r="T40" s="28" t="s">
        <v>1409</v>
      </c>
      <c r="U40" s="28" t="s">
        <v>1410</v>
      </c>
      <c r="V40" s="28" t="s">
        <v>1411</v>
      </c>
      <c r="W40" s="28" t="s">
        <v>1412</v>
      </c>
      <c r="X40" s="390" t="s">
        <v>326</v>
      </c>
      <c r="Y40" s="388" t="s">
        <v>695</v>
      </c>
      <c r="Z40" s="434">
        <v>858</v>
      </c>
      <c r="AA40" s="508">
        <v>2</v>
      </c>
      <c r="AB40" s="509">
        <v>1864</v>
      </c>
      <c r="AC40" s="509">
        <v>0</v>
      </c>
      <c r="AD40" s="509">
        <v>0</v>
      </c>
      <c r="AE40" s="509">
        <v>637</v>
      </c>
      <c r="AF40" s="509">
        <v>4</v>
      </c>
      <c r="AG40" s="509">
        <v>2</v>
      </c>
      <c r="AH40" s="356">
        <v>0</v>
      </c>
      <c r="AI40" s="509">
        <v>0</v>
      </c>
      <c r="AJ40" s="509">
        <v>0</v>
      </c>
      <c r="AK40" s="509">
        <v>0</v>
      </c>
      <c r="AL40" s="509">
        <v>0</v>
      </c>
      <c r="AM40" s="509">
        <v>0</v>
      </c>
      <c r="AN40" s="509">
        <v>0</v>
      </c>
      <c r="AO40" s="509">
        <v>0</v>
      </c>
      <c r="AP40" s="509">
        <v>0</v>
      </c>
      <c r="AQ40" s="356">
        <v>4</v>
      </c>
      <c r="AR40" s="356">
        <v>0</v>
      </c>
      <c r="AS40" s="509">
        <v>0</v>
      </c>
      <c r="AT40" s="509">
        <v>0</v>
      </c>
      <c r="AU40" s="509">
        <v>0</v>
      </c>
      <c r="AV40" s="519">
        <v>2509</v>
      </c>
    </row>
    <row r="41" spans="2:48" ht="15" customHeight="1">
      <c r="B41" s="28" t="s">
        <v>1413</v>
      </c>
      <c r="C41" s="28" t="s">
        <v>1414</v>
      </c>
      <c r="D41" s="28" t="e">
        <v>#REF!</v>
      </c>
      <c r="E41" s="28" t="s">
        <v>1415</v>
      </c>
      <c r="F41" s="28" t="s">
        <v>1416</v>
      </c>
      <c r="G41" s="28" t="s">
        <v>1417</v>
      </c>
      <c r="H41" s="28" t="s">
        <v>1418</v>
      </c>
      <c r="I41" s="28" t="s">
        <v>1419</v>
      </c>
      <c r="J41" s="28" t="s">
        <v>1420</v>
      </c>
      <c r="K41" s="28" t="s">
        <v>1421</v>
      </c>
      <c r="L41" s="28" t="s">
        <v>1422</v>
      </c>
      <c r="M41" s="28" t="s">
        <v>1423</v>
      </c>
      <c r="N41" s="28" t="s">
        <v>1424</v>
      </c>
      <c r="O41" s="28" t="s">
        <v>1425</v>
      </c>
      <c r="P41" s="28" t="s">
        <v>1426</v>
      </c>
      <c r="Q41" s="28" t="s">
        <v>1427</v>
      </c>
      <c r="R41" s="28" t="s">
        <v>1428</v>
      </c>
      <c r="S41" s="28" t="s">
        <v>1429</v>
      </c>
      <c r="T41" s="28" t="s">
        <v>1430</v>
      </c>
      <c r="U41" s="28" t="s">
        <v>1431</v>
      </c>
      <c r="V41" s="28" t="s">
        <v>1432</v>
      </c>
      <c r="W41" s="28" t="s">
        <v>1433</v>
      </c>
      <c r="X41" s="390" t="s">
        <v>327</v>
      </c>
      <c r="Y41" s="388" t="s">
        <v>695</v>
      </c>
      <c r="Z41" s="434">
        <v>885</v>
      </c>
      <c r="AA41" s="508">
        <v>1</v>
      </c>
      <c r="AB41" s="509">
        <v>785</v>
      </c>
      <c r="AC41" s="509">
        <v>0</v>
      </c>
      <c r="AD41" s="509">
        <v>0</v>
      </c>
      <c r="AE41" s="509">
        <v>141</v>
      </c>
      <c r="AF41" s="509">
        <v>74</v>
      </c>
      <c r="AG41" s="509">
        <v>0</v>
      </c>
      <c r="AH41" s="356">
        <v>1</v>
      </c>
      <c r="AI41" s="509">
        <v>0</v>
      </c>
      <c r="AJ41" s="509">
        <v>0</v>
      </c>
      <c r="AK41" s="509">
        <v>0</v>
      </c>
      <c r="AL41" s="509">
        <v>0</v>
      </c>
      <c r="AM41" s="509">
        <v>0</v>
      </c>
      <c r="AN41" s="509">
        <v>0</v>
      </c>
      <c r="AO41" s="509">
        <v>0</v>
      </c>
      <c r="AP41" s="509">
        <v>0</v>
      </c>
      <c r="AQ41" s="356">
        <v>52</v>
      </c>
      <c r="AR41" s="356">
        <v>0</v>
      </c>
      <c r="AS41" s="509">
        <v>0</v>
      </c>
      <c r="AT41" s="509">
        <v>0</v>
      </c>
      <c r="AU41" s="509">
        <v>0</v>
      </c>
      <c r="AV41" s="519">
        <v>1001</v>
      </c>
    </row>
    <row r="42" spans="2:48" ht="15" customHeight="1">
      <c r="B42" s="28" t="s">
        <v>563</v>
      </c>
      <c r="C42" s="28" t="s">
        <v>564</v>
      </c>
      <c r="D42" s="28" t="e">
        <v>#REF!</v>
      </c>
      <c r="E42" s="28" t="s">
        <v>566</v>
      </c>
      <c r="F42" s="28" t="s">
        <v>567</v>
      </c>
      <c r="G42" s="28" t="s">
        <v>568</v>
      </c>
      <c r="H42" s="28" t="s">
        <v>570</v>
      </c>
      <c r="I42" s="28" t="s">
        <v>571</v>
      </c>
      <c r="J42" s="28" t="s">
        <v>569</v>
      </c>
      <c r="K42" s="28" t="s">
        <v>575</v>
      </c>
      <c r="L42" s="28" t="s">
        <v>574</v>
      </c>
      <c r="M42" s="28" t="s">
        <v>573</v>
      </c>
      <c r="N42" s="28" t="s">
        <v>577</v>
      </c>
      <c r="O42" s="28" t="s">
        <v>578</v>
      </c>
      <c r="P42" s="28" t="s">
        <v>588</v>
      </c>
      <c r="Q42" s="28" t="s">
        <v>583</v>
      </c>
      <c r="R42" s="28" t="s">
        <v>635</v>
      </c>
      <c r="S42" s="28" t="s">
        <v>581</v>
      </c>
      <c r="T42" s="28" t="s">
        <v>579</v>
      </c>
      <c r="U42" s="28" t="s">
        <v>737</v>
      </c>
      <c r="V42" s="28" t="s">
        <v>866</v>
      </c>
      <c r="W42" s="28" t="s">
        <v>1434</v>
      </c>
      <c r="X42" s="390" t="s">
        <v>328</v>
      </c>
      <c r="Y42" s="388" t="s">
        <v>695</v>
      </c>
      <c r="Z42" s="434">
        <v>890</v>
      </c>
      <c r="AA42" s="508">
        <v>8</v>
      </c>
      <c r="AB42" s="509">
        <v>2082</v>
      </c>
      <c r="AC42" s="509">
        <v>50</v>
      </c>
      <c r="AD42" s="509">
        <v>0</v>
      </c>
      <c r="AE42" s="509">
        <v>392</v>
      </c>
      <c r="AF42" s="509">
        <v>752</v>
      </c>
      <c r="AG42" s="509">
        <v>1</v>
      </c>
      <c r="AH42" s="356">
        <v>12</v>
      </c>
      <c r="AI42" s="509">
        <v>0</v>
      </c>
      <c r="AJ42" s="509">
        <v>0</v>
      </c>
      <c r="AK42" s="509">
        <v>0</v>
      </c>
      <c r="AL42" s="509">
        <v>0</v>
      </c>
      <c r="AM42" s="509">
        <v>0</v>
      </c>
      <c r="AN42" s="509">
        <v>0</v>
      </c>
      <c r="AO42" s="509">
        <v>0</v>
      </c>
      <c r="AP42" s="509">
        <v>0</v>
      </c>
      <c r="AQ42" s="356">
        <v>22</v>
      </c>
      <c r="AR42" s="356">
        <v>0</v>
      </c>
      <c r="AS42" s="509">
        <v>0</v>
      </c>
      <c r="AT42" s="509">
        <v>0</v>
      </c>
      <c r="AU42" s="509">
        <v>0</v>
      </c>
      <c r="AV42" s="519">
        <v>3285</v>
      </c>
    </row>
    <row r="43" spans="2:48" ht="15" customHeight="1">
      <c r="B43" s="28" t="s">
        <v>1435</v>
      </c>
      <c r="C43" s="28" t="s">
        <v>1436</v>
      </c>
      <c r="D43" s="28" t="e">
        <v>#REF!</v>
      </c>
      <c r="E43" s="28" t="s">
        <v>1437</v>
      </c>
      <c r="F43" s="28" t="s">
        <v>1438</v>
      </c>
      <c r="G43" s="28" t="s">
        <v>1439</v>
      </c>
      <c r="H43" s="28" t="s">
        <v>1440</v>
      </c>
      <c r="I43" s="28" t="s">
        <v>1441</v>
      </c>
      <c r="J43" s="28" t="s">
        <v>1442</v>
      </c>
      <c r="K43" s="28" t="s">
        <v>1443</v>
      </c>
      <c r="L43" s="28" t="s">
        <v>1444</v>
      </c>
      <c r="M43" s="28" t="s">
        <v>1445</v>
      </c>
      <c r="N43" s="28" t="s">
        <v>1446</v>
      </c>
      <c r="O43" s="28" t="s">
        <v>1447</v>
      </c>
      <c r="P43" s="28" t="s">
        <v>1448</v>
      </c>
      <c r="Q43" s="28" t="s">
        <v>1449</v>
      </c>
      <c r="R43" s="28" t="s">
        <v>1450</v>
      </c>
      <c r="S43" s="28" t="s">
        <v>1451</v>
      </c>
      <c r="T43" s="28" t="s">
        <v>1452</v>
      </c>
      <c r="U43" s="28" t="s">
        <v>1453</v>
      </c>
      <c r="V43" s="28" t="s">
        <v>697</v>
      </c>
      <c r="W43" s="28" t="s">
        <v>736</v>
      </c>
      <c r="X43" s="513" t="s">
        <v>495</v>
      </c>
      <c r="Y43" s="122"/>
      <c r="Z43" s="435"/>
      <c r="AA43" s="515">
        <v>85</v>
      </c>
      <c r="AB43" s="515">
        <v>22896</v>
      </c>
      <c r="AC43" s="515">
        <v>48</v>
      </c>
      <c r="AD43" s="515">
        <v>1</v>
      </c>
      <c r="AE43" s="515">
        <v>5361</v>
      </c>
      <c r="AF43" s="515">
        <v>5381</v>
      </c>
      <c r="AG43" s="515">
        <v>17</v>
      </c>
      <c r="AH43" s="475">
        <v>173</v>
      </c>
      <c r="AI43" s="515">
        <v>0</v>
      </c>
      <c r="AJ43" s="515">
        <v>347</v>
      </c>
      <c r="AK43" s="515">
        <v>0</v>
      </c>
      <c r="AL43" s="515">
        <v>90</v>
      </c>
      <c r="AM43" s="515">
        <v>1</v>
      </c>
      <c r="AN43" s="515">
        <v>2</v>
      </c>
      <c r="AO43" s="515">
        <v>0</v>
      </c>
      <c r="AP43" s="515">
        <v>0</v>
      </c>
      <c r="AQ43" s="475">
        <v>58</v>
      </c>
      <c r="AR43" s="475">
        <v>0</v>
      </c>
      <c r="AS43" s="515">
        <v>0</v>
      </c>
      <c r="AT43" s="515">
        <v>0</v>
      </c>
      <c r="AU43" s="515">
        <v>0</v>
      </c>
      <c r="AV43" s="515">
        <v>34229</v>
      </c>
    </row>
    <row r="44" spans="2:48" ht="15" customHeight="1">
      <c r="B44" s="28" t="s">
        <v>1454</v>
      </c>
      <c r="C44" s="28" t="s">
        <v>1455</v>
      </c>
      <c r="D44" s="28" t="e">
        <v>#REF!</v>
      </c>
      <c r="E44" s="28" t="s">
        <v>1456</v>
      </c>
      <c r="F44" s="28" t="s">
        <v>1457</v>
      </c>
      <c r="G44" s="28" t="s">
        <v>1458</v>
      </c>
      <c r="H44" s="28" t="s">
        <v>1459</v>
      </c>
      <c r="I44" s="28" t="s">
        <v>1460</v>
      </c>
      <c r="J44" s="28" t="s">
        <v>1461</v>
      </c>
      <c r="K44" s="28" t="s">
        <v>1462</v>
      </c>
      <c r="L44" s="28" t="s">
        <v>1463</v>
      </c>
      <c r="M44" s="28" t="s">
        <v>1464</v>
      </c>
      <c r="N44" s="28" t="s">
        <v>1465</v>
      </c>
      <c r="O44" s="28" t="s">
        <v>1466</v>
      </c>
      <c r="P44" s="28" t="s">
        <v>1467</v>
      </c>
      <c r="Q44" s="28" t="s">
        <v>1468</v>
      </c>
      <c r="R44" s="28" t="s">
        <v>1469</v>
      </c>
      <c r="S44" s="28" t="s">
        <v>1470</v>
      </c>
      <c r="T44" s="28" t="s">
        <v>1471</v>
      </c>
      <c r="U44" s="28" t="s">
        <v>1472</v>
      </c>
      <c r="V44" s="28" t="s">
        <v>1473</v>
      </c>
      <c r="W44" s="28" t="s">
        <v>1474</v>
      </c>
      <c r="X44" s="390" t="s">
        <v>330</v>
      </c>
      <c r="Y44" s="388" t="s">
        <v>495</v>
      </c>
      <c r="Z44" s="434">
        <v>4</v>
      </c>
      <c r="AA44" s="508">
        <v>4</v>
      </c>
      <c r="AB44" s="509">
        <v>210</v>
      </c>
      <c r="AC44" s="509">
        <v>0</v>
      </c>
      <c r="AD44" s="509">
        <v>0</v>
      </c>
      <c r="AE44" s="509">
        <v>116</v>
      </c>
      <c r="AF44" s="509">
        <v>0</v>
      </c>
      <c r="AG44" s="509">
        <v>0</v>
      </c>
      <c r="AH44" s="356">
        <v>0</v>
      </c>
      <c r="AI44" s="509">
        <v>0</v>
      </c>
      <c r="AJ44" s="509">
        <v>0</v>
      </c>
      <c r="AK44" s="509">
        <v>0</v>
      </c>
      <c r="AL44" s="509">
        <v>0</v>
      </c>
      <c r="AM44" s="509">
        <v>0</v>
      </c>
      <c r="AN44" s="509">
        <v>0</v>
      </c>
      <c r="AO44" s="509">
        <v>0</v>
      </c>
      <c r="AP44" s="509">
        <v>0</v>
      </c>
      <c r="AQ44" s="356">
        <v>0</v>
      </c>
      <c r="AR44" s="356">
        <v>0</v>
      </c>
      <c r="AS44" s="509">
        <v>0</v>
      </c>
      <c r="AT44" s="509">
        <v>0</v>
      </c>
      <c r="AU44" s="509">
        <v>0</v>
      </c>
      <c r="AV44" s="519">
        <v>330</v>
      </c>
    </row>
    <row r="45" spans="2:48" ht="15" customHeight="1">
      <c r="B45" s="28" t="s">
        <v>1475</v>
      </c>
      <c r="C45" s="28" t="s">
        <v>1476</v>
      </c>
      <c r="D45" s="28" t="e">
        <v>#REF!</v>
      </c>
      <c r="E45" s="28" t="s">
        <v>1477</v>
      </c>
      <c r="F45" s="28" t="s">
        <v>1478</v>
      </c>
      <c r="G45" s="28" t="s">
        <v>1479</v>
      </c>
      <c r="H45" s="28" t="s">
        <v>1480</v>
      </c>
      <c r="I45" s="28" t="s">
        <v>1481</v>
      </c>
      <c r="J45" s="28" t="s">
        <v>1482</v>
      </c>
      <c r="K45" s="28" t="s">
        <v>1483</v>
      </c>
      <c r="L45" s="28" t="s">
        <v>1484</v>
      </c>
      <c r="M45" s="28" t="s">
        <v>1485</v>
      </c>
      <c r="N45" s="28" t="s">
        <v>1486</v>
      </c>
      <c r="O45" s="28" t="s">
        <v>1487</v>
      </c>
      <c r="P45" s="28" t="s">
        <v>1488</v>
      </c>
      <c r="Q45" s="28" t="s">
        <v>1489</v>
      </c>
      <c r="R45" s="28" t="s">
        <v>1490</v>
      </c>
      <c r="S45" s="28" t="s">
        <v>1491</v>
      </c>
      <c r="T45" s="28" t="s">
        <v>1492</v>
      </c>
      <c r="U45" s="28" t="s">
        <v>1493</v>
      </c>
      <c r="V45" s="28" t="s">
        <v>1494</v>
      </c>
      <c r="W45" s="28" t="s">
        <v>1495</v>
      </c>
      <c r="X45" s="390" t="s">
        <v>331</v>
      </c>
      <c r="Y45" s="388" t="s">
        <v>495</v>
      </c>
      <c r="Z45" s="434">
        <v>42</v>
      </c>
      <c r="AA45" s="508">
        <v>16</v>
      </c>
      <c r="AB45" s="509">
        <v>5834</v>
      </c>
      <c r="AC45" s="509">
        <v>0</v>
      </c>
      <c r="AD45" s="509">
        <v>0</v>
      </c>
      <c r="AE45" s="509">
        <v>723</v>
      </c>
      <c r="AF45" s="509">
        <v>1965</v>
      </c>
      <c r="AG45" s="509">
        <v>2</v>
      </c>
      <c r="AH45" s="356">
        <v>89</v>
      </c>
      <c r="AI45" s="509">
        <v>0</v>
      </c>
      <c r="AJ45" s="509">
        <v>36</v>
      </c>
      <c r="AK45" s="509">
        <v>0</v>
      </c>
      <c r="AL45" s="509">
        <v>0</v>
      </c>
      <c r="AM45" s="509">
        <v>1</v>
      </c>
      <c r="AN45" s="509">
        <v>0</v>
      </c>
      <c r="AO45" s="509">
        <v>0</v>
      </c>
      <c r="AP45" s="509">
        <v>0</v>
      </c>
      <c r="AQ45" s="356">
        <v>24</v>
      </c>
      <c r="AR45" s="356">
        <v>0</v>
      </c>
      <c r="AS45" s="509">
        <v>0</v>
      </c>
      <c r="AT45" s="509">
        <v>0</v>
      </c>
      <c r="AU45" s="509">
        <v>0</v>
      </c>
      <c r="AV45" s="519">
        <v>8577</v>
      </c>
    </row>
    <row r="46" spans="2:48" ht="15" customHeight="1">
      <c r="B46" s="28" t="s">
        <v>1496</v>
      </c>
      <c r="C46" s="28" t="s">
        <v>1497</v>
      </c>
      <c r="D46" s="28" t="e">
        <v>#REF!</v>
      </c>
      <c r="E46" s="28" t="s">
        <v>1498</v>
      </c>
      <c r="F46" s="28" t="s">
        <v>1499</v>
      </c>
      <c r="G46" s="28" t="s">
        <v>1500</v>
      </c>
      <c r="H46" s="28" t="s">
        <v>1501</v>
      </c>
      <c r="I46" s="28" t="s">
        <v>1502</v>
      </c>
      <c r="J46" s="28" t="s">
        <v>1503</v>
      </c>
      <c r="K46" s="28" t="s">
        <v>1504</v>
      </c>
      <c r="L46" s="28" t="s">
        <v>1505</v>
      </c>
      <c r="M46" s="28" t="s">
        <v>1506</v>
      </c>
      <c r="N46" s="28" t="s">
        <v>1507</v>
      </c>
      <c r="O46" s="28" t="s">
        <v>1508</v>
      </c>
      <c r="P46" s="28" t="s">
        <v>1509</v>
      </c>
      <c r="Q46" s="28" t="s">
        <v>1510</v>
      </c>
      <c r="R46" s="28" t="s">
        <v>1511</v>
      </c>
      <c r="S46" s="28" t="s">
        <v>1512</v>
      </c>
      <c r="T46" s="28" t="s">
        <v>1513</v>
      </c>
      <c r="U46" s="28" t="s">
        <v>1514</v>
      </c>
      <c r="V46" s="28" t="s">
        <v>1515</v>
      </c>
      <c r="W46" s="28" t="s">
        <v>1516</v>
      </c>
      <c r="X46" s="390" t="s">
        <v>332</v>
      </c>
      <c r="Y46" s="388" t="s">
        <v>495</v>
      </c>
      <c r="Z46" s="434">
        <v>44</v>
      </c>
      <c r="AA46" s="508">
        <v>2</v>
      </c>
      <c r="AB46" s="509">
        <v>988</v>
      </c>
      <c r="AC46" s="509">
        <v>0</v>
      </c>
      <c r="AD46" s="509">
        <v>0</v>
      </c>
      <c r="AE46" s="509">
        <v>249</v>
      </c>
      <c r="AF46" s="509">
        <v>0</v>
      </c>
      <c r="AG46" s="509">
        <v>0</v>
      </c>
      <c r="AH46" s="356">
        <v>0</v>
      </c>
      <c r="AI46" s="509">
        <v>0</v>
      </c>
      <c r="AJ46" s="509">
        <v>0</v>
      </c>
      <c r="AK46" s="509">
        <v>0</v>
      </c>
      <c r="AL46" s="509">
        <v>0</v>
      </c>
      <c r="AM46" s="509">
        <v>0</v>
      </c>
      <c r="AN46" s="509">
        <v>0</v>
      </c>
      <c r="AO46" s="509">
        <v>0</v>
      </c>
      <c r="AP46" s="509">
        <v>0</v>
      </c>
      <c r="AQ46" s="356">
        <v>3</v>
      </c>
      <c r="AR46" s="356">
        <v>0</v>
      </c>
      <c r="AS46" s="509">
        <v>0</v>
      </c>
      <c r="AT46" s="509">
        <v>0</v>
      </c>
      <c r="AU46" s="509">
        <v>0</v>
      </c>
      <c r="AV46" s="519">
        <v>1239</v>
      </c>
    </row>
    <row r="47" spans="2:48" ht="15" customHeight="1">
      <c r="B47" s="28" t="s">
        <v>1517</v>
      </c>
      <c r="C47" s="28" t="s">
        <v>1518</v>
      </c>
      <c r="D47" s="28" t="e">
        <v>#REF!</v>
      </c>
      <c r="E47" s="28" t="s">
        <v>1519</v>
      </c>
      <c r="F47" s="28" t="s">
        <v>1520</v>
      </c>
      <c r="G47" s="28" t="s">
        <v>1521</v>
      </c>
      <c r="H47" s="28" t="s">
        <v>1522</v>
      </c>
      <c r="I47" s="28" t="s">
        <v>1523</v>
      </c>
      <c r="J47" s="28" t="s">
        <v>1524</v>
      </c>
      <c r="K47" s="28" t="s">
        <v>1525</v>
      </c>
      <c r="L47" s="28" t="s">
        <v>1526</v>
      </c>
      <c r="M47" s="28" t="s">
        <v>1527</v>
      </c>
      <c r="N47" s="28" t="s">
        <v>1528</v>
      </c>
      <c r="O47" s="28" t="s">
        <v>1529</v>
      </c>
      <c r="P47" s="28" t="s">
        <v>1530</v>
      </c>
      <c r="Q47" s="28" t="s">
        <v>1531</v>
      </c>
      <c r="R47" s="28" t="s">
        <v>1532</v>
      </c>
      <c r="S47" s="28" t="s">
        <v>1533</v>
      </c>
      <c r="T47" s="28" t="s">
        <v>1534</v>
      </c>
      <c r="U47" s="28" t="s">
        <v>1535</v>
      </c>
      <c r="V47" s="28" t="s">
        <v>1536</v>
      </c>
      <c r="W47" s="28" t="s">
        <v>1537</v>
      </c>
      <c r="X47" s="390" t="s">
        <v>333</v>
      </c>
      <c r="Y47" s="388" t="s">
        <v>495</v>
      </c>
      <c r="Z47" s="434">
        <v>59</v>
      </c>
      <c r="AA47" s="508">
        <v>2</v>
      </c>
      <c r="AB47" s="509">
        <v>467</v>
      </c>
      <c r="AC47" s="509">
        <v>48</v>
      </c>
      <c r="AD47" s="509">
        <v>1</v>
      </c>
      <c r="AE47" s="509">
        <v>54</v>
      </c>
      <c r="AF47" s="509">
        <v>208</v>
      </c>
      <c r="AG47" s="509">
        <v>0</v>
      </c>
      <c r="AH47" s="356">
        <v>6</v>
      </c>
      <c r="AI47" s="509">
        <v>0</v>
      </c>
      <c r="AJ47" s="509">
        <v>0</v>
      </c>
      <c r="AK47" s="509">
        <v>0</v>
      </c>
      <c r="AL47" s="509">
        <v>0</v>
      </c>
      <c r="AM47" s="509">
        <v>0</v>
      </c>
      <c r="AN47" s="509">
        <v>0</v>
      </c>
      <c r="AO47" s="509">
        <v>0</v>
      </c>
      <c r="AP47" s="509">
        <v>0</v>
      </c>
      <c r="AQ47" s="356">
        <v>3</v>
      </c>
      <c r="AR47" s="356">
        <v>0</v>
      </c>
      <c r="AS47" s="509">
        <v>0</v>
      </c>
      <c r="AT47" s="509">
        <v>0</v>
      </c>
      <c r="AU47" s="509">
        <v>0</v>
      </c>
      <c r="AV47" s="519">
        <v>780</v>
      </c>
    </row>
    <row r="48" spans="2:48" ht="15" customHeight="1">
      <c r="B48" s="28" t="s">
        <v>1538</v>
      </c>
      <c r="C48" s="28" t="s">
        <v>1539</v>
      </c>
      <c r="D48" s="28" t="e">
        <v>#REF!</v>
      </c>
      <c r="E48" s="28" t="s">
        <v>1540</v>
      </c>
      <c r="F48" s="28" t="s">
        <v>1541</v>
      </c>
      <c r="G48" s="28" t="s">
        <v>1542</v>
      </c>
      <c r="H48" s="28" t="s">
        <v>1543</v>
      </c>
      <c r="I48" s="28" t="s">
        <v>1544</v>
      </c>
      <c r="J48" s="28" t="s">
        <v>1545</v>
      </c>
      <c r="K48" s="28" t="s">
        <v>1546</v>
      </c>
      <c r="L48" s="28" t="s">
        <v>1547</v>
      </c>
      <c r="M48" s="28" t="s">
        <v>1548</v>
      </c>
      <c r="N48" s="28" t="s">
        <v>1549</v>
      </c>
      <c r="O48" s="28" t="s">
        <v>1550</v>
      </c>
      <c r="P48" s="28" t="s">
        <v>1551</v>
      </c>
      <c r="Q48" s="28" t="s">
        <v>1552</v>
      </c>
      <c r="R48" s="28" t="s">
        <v>1553</v>
      </c>
      <c r="S48" s="28" t="s">
        <v>1554</v>
      </c>
      <c r="T48" s="28" t="s">
        <v>1555</v>
      </c>
      <c r="U48" s="28" t="s">
        <v>1556</v>
      </c>
      <c r="V48" s="28" t="s">
        <v>1557</v>
      </c>
      <c r="W48" s="28" t="s">
        <v>1558</v>
      </c>
      <c r="X48" s="390" t="s">
        <v>334</v>
      </c>
      <c r="Y48" s="388" t="s">
        <v>495</v>
      </c>
      <c r="Z48" s="434">
        <v>113</v>
      </c>
      <c r="AA48" s="508">
        <v>7</v>
      </c>
      <c r="AB48" s="509">
        <v>1256</v>
      </c>
      <c r="AC48" s="509">
        <v>0</v>
      </c>
      <c r="AD48" s="509">
        <v>0</v>
      </c>
      <c r="AE48" s="509">
        <v>498</v>
      </c>
      <c r="AF48" s="509">
        <v>0</v>
      </c>
      <c r="AG48" s="509">
        <v>0</v>
      </c>
      <c r="AH48" s="356">
        <v>0</v>
      </c>
      <c r="AI48" s="509">
        <v>0</v>
      </c>
      <c r="AJ48" s="509">
        <v>35</v>
      </c>
      <c r="AK48" s="509">
        <v>0</v>
      </c>
      <c r="AL48" s="509">
        <v>0</v>
      </c>
      <c r="AM48" s="509">
        <v>0</v>
      </c>
      <c r="AN48" s="509">
        <v>0</v>
      </c>
      <c r="AO48" s="509">
        <v>0</v>
      </c>
      <c r="AP48" s="509">
        <v>0</v>
      </c>
      <c r="AQ48" s="356">
        <v>0</v>
      </c>
      <c r="AR48" s="356">
        <v>0</v>
      </c>
      <c r="AS48" s="509">
        <v>0</v>
      </c>
      <c r="AT48" s="509">
        <v>0</v>
      </c>
      <c r="AU48" s="509">
        <v>0</v>
      </c>
      <c r="AV48" s="519">
        <v>1796</v>
      </c>
    </row>
    <row r="49" spans="2:48" ht="15" customHeight="1">
      <c r="B49" s="28" t="s">
        <v>1559</v>
      </c>
      <c r="C49" s="28" t="s">
        <v>1560</v>
      </c>
      <c r="D49" s="28" t="e">
        <v>#REF!</v>
      </c>
      <c r="E49" s="28" t="s">
        <v>1561</v>
      </c>
      <c r="F49" s="28" t="s">
        <v>1562</v>
      </c>
      <c r="G49" s="28" t="s">
        <v>1563</v>
      </c>
      <c r="H49" s="28" t="s">
        <v>1564</v>
      </c>
      <c r="I49" s="28" t="s">
        <v>1565</v>
      </c>
      <c r="J49" s="28" t="s">
        <v>1566</v>
      </c>
      <c r="K49" s="28" t="s">
        <v>1567</v>
      </c>
      <c r="L49" s="28" t="s">
        <v>1568</v>
      </c>
      <c r="M49" s="28" t="s">
        <v>1569</v>
      </c>
      <c r="N49" s="28" t="s">
        <v>1570</v>
      </c>
      <c r="O49" s="28" t="s">
        <v>1571</v>
      </c>
      <c r="P49" s="28" t="s">
        <v>1572</v>
      </c>
      <c r="Q49" s="28" t="s">
        <v>1573</v>
      </c>
      <c r="R49" s="28" t="s">
        <v>1574</v>
      </c>
      <c r="S49" s="28" t="s">
        <v>1575</v>
      </c>
      <c r="T49" s="28" t="s">
        <v>1576</v>
      </c>
      <c r="U49" s="28" t="s">
        <v>1577</v>
      </c>
      <c r="V49" s="28" t="s">
        <v>1578</v>
      </c>
      <c r="W49" s="28" t="s">
        <v>1579</v>
      </c>
      <c r="X49" s="390" t="s">
        <v>335</v>
      </c>
      <c r="Y49" s="388" t="s">
        <v>495</v>
      </c>
      <c r="Z49" s="434">
        <v>125</v>
      </c>
      <c r="AA49" s="508">
        <v>4</v>
      </c>
      <c r="AB49" s="509">
        <v>375</v>
      </c>
      <c r="AC49" s="509">
        <v>0</v>
      </c>
      <c r="AD49" s="509">
        <v>0</v>
      </c>
      <c r="AE49" s="509">
        <v>178</v>
      </c>
      <c r="AF49" s="509">
        <v>1</v>
      </c>
      <c r="AG49" s="509">
        <v>0</v>
      </c>
      <c r="AH49" s="356">
        <v>0</v>
      </c>
      <c r="AI49" s="509">
        <v>0</v>
      </c>
      <c r="AJ49" s="509">
        <v>0</v>
      </c>
      <c r="AK49" s="509">
        <v>0</v>
      </c>
      <c r="AL49" s="509">
        <v>0</v>
      </c>
      <c r="AM49" s="509">
        <v>0</v>
      </c>
      <c r="AN49" s="509">
        <v>0</v>
      </c>
      <c r="AO49" s="509">
        <v>0</v>
      </c>
      <c r="AP49" s="509">
        <v>0</v>
      </c>
      <c r="AQ49" s="356">
        <v>0</v>
      </c>
      <c r="AR49" s="356">
        <v>0</v>
      </c>
      <c r="AS49" s="509">
        <v>0</v>
      </c>
      <c r="AT49" s="509">
        <v>0</v>
      </c>
      <c r="AU49" s="509">
        <v>0</v>
      </c>
      <c r="AV49" s="519">
        <v>558</v>
      </c>
    </row>
    <row r="50" spans="2:48" ht="15" customHeight="1">
      <c r="B50" s="28" t="s">
        <v>1580</v>
      </c>
      <c r="C50" s="28" t="s">
        <v>1581</v>
      </c>
      <c r="D50" s="28" t="e">
        <v>#REF!</v>
      </c>
      <c r="E50" s="28" t="s">
        <v>1582</v>
      </c>
      <c r="F50" s="28" t="s">
        <v>1583</v>
      </c>
      <c r="G50" s="28" t="s">
        <v>1584</v>
      </c>
      <c r="H50" s="28" t="s">
        <v>1585</v>
      </c>
      <c r="I50" s="28" t="s">
        <v>1586</v>
      </c>
      <c r="J50" s="28" t="s">
        <v>1587</v>
      </c>
      <c r="K50" s="28" t="s">
        <v>1588</v>
      </c>
      <c r="L50" s="28" t="s">
        <v>1589</v>
      </c>
      <c r="M50" s="28" t="s">
        <v>1590</v>
      </c>
      <c r="N50" s="28" t="s">
        <v>1591</v>
      </c>
      <c r="O50" s="28" t="s">
        <v>1592</v>
      </c>
      <c r="P50" s="28" t="s">
        <v>1593</v>
      </c>
      <c r="Q50" s="28" t="s">
        <v>1594</v>
      </c>
      <c r="R50" s="28" t="s">
        <v>1595</v>
      </c>
      <c r="S50" s="28" t="s">
        <v>1596</v>
      </c>
      <c r="T50" s="28" t="s">
        <v>1597</v>
      </c>
      <c r="U50" s="28" t="s">
        <v>1598</v>
      </c>
      <c r="V50" s="28" t="s">
        <v>1599</v>
      </c>
      <c r="W50" s="28" t="s">
        <v>1600</v>
      </c>
      <c r="X50" s="390" t="s">
        <v>336</v>
      </c>
      <c r="Y50" s="388" t="s">
        <v>495</v>
      </c>
      <c r="Z50" s="434">
        <v>138</v>
      </c>
      <c r="AA50" s="508">
        <v>2</v>
      </c>
      <c r="AB50" s="509">
        <v>1680</v>
      </c>
      <c r="AC50" s="509">
        <v>0</v>
      </c>
      <c r="AD50" s="509">
        <v>0</v>
      </c>
      <c r="AE50" s="509">
        <v>825</v>
      </c>
      <c r="AF50" s="509">
        <v>2</v>
      </c>
      <c r="AG50" s="509">
        <v>0</v>
      </c>
      <c r="AH50" s="356">
        <v>0</v>
      </c>
      <c r="AI50" s="509">
        <v>0</v>
      </c>
      <c r="AJ50" s="509">
        <v>0</v>
      </c>
      <c r="AK50" s="509">
        <v>0</v>
      </c>
      <c r="AL50" s="509">
        <v>0</v>
      </c>
      <c r="AM50" s="509">
        <v>0</v>
      </c>
      <c r="AN50" s="509">
        <v>0</v>
      </c>
      <c r="AO50" s="509">
        <v>0</v>
      </c>
      <c r="AP50" s="509">
        <v>0</v>
      </c>
      <c r="AQ50" s="356">
        <v>3</v>
      </c>
      <c r="AR50" s="356">
        <v>0</v>
      </c>
      <c r="AS50" s="509">
        <v>0</v>
      </c>
      <c r="AT50" s="509">
        <v>0</v>
      </c>
      <c r="AU50" s="509">
        <v>0</v>
      </c>
      <c r="AV50" s="519">
        <v>2509</v>
      </c>
    </row>
    <row r="51" spans="2:48" ht="15" customHeight="1">
      <c r="B51" s="28" t="s">
        <v>1601</v>
      </c>
      <c r="C51" s="28" t="s">
        <v>1602</v>
      </c>
      <c r="D51" s="28" t="e">
        <v>#REF!</v>
      </c>
      <c r="E51" s="28" t="s">
        <v>1603</v>
      </c>
      <c r="F51" s="28" t="s">
        <v>1604</v>
      </c>
      <c r="G51" s="28" t="s">
        <v>1605</v>
      </c>
      <c r="H51" s="28" t="s">
        <v>1606</v>
      </c>
      <c r="I51" s="28" t="s">
        <v>1607</v>
      </c>
      <c r="J51" s="28" t="s">
        <v>1608</v>
      </c>
      <c r="K51" s="28" t="s">
        <v>1609</v>
      </c>
      <c r="L51" s="28" t="s">
        <v>1610</v>
      </c>
      <c r="M51" s="28" t="s">
        <v>1611</v>
      </c>
      <c r="N51" s="28" t="s">
        <v>1612</v>
      </c>
      <c r="O51" s="28" t="s">
        <v>1613</v>
      </c>
      <c r="P51" s="28" t="s">
        <v>1614</v>
      </c>
      <c r="Q51" s="28" t="s">
        <v>1615</v>
      </c>
      <c r="R51" s="28" t="s">
        <v>1616</v>
      </c>
      <c r="S51" s="28" t="s">
        <v>1617</v>
      </c>
      <c r="T51" s="28" t="s">
        <v>1618</v>
      </c>
      <c r="U51" s="28" t="s">
        <v>1619</v>
      </c>
      <c r="V51" s="28" t="s">
        <v>1620</v>
      </c>
      <c r="W51" s="28" t="s">
        <v>1621</v>
      </c>
      <c r="X51" s="390" t="s">
        <v>337</v>
      </c>
      <c r="Y51" s="388" t="s">
        <v>495</v>
      </c>
      <c r="Z51" s="434">
        <v>234</v>
      </c>
      <c r="AA51" s="508">
        <v>4</v>
      </c>
      <c r="AB51" s="509">
        <v>964</v>
      </c>
      <c r="AC51" s="509">
        <v>0</v>
      </c>
      <c r="AD51" s="509">
        <v>0</v>
      </c>
      <c r="AE51" s="509">
        <v>51</v>
      </c>
      <c r="AF51" s="509">
        <v>1328</v>
      </c>
      <c r="AG51" s="509">
        <v>0</v>
      </c>
      <c r="AH51" s="356">
        <v>20</v>
      </c>
      <c r="AI51" s="509">
        <v>0</v>
      </c>
      <c r="AJ51" s="509">
        <v>0</v>
      </c>
      <c r="AK51" s="509">
        <v>0</v>
      </c>
      <c r="AL51" s="509">
        <v>59</v>
      </c>
      <c r="AM51" s="509">
        <v>0</v>
      </c>
      <c r="AN51" s="509">
        <v>2</v>
      </c>
      <c r="AO51" s="509">
        <v>0</v>
      </c>
      <c r="AP51" s="509">
        <v>0</v>
      </c>
      <c r="AQ51" s="356">
        <v>11</v>
      </c>
      <c r="AR51" s="356">
        <v>0</v>
      </c>
      <c r="AS51" s="509">
        <v>0</v>
      </c>
      <c r="AT51" s="509">
        <v>0</v>
      </c>
      <c r="AU51" s="509">
        <v>0</v>
      </c>
      <c r="AV51" s="519">
        <v>2408</v>
      </c>
    </row>
    <row r="52" spans="2:48" ht="15" customHeight="1">
      <c r="B52" s="28" t="s">
        <v>1622</v>
      </c>
      <c r="C52" s="28" t="s">
        <v>1623</v>
      </c>
      <c r="D52" s="28" t="e">
        <v>#REF!</v>
      </c>
      <c r="E52" s="28" t="s">
        <v>1624</v>
      </c>
      <c r="F52" s="28" t="s">
        <v>1625</v>
      </c>
      <c r="G52" s="28" t="s">
        <v>1626</v>
      </c>
      <c r="H52" s="28" t="s">
        <v>1627</v>
      </c>
      <c r="I52" s="28" t="s">
        <v>1628</v>
      </c>
      <c r="J52" s="28" t="s">
        <v>1629</v>
      </c>
      <c r="K52" s="28" t="s">
        <v>1630</v>
      </c>
      <c r="L52" s="28" t="s">
        <v>1631</v>
      </c>
      <c r="M52" s="28" t="s">
        <v>1632</v>
      </c>
      <c r="N52" s="28" t="s">
        <v>1633</v>
      </c>
      <c r="O52" s="28" t="s">
        <v>1634</v>
      </c>
      <c r="P52" s="28" t="s">
        <v>1635</v>
      </c>
      <c r="Q52" s="28" t="s">
        <v>1636</v>
      </c>
      <c r="R52" s="28" t="s">
        <v>1637</v>
      </c>
      <c r="S52" s="28" t="s">
        <v>1638</v>
      </c>
      <c r="T52" s="28" t="s">
        <v>1639</v>
      </c>
      <c r="U52" s="28" t="s">
        <v>1640</v>
      </c>
      <c r="V52" s="28" t="s">
        <v>1641</v>
      </c>
      <c r="W52" s="28" t="s">
        <v>1642</v>
      </c>
      <c r="X52" s="390" t="s">
        <v>338</v>
      </c>
      <c r="Y52" s="388" t="s">
        <v>495</v>
      </c>
      <c r="Z52" s="434">
        <v>240</v>
      </c>
      <c r="AA52" s="508">
        <v>7</v>
      </c>
      <c r="AB52" s="509">
        <v>1235</v>
      </c>
      <c r="AC52" s="509">
        <v>0</v>
      </c>
      <c r="AD52" s="509">
        <v>0</v>
      </c>
      <c r="AE52" s="509">
        <v>437</v>
      </c>
      <c r="AF52" s="509">
        <v>0</v>
      </c>
      <c r="AG52" s="509">
        <v>5</v>
      </c>
      <c r="AH52" s="356">
        <v>0</v>
      </c>
      <c r="AI52" s="509">
        <v>0</v>
      </c>
      <c r="AJ52" s="509">
        <v>0</v>
      </c>
      <c r="AK52" s="509">
        <v>0</v>
      </c>
      <c r="AL52" s="509">
        <v>0</v>
      </c>
      <c r="AM52" s="509">
        <v>0</v>
      </c>
      <c r="AN52" s="509">
        <v>0</v>
      </c>
      <c r="AO52" s="509">
        <v>0</v>
      </c>
      <c r="AP52" s="509">
        <v>0</v>
      </c>
      <c r="AQ52" s="356">
        <v>1</v>
      </c>
      <c r="AR52" s="356">
        <v>0</v>
      </c>
      <c r="AS52" s="509">
        <v>0</v>
      </c>
      <c r="AT52" s="509">
        <v>0</v>
      </c>
      <c r="AU52" s="509">
        <v>0</v>
      </c>
      <c r="AV52" s="519">
        <v>1684</v>
      </c>
    </row>
    <row r="53" spans="2:48" ht="15" customHeight="1">
      <c r="B53" s="28" t="s">
        <v>1643</v>
      </c>
      <c r="C53" s="28" t="s">
        <v>1644</v>
      </c>
      <c r="D53" s="28" t="e">
        <v>#REF!</v>
      </c>
      <c r="E53" s="28" t="s">
        <v>1645</v>
      </c>
      <c r="F53" s="28" t="s">
        <v>1646</v>
      </c>
      <c r="G53" s="28" t="s">
        <v>1647</v>
      </c>
      <c r="H53" s="28" t="s">
        <v>1648</v>
      </c>
      <c r="I53" s="28" t="s">
        <v>1649</v>
      </c>
      <c r="J53" s="28" t="s">
        <v>1650</v>
      </c>
      <c r="K53" s="28" t="s">
        <v>1651</v>
      </c>
      <c r="L53" s="28" t="s">
        <v>1652</v>
      </c>
      <c r="M53" s="28" t="s">
        <v>1653</v>
      </c>
      <c r="N53" s="28" t="s">
        <v>1654</v>
      </c>
      <c r="O53" s="28" t="s">
        <v>1655</v>
      </c>
      <c r="P53" s="28" t="s">
        <v>1656</v>
      </c>
      <c r="Q53" s="28" t="s">
        <v>1657</v>
      </c>
      <c r="R53" s="28" t="s">
        <v>1658</v>
      </c>
      <c r="S53" s="28" t="s">
        <v>1659</v>
      </c>
      <c r="T53" s="28" t="s">
        <v>1660</v>
      </c>
      <c r="U53" s="28" t="s">
        <v>1661</v>
      </c>
      <c r="V53" s="28" t="s">
        <v>1662</v>
      </c>
      <c r="W53" s="28" t="s">
        <v>1663</v>
      </c>
      <c r="X53" s="390" t="s">
        <v>339</v>
      </c>
      <c r="Y53" s="388" t="s">
        <v>495</v>
      </c>
      <c r="Z53" s="434">
        <v>284</v>
      </c>
      <c r="AA53" s="508">
        <v>5</v>
      </c>
      <c r="AB53" s="509">
        <v>1265</v>
      </c>
      <c r="AC53" s="509">
        <v>0</v>
      </c>
      <c r="AD53" s="509">
        <v>0</v>
      </c>
      <c r="AE53" s="509">
        <v>142</v>
      </c>
      <c r="AF53" s="509">
        <v>1196</v>
      </c>
      <c r="AG53" s="509">
        <v>0</v>
      </c>
      <c r="AH53" s="356">
        <v>32</v>
      </c>
      <c r="AI53" s="509">
        <v>0</v>
      </c>
      <c r="AJ53" s="509">
        <v>0</v>
      </c>
      <c r="AK53" s="509">
        <v>0</v>
      </c>
      <c r="AL53" s="509">
        <v>29</v>
      </c>
      <c r="AM53" s="509">
        <v>0</v>
      </c>
      <c r="AN53" s="509">
        <v>0</v>
      </c>
      <c r="AO53" s="509">
        <v>0</v>
      </c>
      <c r="AP53" s="509">
        <v>0</v>
      </c>
      <c r="AQ53" s="356">
        <v>1</v>
      </c>
      <c r="AR53" s="356">
        <v>0</v>
      </c>
      <c r="AS53" s="509">
        <v>0</v>
      </c>
      <c r="AT53" s="509">
        <v>0</v>
      </c>
      <c r="AU53" s="509">
        <v>0</v>
      </c>
      <c r="AV53" s="519">
        <v>2637</v>
      </c>
    </row>
    <row r="54" spans="2:48" ht="15" customHeight="1">
      <c r="B54" s="28" t="s">
        <v>1664</v>
      </c>
      <c r="C54" s="28" t="s">
        <v>1665</v>
      </c>
      <c r="D54" s="28" t="e">
        <v>#REF!</v>
      </c>
      <c r="E54" s="28" t="s">
        <v>1666</v>
      </c>
      <c r="F54" s="28" t="s">
        <v>1667</v>
      </c>
      <c r="G54" s="28" t="s">
        <v>1668</v>
      </c>
      <c r="H54" s="28" t="s">
        <v>1669</v>
      </c>
      <c r="I54" s="28" t="s">
        <v>1670</v>
      </c>
      <c r="J54" s="28" t="s">
        <v>1671</v>
      </c>
      <c r="K54" s="28" t="s">
        <v>1672</v>
      </c>
      <c r="L54" s="28" t="s">
        <v>1673</v>
      </c>
      <c r="M54" s="28" t="s">
        <v>1674</v>
      </c>
      <c r="N54" s="28" t="s">
        <v>1675</v>
      </c>
      <c r="O54" s="28" t="s">
        <v>1676</v>
      </c>
      <c r="P54" s="28" t="s">
        <v>1677</v>
      </c>
      <c r="Q54" s="28" t="s">
        <v>1678</v>
      </c>
      <c r="R54" s="28" t="s">
        <v>1679</v>
      </c>
      <c r="S54" s="28" t="s">
        <v>1680</v>
      </c>
      <c r="T54" s="28" t="s">
        <v>1681</v>
      </c>
      <c r="U54" s="28" t="s">
        <v>1682</v>
      </c>
      <c r="V54" s="28" t="s">
        <v>1683</v>
      </c>
      <c r="W54" s="28" t="s">
        <v>1684</v>
      </c>
      <c r="X54" s="390" t="s">
        <v>340</v>
      </c>
      <c r="Y54" s="388" t="s">
        <v>495</v>
      </c>
      <c r="Z54" s="434">
        <v>306</v>
      </c>
      <c r="AA54" s="508">
        <v>1</v>
      </c>
      <c r="AB54" s="509">
        <v>767</v>
      </c>
      <c r="AC54" s="509">
        <v>0</v>
      </c>
      <c r="AD54" s="509">
        <v>0</v>
      </c>
      <c r="AE54" s="509">
        <v>53</v>
      </c>
      <c r="AF54" s="509">
        <v>1</v>
      </c>
      <c r="AG54" s="509">
        <v>0</v>
      </c>
      <c r="AH54" s="356">
        <v>0</v>
      </c>
      <c r="AI54" s="509">
        <v>0</v>
      </c>
      <c r="AJ54" s="509">
        <v>188</v>
      </c>
      <c r="AK54" s="509">
        <v>0</v>
      </c>
      <c r="AL54" s="509">
        <v>0</v>
      </c>
      <c r="AM54" s="509">
        <v>0</v>
      </c>
      <c r="AN54" s="509">
        <v>0</v>
      </c>
      <c r="AO54" s="509">
        <v>0</v>
      </c>
      <c r="AP54" s="509">
        <v>0</v>
      </c>
      <c r="AQ54" s="356">
        <v>0</v>
      </c>
      <c r="AR54" s="356">
        <v>0</v>
      </c>
      <c r="AS54" s="509">
        <v>0</v>
      </c>
      <c r="AT54" s="509">
        <v>0</v>
      </c>
      <c r="AU54" s="509">
        <v>0</v>
      </c>
      <c r="AV54" s="519">
        <v>1010</v>
      </c>
    </row>
    <row r="55" spans="2:48" ht="15" customHeight="1">
      <c r="B55" s="28" t="s">
        <v>1685</v>
      </c>
      <c r="C55" s="28" t="s">
        <v>1686</v>
      </c>
      <c r="D55" s="28" t="e">
        <v>#REF!</v>
      </c>
      <c r="E55" s="28" t="s">
        <v>1687</v>
      </c>
      <c r="F55" s="28" t="s">
        <v>1688</v>
      </c>
      <c r="G55" s="28" t="s">
        <v>1689</v>
      </c>
      <c r="H55" s="28" t="s">
        <v>1690</v>
      </c>
      <c r="I55" s="28" t="s">
        <v>1691</v>
      </c>
      <c r="J55" s="28" t="s">
        <v>1692</v>
      </c>
      <c r="K55" s="28" t="s">
        <v>1693</v>
      </c>
      <c r="L55" s="28" t="s">
        <v>1694</v>
      </c>
      <c r="M55" s="28" t="s">
        <v>1695</v>
      </c>
      <c r="N55" s="28" t="s">
        <v>1696</v>
      </c>
      <c r="O55" s="28" t="s">
        <v>1697</v>
      </c>
      <c r="P55" s="28" t="s">
        <v>1698</v>
      </c>
      <c r="Q55" s="28" t="s">
        <v>1699</v>
      </c>
      <c r="R55" s="28" t="s">
        <v>1700</v>
      </c>
      <c r="S55" s="28" t="s">
        <v>1701</v>
      </c>
      <c r="T55" s="28" t="s">
        <v>1702</v>
      </c>
      <c r="U55" s="28" t="s">
        <v>1703</v>
      </c>
      <c r="V55" s="28" t="s">
        <v>1704</v>
      </c>
      <c r="W55" s="28" t="s">
        <v>1705</v>
      </c>
      <c r="X55" s="390" t="s">
        <v>341</v>
      </c>
      <c r="Y55" s="388" t="s">
        <v>495</v>
      </c>
      <c r="Z55" s="434">
        <v>347</v>
      </c>
      <c r="AA55" s="508">
        <v>3</v>
      </c>
      <c r="AB55" s="509">
        <v>488</v>
      </c>
      <c r="AC55" s="509">
        <v>0</v>
      </c>
      <c r="AD55" s="509">
        <v>0</v>
      </c>
      <c r="AE55" s="509">
        <v>251</v>
      </c>
      <c r="AF55" s="509">
        <v>0</v>
      </c>
      <c r="AG55" s="509">
        <v>2</v>
      </c>
      <c r="AH55" s="356">
        <v>0</v>
      </c>
      <c r="AI55" s="509">
        <v>0</v>
      </c>
      <c r="AJ55" s="509">
        <v>0</v>
      </c>
      <c r="AK55" s="509">
        <v>0</v>
      </c>
      <c r="AL55" s="509">
        <v>0</v>
      </c>
      <c r="AM55" s="509">
        <v>0</v>
      </c>
      <c r="AN55" s="509">
        <v>0</v>
      </c>
      <c r="AO55" s="509">
        <v>0</v>
      </c>
      <c r="AP55" s="509">
        <v>0</v>
      </c>
      <c r="AQ55" s="356">
        <v>1</v>
      </c>
      <c r="AR55" s="356">
        <v>0</v>
      </c>
      <c r="AS55" s="509">
        <v>0</v>
      </c>
      <c r="AT55" s="509">
        <v>0</v>
      </c>
      <c r="AU55" s="509">
        <v>0</v>
      </c>
      <c r="AV55" s="519">
        <v>744</v>
      </c>
    </row>
    <row r="56" spans="2:48" ht="15" customHeight="1">
      <c r="B56" s="28" t="s">
        <v>1706</v>
      </c>
      <c r="C56" s="28" t="s">
        <v>1707</v>
      </c>
      <c r="D56" s="28" t="e">
        <v>#REF!</v>
      </c>
      <c r="E56" s="28" t="s">
        <v>1708</v>
      </c>
      <c r="F56" s="28" t="s">
        <v>1709</v>
      </c>
      <c r="G56" s="28" t="s">
        <v>1710</v>
      </c>
      <c r="H56" s="28" t="s">
        <v>1711</v>
      </c>
      <c r="I56" s="28" t="s">
        <v>1712</v>
      </c>
      <c r="J56" s="28" t="s">
        <v>1713</v>
      </c>
      <c r="K56" s="28" t="s">
        <v>1714</v>
      </c>
      <c r="L56" s="28" t="s">
        <v>1715</v>
      </c>
      <c r="M56" s="28" t="s">
        <v>1716</v>
      </c>
      <c r="N56" s="28" t="s">
        <v>1717</v>
      </c>
      <c r="O56" s="28" t="s">
        <v>1718</v>
      </c>
      <c r="P56" s="28" t="s">
        <v>1719</v>
      </c>
      <c r="Q56" s="28" t="s">
        <v>1720</v>
      </c>
      <c r="R56" s="28" t="s">
        <v>1721</v>
      </c>
      <c r="S56" s="28" t="s">
        <v>1722</v>
      </c>
      <c r="T56" s="28" t="s">
        <v>1723</v>
      </c>
      <c r="U56" s="28" t="s">
        <v>1724</v>
      </c>
      <c r="V56" s="28" t="s">
        <v>1725</v>
      </c>
      <c r="W56" s="28" t="s">
        <v>1726</v>
      </c>
      <c r="X56" s="390" t="s">
        <v>342</v>
      </c>
      <c r="Y56" s="388" t="s">
        <v>495</v>
      </c>
      <c r="Z56" s="434">
        <v>411</v>
      </c>
      <c r="AA56" s="508">
        <v>5</v>
      </c>
      <c r="AB56" s="509">
        <v>738</v>
      </c>
      <c r="AC56" s="509">
        <v>0</v>
      </c>
      <c r="AD56" s="509">
        <v>0</v>
      </c>
      <c r="AE56" s="509">
        <v>326</v>
      </c>
      <c r="AF56" s="509">
        <v>0</v>
      </c>
      <c r="AG56" s="509">
        <v>1</v>
      </c>
      <c r="AH56" s="356">
        <v>0</v>
      </c>
      <c r="AI56" s="509">
        <v>0</v>
      </c>
      <c r="AJ56" s="509">
        <v>0</v>
      </c>
      <c r="AK56" s="509">
        <v>0</v>
      </c>
      <c r="AL56" s="509">
        <v>0</v>
      </c>
      <c r="AM56" s="509">
        <v>0</v>
      </c>
      <c r="AN56" s="509">
        <v>0</v>
      </c>
      <c r="AO56" s="509">
        <v>0</v>
      </c>
      <c r="AP56" s="509">
        <v>0</v>
      </c>
      <c r="AQ56" s="356">
        <v>0</v>
      </c>
      <c r="AR56" s="356">
        <v>0</v>
      </c>
      <c r="AS56" s="509">
        <v>0</v>
      </c>
      <c r="AT56" s="509">
        <v>0</v>
      </c>
      <c r="AU56" s="509">
        <v>0</v>
      </c>
      <c r="AV56" s="519">
        <v>1070</v>
      </c>
    </row>
    <row r="57" spans="2:48" ht="15" customHeight="1">
      <c r="B57" s="28" t="s">
        <v>1727</v>
      </c>
      <c r="C57" s="28" t="s">
        <v>1728</v>
      </c>
      <c r="D57" s="28" t="e">
        <v>#REF!</v>
      </c>
      <c r="E57" s="28" t="s">
        <v>1729</v>
      </c>
      <c r="F57" s="28" t="s">
        <v>1730</v>
      </c>
      <c r="G57" s="28" t="s">
        <v>1731</v>
      </c>
      <c r="H57" s="28" t="s">
        <v>1732</v>
      </c>
      <c r="I57" s="28" t="s">
        <v>1733</v>
      </c>
      <c r="J57" s="28" t="s">
        <v>1734</v>
      </c>
      <c r="K57" s="28" t="s">
        <v>1735</v>
      </c>
      <c r="L57" s="28" t="s">
        <v>1736</v>
      </c>
      <c r="M57" s="28" t="s">
        <v>1737</v>
      </c>
      <c r="N57" s="28" t="s">
        <v>1738</v>
      </c>
      <c r="O57" s="28" t="s">
        <v>1739</v>
      </c>
      <c r="P57" s="28" t="s">
        <v>1740</v>
      </c>
      <c r="Q57" s="28" t="s">
        <v>1741</v>
      </c>
      <c r="R57" s="28" t="s">
        <v>1742</v>
      </c>
      <c r="S57" s="28" t="s">
        <v>1743</v>
      </c>
      <c r="T57" s="28" t="s">
        <v>1744</v>
      </c>
      <c r="U57" s="28" t="s">
        <v>1745</v>
      </c>
      <c r="V57" s="28" t="s">
        <v>1746</v>
      </c>
      <c r="W57" s="28" t="s">
        <v>1747</v>
      </c>
      <c r="X57" s="390" t="s">
        <v>343</v>
      </c>
      <c r="Y57" s="388" t="s">
        <v>495</v>
      </c>
      <c r="Z57" s="434">
        <v>501</v>
      </c>
      <c r="AA57" s="508">
        <v>1</v>
      </c>
      <c r="AB57" s="509">
        <v>175</v>
      </c>
      <c r="AC57" s="509">
        <v>0</v>
      </c>
      <c r="AD57" s="509">
        <v>0</v>
      </c>
      <c r="AE57" s="509">
        <v>78</v>
      </c>
      <c r="AF57" s="509">
        <v>0</v>
      </c>
      <c r="AG57" s="509">
        <v>0</v>
      </c>
      <c r="AH57" s="356">
        <v>0</v>
      </c>
      <c r="AI57" s="509">
        <v>0</v>
      </c>
      <c r="AJ57" s="509">
        <v>0</v>
      </c>
      <c r="AK57" s="509">
        <v>0</v>
      </c>
      <c r="AL57" s="509">
        <v>0</v>
      </c>
      <c r="AM57" s="509">
        <v>0</v>
      </c>
      <c r="AN57" s="509">
        <v>0</v>
      </c>
      <c r="AO57" s="509">
        <v>0</v>
      </c>
      <c r="AP57" s="509">
        <v>0</v>
      </c>
      <c r="AQ57" s="356">
        <v>0</v>
      </c>
      <c r="AR57" s="356">
        <v>0</v>
      </c>
      <c r="AS57" s="509">
        <v>0</v>
      </c>
      <c r="AT57" s="509">
        <v>0</v>
      </c>
      <c r="AU57" s="509">
        <v>0</v>
      </c>
      <c r="AV57" s="519">
        <v>254</v>
      </c>
    </row>
    <row r="58" spans="2:48" ht="15" customHeight="1">
      <c r="B58" s="28" t="s">
        <v>1748</v>
      </c>
      <c r="C58" s="28" t="s">
        <v>1749</v>
      </c>
      <c r="D58" s="28" t="e">
        <v>#REF!</v>
      </c>
      <c r="E58" s="28" t="s">
        <v>1750</v>
      </c>
      <c r="F58" s="28" t="s">
        <v>1751</v>
      </c>
      <c r="G58" s="28" t="s">
        <v>1752</v>
      </c>
      <c r="H58" s="28" t="s">
        <v>1753</v>
      </c>
      <c r="I58" s="28" t="s">
        <v>1754</v>
      </c>
      <c r="J58" s="28" t="s">
        <v>1755</v>
      </c>
      <c r="K58" s="28" t="s">
        <v>1756</v>
      </c>
      <c r="L58" s="28" t="s">
        <v>1757</v>
      </c>
      <c r="M58" s="28" t="s">
        <v>1758</v>
      </c>
      <c r="N58" s="28" t="s">
        <v>1759</v>
      </c>
      <c r="O58" s="28" t="s">
        <v>1760</v>
      </c>
      <c r="P58" s="28" t="s">
        <v>1761</v>
      </c>
      <c r="Q58" s="28" t="s">
        <v>1762</v>
      </c>
      <c r="R58" s="28" t="s">
        <v>1763</v>
      </c>
      <c r="S58" s="28" t="s">
        <v>1764</v>
      </c>
      <c r="T58" s="28" t="s">
        <v>1765</v>
      </c>
      <c r="U58" s="28" t="s">
        <v>1766</v>
      </c>
      <c r="V58" s="28" t="s">
        <v>1767</v>
      </c>
      <c r="W58" s="28" t="s">
        <v>1768</v>
      </c>
      <c r="X58" s="390" t="s">
        <v>344</v>
      </c>
      <c r="Y58" s="388" t="s">
        <v>495</v>
      </c>
      <c r="Z58" s="434">
        <v>543</v>
      </c>
      <c r="AA58" s="508">
        <v>3</v>
      </c>
      <c r="AB58" s="509">
        <v>106</v>
      </c>
      <c r="AC58" s="509">
        <v>0</v>
      </c>
      <c r="AD58" s="509">
        <v>0</v>
      </c>
      <c r="AE58" s="509">
        <v>97</v>
      </c>
      <c r="AF58" s="509">
        <v>249</v>
      </c>
      <c r="AG58" s="509">
        <v>0</v>
      </c>
      <c r="AH58" s="356">
        <v>10</v>
      </c>
      <c r="AI58" s="509">
        <v>0</v>
      </c>
      <c r="AJ58" s="509">
        <v>0</v>
      </c>
      <c r="AK58" s="509">
        <v>0</v>
      </c>
      <c r="AL58" s="509">
        <v>0</v>
      </c>
      <c r="AM58" s="509">
        <v>0</v>
      </c>
      <c r="AN58" s="509">
        <v>0</v>
      </c>
      <c r="AO58" s="509">
        <v>0</v>
      </c>
      <c r="AP58" s="509">
        <v>0</v>
      </c>
      <c r="AQ58" s="356">
        <v>0</v>
      </c>
      <c r="AR58" s="356">
        <v>0</v>
      </c>
      <c r="AS58" s="509">
        <v>0</v>
      </c>
      <c r="AT58" s="509">
        <v>0</v>
      </c>
      <c r="AU58" s="509">
        <v>0</v>
      </c>
      <c r="AV58" s="519">
        <v>455</v>
      </c>
    </row>
    <row r="59" spans="2:48" ht="15" customHeight="1">
      <c r="B59" s="28" t="s">
        <v>1769</v>
      </c>
      <c r="C59" s="28" t="s">
        <v>1770</v>
      </c>
      <c r="D59" s="28" t="e">
        <v>#REF!</v>
      </c>
      <c r="E59" s="28" t="s">
        <v>1771</v>
      </c>
      <c r="F59" s="28" t="s">
        <v>1772</v>
      </c>
      <c r="G59" s="28" t="s">
        <v>1773</v>
      </c>
      <c r="H59" s="28" t="s">
        <v>1774</v>
      </c>
      <c r="I59" s="28" t="s">
        <v>1775</v>
      </c>
      <c r="J59" s="28" t="s">
        <v>1776</v>
      </c>
      <c r="K59" s="28" t="s">
        <v>1777</v>
      </c>
      <c r="L59" s="28" t="s">
        <v>1778</v>
      </c>
      <c r="M59" s="28" t="s">
        <v>1779</v>
      </c>
      <c r="N59" s="28" t="s">
        <v>1780</v>
      </c>
      <c r="O59" s="28" t="s">
        <v>1781</v>
      </c>
      <c r="P59" s="28" t="s">
        <v>1782</v>
      </c>
      <c r="Q59" s="28" t="s">
        <v>1783</v>
      </c>
      <c r="R59" s="28" t="s">
        <v>1784</v>
      </c>
      <c r="S59" s="28" t="s">
        <v>1785</v>
      </c>
      <c r="T59" s="28" t="s">
        <v>1786</v>
      </c>
      <c r="U59" s="28" t="s">
        <v>1787</v>
      </c>
      <c r="V59" s="28" t="s">
        <v>1788</v>
      </c>
      <c r="W59" s="28" t="s">
        <v>1789</v>
      </c>
      <c r="X59" s="390" t="s">
        <v>345</v>
      </c>
      <c r="Y59" s="388" t="s">
        <v>495</v>
      </c>
      <c r="Z59" s="434">
        <v>628</v>
      </c>
      <c r="AA59" s="508">
        <v>2</v>
      </c>
      <c r="AB59" s="509">
        <v>322</v>
      </c>
      <c r="AC59" s="509">
        <v>0</v>
      </c>
      <c r="AD59" s="509">
        <v>0</v>
      </c>
      <c r="AE59" s="509">
        <v>156</v>
      </c>
      <c r="AF59" s="509">
        <v>0</v>
      </c>
      <c r="AG59" s="509">
        <v>0</v>
      </c>
      <c r="AH59" s="356">
        <v>0</v>
      </c>
      <c r="AI59" s="509">
        <v>0</v>
      </c>
      <c r="AJ59" s="509">
        <v>11</v>
      </c>
      <c r="AK59" s="509">
        <v>0</v>
      </c>
      <c r="AL59" s="509">
        <v>0</v>
      </c>
      <c r="AM59" s="509">
        <v>0</v>
      </c>
      <c r="AN59" s="509">
        <v>0</v>
      </c>
      <c r="AO59" s="509">
        <v>0</v>
      </c>
      <c r="AP59" s="509">
        <v>0</v>
      </c>
      <c r="AQ59" s="356">
        <v>0</v>
      </c>
      <c r="AR59" s="356">
        <v>0</v>
      </c>
      <c r="AS59" s="509">
        <v>0</v>
      </c>
      <c r="AT59" s="509">
        <v>0</v>
      </c>
      <c r="AU59" s="509">
        <v>0</v>
      </c>
      <c r="AV59" s="519">
        <v>491</v>
      </c>
    </row>
    <row r="60" spans="2:48" ht="15" customHeight="1">
      <c r="B60" s="28" t="s">
        <v>1790</v>
      </c>
      <c r="C60" s="28" t="s">
        <v>1791</v>
      </c>
      <c r="D60" s="28" t="e">
        <v>#REF!</v>
      </c>
      <c r="E60" s="28" t="s">
        <v>1792</v>
      </c>
      <c r="F60" s="28" t="s">
        <v>1793</v>
      </c>
      <c r="G60" s="28" t="s">
        <v>1794</v>
      </c>
      <c r="H60" s="28" t="s">
        <v>1795</v>
      </c>
      <c r="I60" s="28" t="s">
        <v>1796</v>
      </c>
      <c r="J60" s="28" t="s">
        <v>1797</v>
      </c>
      <c r="K60" s="28" t="s">
        <v>1798</v>
      </c>
      <c r="L60" s="28" t="s">
        <v>1799</v>
      </c>
      <c r="M60" s="28" t="s">
        <v>1800</v>
      </c>
      <c r="N60" s="28" t="s">
        <v>1801</v>
      </c>
      <c r="O60" s="28" t="s">
        <v>1802</v>
      </c>
      <c r="P60" s="28" t="s">
        <v>1803</v>
      </c>
      <c r="Q60" s="28" t="s">
        <v>1804</v>
      </c>
      <c r="R60" s="28" t="s">
        <v>1805</v>
      </c>
      <c r="S60" s="28" t="s">
        <v>1806</v>
      </c>
      <c r="T60" s="28" t="s">
        <v>1807</v>
      </c>
      <c r="U60" s="28" t="s">
        <v>1808</v>
      </c>
      <c r="V60" s="28" t="s">
        <v>1809</v>
      </c>
      <c r="W60" s="28" t="s">
        <v>1810</v>
      </c>
      <c r="X60" s="390" t="s">
        <v>346</v>
      </c>
      <c r="Y60" s="388" t="s">
        <v>495</v>
      </c>
      <c r="Z60" s="434">
        <v>656</v>
      </c>
      <c r="AA60" s="508">
        <v>10</v>
      </c>
      <c r="AB60" s="509">
        <v>3750</v>
      </c>
      <c r="AC60" s="509">
        <v>0</v>
      </c>
      <c r="AD60" s="509">
        <v>0</v>
      </c>
      <c r="AE60" s="509">
        <v>522</v>
      </c>
      <c r="AF60" s="509">
        <v>0</v>
      </c>
      <c r="AG60" s="509">
        <v>0</v>
      </c>
      <c r="AH60" s="356">
        <v>0</v>
      </c>
      <c r="AI60" s="509">
        <v>0</v>
      </c>
      <c r="AJ60" s="509">
        <v>77</v>
      </c>
      <c r="AK60" s="509">
        <v>0</v>
      </c>
      <c r="AL60" s="509">
        <v>0</v>
      </c>
      <c r="AM60" s="509">
        <v>0</v>
      </c>
      <c r="AN60" s="509">
        <v>0</v>
      </c>
      <c r="AO60" s="509">
        <v>0</v>
      </c>
      <c r="AP60" s="509">
        <v>0</v>
      </c>
      <c r="AQ60" s="356">
        <v>6</v>
      </c>
      <c r="AR60" s="356">
        <v>0</v>
      </c>
      <c r="AS60" s="509">
        <v>0</v>
      </c>
      <c r="AT60" s="509">
        <v>0</v>
      </c>
      <c r="AU60" s="509">
        <v>0</v>
      </c>
      <c r="AV60" s="519">
        <v>4359</v>
      </c>
    </row>
    <row r="61" spans="2:48" ht="15" customHeight="1">
      <c r="B61" s="28" t="s">
        <v>1811</v>
      </c>
      <c r="C61" s="28" t="s">
        <v>1812</v>
      </c>
      <c r="D61" s="28" t="e">
        <v>#REF!</v>
      </c>
      <c r="E61" s="28" t="s">
        <v>1813</v>
      </c>
      <c r="F61" s="28" t="s">
        <v>1814</v>
      </c>
      <c r="G61" s="28" t="s">
        <v>1815</v>
      </c>
      <c r="H61" s="28" t="s">
        <v>1816</v>
      </c>
      <c r="I61" s="28" t="s">
        <v>1817</v>
      </c>
      <c r="J61" s="28" t="s">
        <v>1818</v>
      </c>
      <c r="K61" s="28" t="s">
        <v>1819</v>
      </c>
      <c r="L61" s="28" t="s">
        <v>1820</v>
      </c>
      <c r="M61" s="28" t="s">
        <v>1821</v>
      </c>
      <c r="N61" s="28" t="s">
        <v>1822</v>
      </c>
      <c r="O61" s="28" t="s">
        <v>1823</v>
      </c>
      <c r="P61" s="28" t="s">
        <v>1824</v>
      </c>
      <c r="Q61" s="28" t="s">
        <v>1825</v>
      </c>
      <c r="R61" s="28" t="s">
        <v>1826</v>
      </c>
      <c r="S61" s="28" t="s">
        <v>1827</v>
      </c>
      <c r="T61" s="28" t="s">
        <v>1828</v>
      </c>
      <c r="U61" s="28" t="s">
        <v>1829</v>
      </c>
      <c r="V61" s="28" t="s">
        <v>1830</v>
      </c>
      <c r="W61" s="28" t="s">
        <v>1831</v>
      </c>
      <c r="X61" s="390" t="s">
        <v>347</v>
      </c>
      <c r="Y61" s="388" t="s">
        <v>495</v>
      </c>
      <c r="Z61" s="434">
        <v>761</v>
      </c>
      <c r="AA61" s="508">
        <v>5</v>
      </c>
      <c r="AB61" s="509">
        <v>2074</v>
      </c>
      <c r="AC61" s="509">
        <v>0</v>
      </c>
      <c r="AD61" s="509">
        <v>0</v>
      </c>
      <c r="AE61" s="509">
        <v>605</v>
      </c>
      <c r="AF61" s="509">
        <v>0</v>
      </c>
      <c r="AG61" s="509">
        <v>7</v>
      </c>
      <c r="AH61" s="356">
        <v>0</v>
      </c>
      <c r="AI61" s="509">
        <v>0</v>
      </c>
      <c r="AJ61" s="509">
        <v>0</v>
      </c>
      <c r="AK61" s="509">
        <v>0</v>
      </c>
      <c r="AL61" s="509">
        <v>0</v>
      </c>
      <c r="AM61" s="509">
        <v>0</v>
      </c>
      <c r="AN61" s="509">
        <v>0</v>
      </c>
      <c r="AO61" s="509">
        <v>0</v>
      </c>
      <c r="AP61" s="509">
        <v>0</v>
      </c>
      <c r="AQ61" s="356">
        <v>1</v>
      </c>
      <c r="AR61" s="356">
        <v>0</v>
      </c>
      <c r="AS61" s="509">
        <v>0</v>
      </c>
      <c r="AT61" s="509">
        <v>0</v>
      </c>
      <c r="AU61" s="509">
        <v>0</v>
      </c>
      <c r="AV61" s="519">
        <v>2691</v>
      </c>
    </row>
    <row r="62" spans="2:48" ht="15" customHeight="1">
      <c r="B62" s="28" t="s">
        <v>563</v>
      </c>
      <c r="C62" s="28" t="s">
        <v>564</v>
      </c>
      <c r="D62" s="28" t="e">
        <v>#REF!</v>
      </c>
      <c r="E62" s="28" t="s">
        <v>566</v>
      </c>
      <c r="F62" s="28" t="s">
        <v>567</v>
      </c>
      <c r="G62" s="28" t="s">
        <v>568</v>
      </c>
      <c r="H62" s="28" t="s">
        <v>570</v>
      </c>
      <c r="I62" s="28" t="s">
        <v>571</v>
      </c>
      <c r="J62" s="28" t="s">
        <v>569</v>
      </c>
      <c r="K62" s="28" t="s">
        <v>575</v>
      </c>
      <c r="L62" s="28" t="s">
        <v>574</v>
      </c>
      <c r="M62" s="28" t="s">
        <v>573</v>
      </c>
      <c r="N62" s="28" t="s">
        <v>577</v>
      </c>
      <c r="O62" s="28" t="s">
        <v>578</v>
      </c>
      <c r="P62" s="28" t="s">
        <v>588</v>
      </c>
      <c r="Q62" s="28" t="s">
        <v>583</v>
      </c>
      <c r="R62" s="28" t="s">
        <v>635</v>
      </c>
      <c r="S62" s="28" t="s">
        <v>581</v>
      </c>
      <c r="T62" s="28" t="s">
        <v>579</v>
      </c>
      <c r="U62" s="28" t="s">
        <v>737</v>
      </c>
      <c r="V62" s="28" t="s">
        <v>866</v>
      </c>
      <c r="W62" s="28" t="s">
        <v>1832</v>
      </c>
      <c r="X62" s="390" t="s">
        <v>348</v>
      </c>
      <c r="Y62" s="388" t="s">
        <v>495</v>
      </c>
      <c r="Z62" s="434">
        <v>842</v>
      </c>
      <c r="AA62" s="508">
        <v>2</v>
      </c>
      <c r="AB62" s="509">
        <v>202</v>
      </c>
      <c r="AC62" s="509">
        <v>0</v>
      </c>
      <c r="AD62" s="509">
        <v>0</v>
      </c>
      <c r="AE62" s="509">
        <v>0</v>
      </c>
      <c r="AF62" s="509">
        <v>431</v>
      </c>
      <c r="AG62" s="509">
        <v>0</v>
      </c>
      <c r="AH62" s="356">
        <v>16</v>
      </c>
      <c r="AI62" s="509">
        <v>0</v>
      </c>
      <c r="AJ62" s="509">
        <v>0</v>
      </c>
      <c r="AK62" s="509">
        <v>0</v>
      </c>
      <c r="AL62" s="509">
        <v>2</v>
      </c>
      <c r="AM62" s="509">
        <v>0</v>
      </c>
      <c r="AN62" s="509">
        <v>0</v>
      </c>
      <c r="AO62" s="509">
        <v>0</v>
      </c>
      <c r="AP62" s="509">
        <v>0</v>
      </c>
      <c r="AQ62" s="356">
        <v>4</v>
      </c>
      <c r="AR62" s="356">
        <v>0</v>
      </c>
      <c r="AS62" s="509">
        <v>0</v>
      </c>
      <c r="AT62" s="509">
        <v>0</v>
      </c>
      <c r="AU62" s="509">
        <v>0</v>
      </c>
      <c r="AV62" s="519">
        <v>637</v>
      </c>
    </row>
    <row r="63" spans="2:48" ht="15" customHeight="1">
      <c r="B63" s="28" t="s">
        <v>1833</v>
      </c>
      <c r="C63" s="28" t="s">
        <v>1834</v>
      </c>
      <c r="D63" s="28" t="e">
        <v>#REF!</v>
      </c>
      <c r="E63" s="28" t="s">
        <v>1835</v>
      </c>
      <c r="F63" s="28" t="s">
        <v>1836</v>
      </c>
      <c r="G63" s="28" t="s">
        <v>1837</v>
      </c>
      <c r="H63" s="28" t="s">
        <v>1838</v>
      </c>
      <c r="I63" s="28" t="s">
        <v>1839</v>
      </c>
      <c r="J63" s="28" t="s">
        <v>1840</v>
      </c>
      <c r="K63" s="28" t="s">
        <v>1841</v>
      </c>
      <c r="L63" s="28" t="s">
        <v>1842</v>
      </c>
      <c r="M63" s="28" t="s">
        <v>1843</v>
      </c>
      <c r="N63" s="28" t="s">
        <v>1844</v>
      </c>
      <c r="O63" s="28" t="s">
        <v>1845</v>
      </c>
      <c r="P63" s="28" t="s">
        <v>1846</v>
      </c>
      <c r="Q63" s="28" t="s">
        <v>1847</v>
      </c>
      <c r="R63" s="28" t="s">
        <v>1848</v>
      </c>
      <c r="S63" s="28" t="s">
        <v>1849</v>
      </c>
      <c r="T63" s="28" t="s">
        <v>1850</v>
      </c>
      <c r="U63" s="28" t="s">
        <v>1851</v>
      </c>
      <c r="V63" s="28" t="s">
        <v>1852</v>
      </c>
      <c r="W63" s="28" t="s">
        <v>736</v>
      </c>
      <c r="X63" s="513" t="s">
        <v>496</v>
      </c>
      <c r="Y63" s="122"/>
      <c r="Z63" s="435"/>
      <c r="AA63" s="515">
        <v>34188</v>
      </c>
      <c r="AB63" s="515">
        <v>24853</v>
      </c>
      <c r="AC63" s="515">
        <v>13662</v>
      </c>
      <c r="AD63" s="515">
        <v>0</v>
      </c>
      <c r="AE63" s="515">
        <v>8199</v>
      </c>
      <c r="AF63" s="515">
        <v>2518</v>
      </c>
      <c r="AG63" s="515">
        <v>152</v>
      </c>
      <c r="AH63" s="475">
        <v>28</v>
      </c>
      <c r="AI63" s="515">
        <v>0</v>
      </c>
      <c r="AJ63" s="515">
        <v>0</v>
      </c>
      <c r="AK63" s="515">
        <v>0</v>
      </c>
      <c r="AL63" s="515">
        <v>0</v>
      </c>
      <c r="AM63" s="515">
        <v>0</v>
      </c>
      <c r="AN63" s="515">
        <v>0</v>
      </c>
      <c r="AO63" s="515">
        <v>0</v>
      </c>
      <c r="AP63" s="515">
        <v>0</v>
      </c>
      <c r="AQ63" s="475">
        <v>63</v>
      </c>
      <c r="AR63" s="475">
        <v>0</v>
      </c>
      <c r="AS63" s="515">
        <v>0</v>
      </c>
      <c r="AT63" s="515">
        <v>0</v>
      </c>
      <c r="AU63" s="515">
        <v>0</v>
      </c>
      <c r="AV63" s="515">
        <v>83572</v>
      </c>
    </row>
    <row r="64" spans="2:48" ht="15" customHeight="1">
      <c r="B64" s="28" t="s">
        <v>1853</v>
      </c>
      <c r="C64" s="28" t="s">
        <v>1854</v>
      </c>
      <c r="D64" s="28" t="e">
        <v>#REF!</v>
      </c>
      <c r="E64" s="28" t="s">
        <v>1855</v>
      </c>
      <c r="F64" s="28" t="s">
        <v>1856</v>
      </c>
      <c r="G64" s="28" t="s">
        <v>1857</v>
      </c>
      <c r="H64" s="28" t="s">
        <v>1858</v>
      </c>
      <c r="I64" s="28" t="s">
        <v>1859</v>
      </c>
      <c r="J64" s="28" t="s">
        <v>1860</v>
      </c>
      <c r="K64" s="28" t="s">
        <v>1861</v>
      </c>
      <c r="L64" s="28" t="s">
        <v>1862</v>
      </c>
      <c r="M64" s="28" t="s">
        <v>1863</v>
      </c>
      <c r="N64" s="28" t="s">
        <v>1864</v>
      </c>
      <c r="O64" s="28" t="s">
        <v>1865</v>
      </c>
      <c r="P64" s="28" t="s">
        <v>1866</v>
      </c>
      <c r="Q64" s="28" t="s">
        <v>1867</v>
      </c>
      <c r="R64" s="28" t="s">
        <v>1868</v>
      </c>
      <c r="S64" s="28" t="s">
        <v>1869</v>
      </c>
      <c r="T64" s="28" t="s">
        <v>1870</v>
      </c>
      <c r="U64" s="28" t="s">
        <v>1871</v>
      </c>
      <c r="V64" s="28" t="s">
        <v>1872</v>
      </c>
      <c r="W64" s="28" t="s">
        <v>1873</v>
      </c>
      <c r="X64" s="390" t="s">
        <v>350</v>
      </c>
      <c r="Y64" s="388" t="s">
        <v>496</v>
      </c>
      <c r="Z64" s="434">
        <v>38</v>
      </c>
      <c r="AA64" s="508">
        <v>3</v>
      </c>
      <c r="AB64" s="509">
        <v>506</v>
      </c>
      <c r="AC64" s="509">
        <v>0</v>
      </c>
      <c r="AD64" s="509">
        <v>0</v>
      </c>
      <c r="AE64" s="509">
        <v>16</v>
      </c>
      <c r="AF64" s="509">
        <v>376</v>
      </c>
      <c r="AG64" s="509">
        <v>1</v>
      </c>
      <c r="AH64" s="356">
        <v>7</v>
      </c>
      <c r="AI64" s="509">
        <v>0</v>
      </c>
      <c r="AJ64" s="509">
        <v>0</v>
      </c>
      <c r="AK64" s="509">
        <v>0</v>
      </c>
      <c r="AL64" s="509">
        <v>0</v>
      </c>
      <c r="AM64" s="509">
        <v>0</v>
      </c>
      <c r="AN64" s="509">
        <v>0</v>
      </c>
      <c r="AO64" s="509">
        <v>0</v>
      </c>
      <c r="AP64" s="509">
        <v>0</v>
      </c>
      <c r="AQ64" s="356">
        <v>0</v>
      </c>
      <c r="AR64" s="356">
        <v>0</v>
      </c>
      <c r="AS64" s="509">
        <v>0</v>
      </c>
      <c r="AT64" s="509">
        <v>0</v>
      </c>
      <c r="AU64" s="509">
        <v>0</v>
      </c>
      <c r="AV64" s="519">
        <v>902</v>
      </c>
    </row>
    <row r="65" spans="2:48" ht="15" customHeight="1">
      <c r="B65" s="28" t="s">
        <v>1874</v>
      </c>
      <c r="C65" s="28" t="s">
        <v>1875</v>
      </c>
      <c r="D65" s="28" t="e">
        <v>#REF!</v>
      </c>
      <c r="E65" s="28" t="s">
        <v>1876</v>
      </c>
      <c r="F65" s="28" t="s">
        <v>1877</v>
      </c>
      <c r="G65" s="28" t="s">
        <v>1878</v>
      </c>
      <c r="H65" s="28" t="s">
        <v>1879</v>
      </c>
      <c r="I65" s="28" t="s">
        <v>1880</v>
      </c>
      <c r="J65" s="28" t="s">
        <v>1881</v>
      </c>
      <c r="K65" s="28" t="s">
        <v>1882</v>
      </c>
      <c r="L65" s="28" t="s">
        <v>1883</v>
      </c>
      <c r="M65" s="28" t="s">
        <v>1884</v>
      </c>
      <c r="N65" s="28" t="s">
        <v>1885</v>
      </c>
      <c r="O65" s="28" t="s">
        <v>1886</v>
      </c>
      <c r="P65" s="28" t="s">
        <v>1887</v>
      </c>
      <c r="Q65" s="28" t="s">
        <v>1888</v>
      </c>
      <c r="R65" s="28" t="s">
        <v>1889</v>
      </c>
      <c r="S65" s="28" t="s">
        <v>1890</v>
      </c>
      <c r="T65" s="28" t="s">
        <v>1891</v>
      </c>
      <c r="U65" s="28" t="s">
        <v>1892</v>
      </c>
      <c r="V65" s="28" t="s">
        <v>1893</v>
      </c>
      <c r="W65" s="28" t="s">
        <v>1894</v>
      </c>
      <c r="X65" s="390" t="s">
        <v>351</v>
      </c>
      <c r="Y65" s="388" t="s">
        <v>496</v>
      </c>
      <c r="Z65" s="434">
        <v>86</v>
      </c>
      <c r="AA65" s="508">
        <v>46</v>
      </c>
      <c r="AB65" s="509">
        <v>792</v>
      </c>
      <c r="AC65" s="509">
        <v>7</v>
      </c>
      <c r="AD65" s="509">
        <v>0</v>
      </c>
      <c r="AE65" s="509">
        <v>290</v>
      </c>
      <c r="AF65" s="509">
        <v>0</v>
      </c>
      <c r="AG65" s="509">
        <v>0</v>
      </c>
      <c r="AH65" s="356">
        <v>0</v>
      </c>
      <c r="AI65" s="509">
        <v>0</v>
      </c>
      <c r="AJ65" s="509">
        <v>0</v>
      </c>
      <c r="AK65" s="509">
        <v>0</v>
      </c>
      <c r="AL65" s="509">
        <v>0</v>
      </c>
      <c r="AM65" s="509">
        <v>0</v>
      </c>
      <c r="AN65" s="509">
        <v>0</v>
      </c>
      <c r="AO65" s="509">
        <v>0</v>
      </c>
      <c r="AP65" s="509">
        <v>0</v>
      </c>
      <c r="AQ65" s="356">
        <v>0</v>
      </c>
      <c r="AR65" s="356">
        <v>0</v>
      </c>
      <c r="AS65" s="509">
        <v>0</v>
      </c>
      <c r="AT65" s="509">
        <v>0</v>
      </c>
      <c r="AU65" s="509">
        <v>0</v>
      </c>
      <c r="AV65" s="519">
        <v>1135</v>
      </c>
    </row>
    <row r="66" spans="2:48" ht="15" customHeight="1">
      <c r="B66" s="28" t="s">
        <v>1895</v>
      </c>
      <c r="C66" s="28" t="s">
        <v>1896</v>
      </c>
      <c r="D66" s="28" t="e">
        <v>#REF!</v>
      </c>
      <c r="E66" s="28" t="s">
        <v>1897</v>
      </c>
      <c r="F66" s="28" t="s">
        <v>1898</v>
      </c>
      <c r="G66" s="28" t="s">
        <v>1899</v>
      </c>
      <c r="H66" s="28" t="s">
        <v>1900</v>
      </c>
      <c r="I66" s="28" t="s">
        <v>1901</v>
      </c>
      <c r="J66" s="28" t="s">
        <v>1902</v>
      </c>
      <c r="K66" s="28" t="s">
        <v>1903</v>
      </c>
      <c r="L66" s="28" t="s">
        <v>1904</v>
      </c>
      <c r="M66" s="28" t="s">
        <v>1905</v>
      </c>
      <c r="N66" s="28" t="s">
        <v>1906</v>
      </c>
      <c r="O66" s="28" t="s">
        <v>1907</v>
      </c>
      <c r="P66" s="28" t="s">
        <v>1908</v>
      </c>
      <c r="Q66" s="28" t="s">
        <v>1909</v>
      </c>
      <c r="R66" s="28" t="s">
        <v>1910</v>
      </c>
      <c r="S66" s="28" t="s">
        <v>1911</v>
      </c>
      <c r="T66" s="28" t="s">
        <v>1912</v>
      </c>
      <c r="U66" s="28" t="s">
        <v>1913</v>
      </c>
      <c r="V66" s="28" t="s">
        <v>1914</v>
      </c>
      <c r="W66" s="28" t="s">
        <v>1915</v>
      </c>
      <c r="X66" s="390" t="s">
        <v>352</v>
      </c>
      <c r="Y66" s="388" t="s">
        <v>496</v>
      </c>
      <c r="Z66" s="434">
        <v>107</v>
      </c>
      <c r="AA66" s="508">
        <v>4</v>
      </c>
      <c r="AB66" s="509">
        <v>250</v>
      </c>
      <c r="AC66" s="509">
        <v>0</v>
      </c>
      <c r="AD66" s="509">
        <v>0</v>
      </c>
      <c r="AE66" s="509">
        <v>57</v>
      </c>
      <c r="AF66" s="509">
        <v>287</v>
      </c>
      <c r="AG66" s="509">
        <v>0</v>
      </c>
      <c r="AH66" s="356">
        <v>6</v>
      </c>
      <c r="AI66" s="509">
        <v>0</v>
      </c>
      <c r="AJ66" s="509">
        <v>0</v>
      </c>
      <c r="AK66" s="509">
        <v>0</v>
      </c>
      <c r="AL66" s="509">
        <v>0</v>
      </c>
      <c r="AM66" s="509">
        <v>0</v>
      </c>
      <c r="AN66" s="509">
        <v>0</v>
      </c>
      <c r="AO66" s="509">
        <v>0</v>
      </c>
      <c r="AP66" s="509">
        <v>0</v>
      </c>
      <c r="AQ66" s="356">
        <v>0</v>
      </c>
      <c r="AR66" s="356">
        <v>0</v>
      </c>
      <c r="AS66" s="509">
        <v>0</v>
      </c>
      <c r="AT66" s="509">
        <v>0</v>
      </c>
      <c r="AU66" s="509">
        <v>0</v>
      </c>
      <c r="AV66" s="519">
        <v>598</v>
      </c>
    </row>
    <row r="67" spans="2:48" ht="15" customHeight="1">
      <c r="B67" s="28" t="s">
        <v>1916</v>
      </c>
      <c r="C67" s="28" t="s">
        <v>1917</v>
      </c>
      <c r="D67" s="28" t="e">
        <v>#REF!</v>
      </c>
      <c r="E67" s="28" t="s">
        <v>1918</v>
      </c>
      <c r="F67" s="28" t="s">
        <v>1919</v>
      </c>
      <c r="G67" s="28" t="s">
        <v>1920</v>
      </c>
      <c r="H67" s="28" t="s">
        <v>1921</v>
      </c>
      <c r="I67" s="28" t="s">
        <v>1922</v>
      </c>
      <c r="J67" s="28" t="s">
        <v>1923</v>
      </c>
      <c r="K67" s="28" t="s">
        <v>1924</v>
      </c>
      <c r="L67" s="28" t="s">
        <v>1925</v>
      </c>
      <c r="M67" s="28" t="s">
        <v>1926</v>
      </c>
      <c r="N67" s="28" t="s">
        <v>1927</v>
      </c>
      <c r="O67" s="28" t="s">
        <v>1928</v>
      </c>
      <c r="P67" s="28" t="s">
        <v>1929</v>
      </c>
      <c r="Q67" s="28" t="s">
        <v>1930</v>
      </c>
      <c r="R67" s="28" t="s">
        <v>1931</v>
      </c>
      <c r="S67" s="28" t="s">
        <v>1932</v>
      </c>
      <c r="T67" s="28" t="s">
        <v>1933</v>
      </c>
      <c r="U67" s="28" t="s">
        <v>1934</v>
      </c>
      <c r="V67" s="28" t="s">
        <v>1935</v>
      </c>
      <c r="W67" s="28" t="s">
        <v>1936</v>
      </c>
      <c r="X67" s="390" t="s">
        <v>353</v>
      </c>
      <c r="Y67" s="388" t="s">
        <v>496</v>
      </c>
      <c r="Z67" s="434">
        <v>134</v>
      </c>
      <c r="AA67" s="508">
        <v>2</v>
      </c>
      <c r="AB67" s="509">
        <v>273</v>
      </c>
      <c r="AC67" s="509">
        <v>0</v>
      </c>
      <c r="AD67" s="509">
        <v>0</v>
      </c>
      <c r="AE67" s="509">
        <v>154</v>
      </c>
      <c r="AF67" s="509">
        <v>0</v>
      </c>
      <c r="AG67" s="509">
        <v>0</v>
      </c>
      <c r="AH67" s="356">
        <v>0</v>
      </c>
      <c r="AI67" s="509">
        <v>0</v>
      </c>
      <c r="AJ67" s="509">
        <v>0</v>
      </c>
      <c r="AK67" s="509">
        <v>0</v>
      </c>
      <c r="AL67" s="509">
        <v>0</v>
      </c>
      <c r="AM67" s="509">
        <v>0</v>
      </c>
      <c r="AN67" s="509">
        <v>0</v>
      </c>
      <c r="AO67" s="509">
        <v>0</v>
      </c>
      <c r="AP67" s="509">
        <v>0</v>
      </c>
      <c r="AQ67" s="356">
        <v>0</v>
      </c>
      <c r="AR67" s="356">
        <v>0</v>
      </c>
      <c r="AS67" s="509">
        <v>0</v>
      </c>
      <c r="AT67" s="509">
        <v>0</v>
      </c>
      <c r="AU67" s="509">
        <v>0</v>
      </c>
      <c r="AV67" s="519">
        <v>429</v>
      </c>
    </row>
    <row r="68" spans="2:48" ht="15" customHeight="1">
      <c r="B68" s="28" t="s">
        <v>1937</v>
      </c>
      <c r="C68" s="28" t="s">
        <v>1938</v>
      </c>
      <c r="D68" s="28" t="e">
        <v>#REF!</v>
      </c>
      <c r="E68" s="28" t="s">
        <v>1939</v>
      </c>
      <c r="F68" s="28" t="s">
        <v>1940</v>
      </c>
      <c r="G68" s="28" t="s">
        <v>1941</v>
      </c>
      <c r="H68" s="28" t="s">
        <v>1942</v>
      </c>
      <c r="I68" s="28" t="s">
        <v>1943</v>
      </c>
      <c r="J68" s="28" t="s">
        <v>1944</v>
      </c>
      <c r="K68" s="28" t="s">
        <v>1945</v>
      </c>
      <c r="L68" s="28" t="s">
        <v>1946</v>
      </c>
      <c r="M68" s="28" t="s">
        <v>1947</v>
      </c>
      <c r="N68" s="28" t="s">
        <v>1948</v>
      </c>
      <c r="O68" s="28" t="s">
        <v>1949</v>
      </c>
      <c r="P68" s="28" t="s">
        <v>1950</v>
      </c>
      <c r="Q68" s="28" t="s">
        <v>1951</v>
      </c>
      <c r="R68" s="28" t="s">
        <v>1952</v>
      </c>
      <c r="S68" s="28" t="s">
        <v>1953</v>
      </c>
      <c r="T68" s="28" t="s">
        <v>1954</v>
      </c>
      <c r="U68" s="28" t="s">
        <v>1955</v>
      </c>
      <c r="V68" s="28" t="s">
        <v>1956</v>
      </c>
      <c r="W68" s="28" t="s">
        <v>1957</v>
      </c>
      <c r="X68" s="390" t="s">
        <v>354</v>
      </c>
      <c r="Y68" s="388" t="s">
        <v>496</v>
      </c>
      <c r="Z68" s="434">
        <v>150</v>
      </c>
      <c r="AA68" s="508">
        <v>4</v>
      </c>
      <c r="AB68" s="509">
        <v>931</v>
      </c>
      <c r="AC68" s="509">
        <v>0</v>
      </c>
      <c r="AD68" s="509">
        <v>0</v>
      </c>
      <c r="AE68" s="509">
        <v>123</v>
      </c>
      <c r="AF68" s="509">
        <v>0</v>
      </c>
      <c r="AG68" s="509">
        <v>26</v>
      </c>
      <c r="AH68" s="356">
        <v>0</v>
      </c>
      <c r="AI68" s="509">
        <v>0</v>
      </c>
      <c r="AJ68" s="509">
        <v>0</v>
      </c>
      <c r="AK68" s="509">
        <v>0</v>
      </c>
      <c r="AL68" s="509">
        <v>0</v>
      </c>
      <c r="AM68" s="509">
        <v>0</v>
      </c>
      <c r="AN68" s="509">
        <v>0</v>
      </c>
      <c r="AO68" s="509">
        <v>0</v>
      </c>
      <c r="AP68" s="509">
        <v>0</v>
      </c>
      <c r="AQ68" s="356">
        <v>0</v>
      </c>
      <c r="AR68" s="356">
        <v>0</v>
      </c>
      <c r="AS68" s="509">
        <v>0</v>
      </c>
      <c r="AT68" s="509">
        <v>0</v>
      </c>
      <c r="AU68" s="509">
        <v>0</v>
      </c>
      <c r="AV68" s="519">
        <v>1084</v>
      </c>
    </row>
    <row r="69" spans="2:48" ht="15" customHeight="1">
      <c r="B69" s="28" t="s">
        <v>1958</v>
      </c>
      <c r="C69" s="28" t="s">
        <v>1959</v>
      </c>
      <c r="D69" s="28" t="e">
        <v>#REF!</v>
      </c>
      <c r="E69" s="28" t="s">
        <v>1960</v>
      </c>
      <c r="F69" s="28" t="s">
        <v>1961</v>
      </c>
      <c r="G69" s="28" t="s">
        <v>1962</v>
      </c>
      <c r="H69" s="28" t="s">
        <v>1963</v>
      </c>
      <c r="I69" s="28" t="s">
        <v>1964</v>
      </c>
      <c r="J69" s="28" t="s">
        <v>1965</v>
      </c>
      <c r="K69" s="28" t="s">
        <v>1966</v>
      </c>
      <c r="L69" s="28" t="s">
        <v>1967</v>
      </c>
      <c r="M69" s="28" t="s">
        <v>1968</v>
      </c>
      <c r="N69" s="28" t="s">
        <v>1969</v>
      </c>
      <c r="O69" s="28" t="s">
        <v>1970</v>
      </c>
      <c r="P69" s="28" t="s">
        <v>1971</v>
      </c>
      <c r="Q69" s="28" t="s">
        <v>1972</v>
      </c>
      <c r="R69" s="28" t="s">
        <v>1973</v>
      </c>
      <c r="S69" s="28" t="s">
        <v>1974</v>
      </c>
      <c r="T69" s="28" t="s">
        <v>1975</v>
      </c>
      <c r="U69" s="28" t="s">
        <v>1976</v>
      </c>
      <c r="V69" s="28" t="s">
        <v>1977</v>
      </c>
      <c r="W69" s="28" t="s">
        <v>1978</v>
      </c>
      <c r="X69" s="390" t="s">
        <v>355</v>
      </c>
      <c r="Y69" s="388" t="s">
        <v>496</v>
      </c>
      <c r="Z69" s="434">
        <v>237</v>
      </c>
      <c r="AA69" s="508">
        <v>10590</v>
      </c>
      <c r="AB69" s="509">
        <v>631</v>
      </c>
      <c r="AC69" s="509">
        <v>1520</v>
      </c>
      <c r="AD69" s="509">
        <v>0</v>
      </c>
      <c r="AE69" s="509">
        <v>534</v>
      </c>
      <c r="AF69" s="509">
        <v>0</v>
      </c>
      <c r="AG69" s="509">
        <v>5</v>
      </c>
      <c r="AH69" s="356">
        <v>0</v>
      </c>
      <c r="AI69" s="509">
        <v>0</v>
      </c>
      <c r="AJ69" s="509">
        <v>0</v>
      </c>
      <c r="AK69" s="509">
        <v>0</v>
      </c>
      <c r="AL69" s="509">
        <v>0</v>
      </c>
      <c r="AM69" s="509">
        <v>0</v>
      </c>
      <c r="AN69" s="509">
        <v>0</v>
      </c>
      <c r="AO69" s="509">
        <v>0</v>
      </c>
      <c r="AP69" s="509">
        <v>0</v>
      </c>
      <c r="AQ69" s="356">
        <v>2</v>
      </c>
      <c r="AR69" s="356">
        <v>0</v>
      </c>
      <c r="AS69" s="509">
        <v>0</v>
      </c>
      <c r="AT69" s="509">
        <v>0</v>
      </c>
      <c r="AU69" s="509">
        <v>0</v>
      </c>
      <c r="AV69" s="519">
        <v>13280</v>
      </c>
    </row>
    <row r="70" spans="2:48" ht="15" customHeight="1">
      <c r="B70" s="28" t="s">
        <v>1979</v>
      </c>
      <c r="C70" s="28" t="s">
        <v>1980</v>
      </c>
      <c r="D70" s="28" t="e">
        <v>#REF!</v>
      </c>
      <c r="E70" s="28" t="s">
        <v>1981</v>
      </c>
      <c r="F70" s="28" t="s">
        <v>1982</v>
      </c>
      <c r="G70" s="28" t="s">
        <v>1983</v>
      </c>
      <c r="H70" s="28" t="s">
        <v>1984</v>
      </c>
      <c r="I70" s="28" t="s">
        <v>1985</v>
      </c>
      <c r="J70" s="28" t="s">
        <v>1986</v>
      </c>
      <c r="K70" s="28" t="s">
        <v>1987</v>
      </c>
      <c r="L70" s="28" t="s">
        <v>1988</v>
      </c>
      <c r="M70" s="28" t="s">
        <v>1989</v>
      </c>
      <c r="N70" s="28" t="s">
        <v>1990</v>
      </c>
      <c r="O70" s="28" t="s">
        <v>1991</v>
      </c>
      <c r="P70" s="28" t="s">
        <v>1992</v>
      </c>
      <c r="Q70" s="28" t="s">
        <v>1993</v>
      </c>
      <c r="R70" s="28" t="s">
        <v>1994</v>
      </c>
      <c r="S70" s="28" t="s">
        <v>1995</v>
      </c>
      <c r="T70" s="28" t="s">
        <v>1996</v>
      </c>
      <c r="U70" s="28" t="s">
        <v>1997</v>
      </c>
      <c r="V70" s="28" t="s">
        <v>1998</v>
      </c>
      <c r="W70" s="28" t="s">
        <v>1999</v>
      </c>
      <c r="X70" s="390" t="s">
        <v>356</v>
      </c>
      <c r="Y70" s="388" t="s">
        <v>496</v>
      </c>
      <c r="Z70" s="434">
        <v>264</v>
      </c>
      <c r="AA70" s="508">
        <v>16</v>
      </c>
      <c r="AB70" s="509">
        <v>3818</v>
      </c>
      <c r="AC70" s="509">
        <v>1913</v>
      </c>
      <c r="AD70" s="509">
        <v>0</v>
      </c>
      <c r="AE70" s="509">
        <v>694</v>
      </c>
      <c r="AF70" s="509">
        <v>0</v>
      </c>
      <c r="AG70" s="509">
        <v>1</v>
      </c>
      <c r="AH70" s="356">
        <v>0</v>
      </c>
      <c r="AI70" s="509">
        <v>0</v>
      </c>
      <c r="AJ70" s="509">
        <v>0</v>
      </c>
      <c r="AK70" s="509">
        <v>0</v>
      </c>
      <c r="AL70" s="509">
        <v>0</v>
      </c>
      <c r="AM70" s="509">
        <v>0</v>
      </c>
      <c r="AN70" s="509">
        <v>0</v>
      </c>
      <c r="AO70" s="509">
        <v>0</v>
      </c>
      <c r="AP70" s="509">
        <v>0</v>
      </c>
      <c r="AQ70" s="356">
        <v>17</v>
      </c>
      <c r="AR70" s="356">
        <v>0</v>
      </c>
      <c r="AS70" s="509">
        <v>0</v>
      </c>
      <c r="AT70" s="509">
        <v>0</v>
      </c>
      <c r="AU70" s="509">
        <v>0</v>
      </c>
      <c r="AV70" s="519">
        <v>6442</v>
      </c>
    </row>
    <row r="71" spans="2:48" ht="15" customHeight="1">
      <c r="B71" s="28" t="s">
        <v>2000</v>
      </c>
      <c r="C71" s="28" t="s">
        <v>2001</v>
      </c>
      <c r="D71" s="28" t="e">
        <v>#REF!</v>
      </c>
      <c r="E71" s="28" t="s">
        <v>2002</v>
      </c>
      <c r="F71" s="28" t="s">
        <v>2003</v>
      </c>
      <c r="G71" s="28" t="s">
        <v>2004</v>
      </c>
      <c r="H71" s="28" t="s">
        <v>2005</v>
      </c>
      <c r="I71" s="28" t="s">
        <v>2006</v>
      </c>
      <c r="J71" s="28" t="s">
        <v>2007</v>
      </c>
      <c r="K71" s="28" t="s">
        <v>2008</v>
      </c>
      <c r="L71" s="28" t="s">
        <v>2009</v>
      </c>
      <c r="M71" s="28" t="s">
        <v>2010</v>
      </c>
      <c r="N71" s="28" t="s">
        <v>2011</v>
      </c>
      <c r="O71" s="28" t="s">
        <v>2012</v>
      </c>
      <c r="P71" s="28" t="s">
        <v>2013</v>
      </c>
      <c r="Q71" s="28" t="s">
        <v>2014</v>
      </c>
      <c r="R71" s="28" t="s">
        <v>2015</v>
      </c>
      <c r="S71" s="28" t="s">
        <v>2016</v>
      </c>
      <c r="T71" s="28" t="s">
        <v>2017</v>
      </c>
      <c r="U71" s="28" t="s">
        <v>2018</v>
      </c>
      <c r="V71" s="28" t="s">
        <v>2019</v>
      </c>
      <c r="W71" s="28" t="s">
        <v>2020</v>
      </c>
      <c r="X71" s="390" t="s">
        <v>357</v>
      </c>
      <c r="Y71" s="388" t="s">
        <v>496</v>
      </c>
      <c r="Z71" s="434">
        <v>310</v>
      </c>
      <c r="AA71" s="508">
        <v>6</v>
      </c>
      <c r="AB71" s="509">
        <v>1940</v>
      </c>
      <c r="AC71" s="509">
        <v>0</v>
      </c>
      <c r="AD71" s="509">
        <v>0</v>
      </c>
      <c r="AE71" s="509">
        <v>241</v>
      </c>
      <c r="AF71" s="509">
        <v>0</v>
      </c>
      <c r="AG71" s="509">
        <v>84</v>
      </c>
      <c r="AH71" s="356">
        <v>0</v>
      </c>
      <c r="AI71" s="509">
        <v>0</v>
      </c>
      <c r="AJ71" s="509">
        <v>0</v>
      </c>
      <c r="AK71" s="509">
        <v>0</v>
      </c>
      <c r="AL71" s="509">
        <v>0</v>
      </c>
      <c r="AM71" s="509">
        <v>0</v>
      </c>
      <c r="AN71" s="509">
        <v>0</v>
      </c>
      <c r="AO71" s="509">
        <v>0</v>
      </c>
      <c r="AP71" s="509">
        <v>0</v>
      </c>
      <c r="AQ71" s="356">
        <v>3</v>
      </c>
      <c r="AR71" s="356">
        <v>0</v>
      </c>
      <c r="AS71" s="509">
        <v>0</v>
      </c>
      <c r="AT71" s="509">
        <v>0</v>
      </c>
      <c r="AU71" s="509">
        <v>0</v>
      </c>
      <c r="AV71" s="519">
        <v>2271</v>
      </c>
    </row>
    <row r="72" spans="2:48" ht="15" customHeight="1">
      <c r="B72" s="28" t="s">
        <v>2021</v>
      </c>
      <c r="C72" s="28" t="s">
        <v>2022</v>
      </c>
      <c r="D72" s="28" t="e">
        <v>#REF!</v>
      </c>
      <c r="E72" s="28" t="s">
        <v>2023</v>
      </c>
      <c r="F72" s="28" t="s">
        <v>2024</v>
      </c>
      <c r="G72" s="28" t="s">
        <v>2025</v>
      </c>
      <c r="H72" s="28" t="s">
        <v>2026</v>
      </c>
      <c r="I72" s="28" t="s">
        <v>2027</v>
      </c>
      <c r="J72" s="28" t="s">
        <v>2028</v>
      </c>
      <c r="K72" s="28" t="s">
        <v>2029</v>
      </c>
      <c r="L72" s="28" t="s">
        <v>2030</v>
      </c>
      <c r="M72" s="28" t="s">
        <v>2031</v>
      </c>
      <c r="N72" s="28" t="s">
        <v>2032</v>
      </c>
      <c r="O72" s="28" t="s">
        <v>2033</v>
      </c>
      <c r="P72" s="28" t="s">
        <v>2034</v>
      </c>
      <c r="Q72" s="28" t="s">
        <v>2035</v>
      </c>
      <c r="R72" s="28" t="s">
        <v>2036</v>
      </c>
      <c r="S72" s="28" t="s">
        <v>2037</v>
      </c>
      <c r="T72" s="28" t="s">
        <v>2038</v>
      </c>
      <c r="U72" s="28" t="s">
        <v>2039</v>
      </c>
      <c r="V72" s="28" t="s">
        <v>2040</v>
      </c>
      <c r="W72" s="28" t="s">
        <v>2041</v>
      </c>
      <c r="X72" s="390" t="s">
        <v>358</v>
      </c>
      <c r="Y72" s="388" t="s">
        <v>496</v>
      </c>
      <c r="Z72" s="434">
        <v>315</v>
      </c>
      <c r="AA72" s="508">
        <v>7</v>
      </c>
      <c r="AB72" s="509">
        <v>877</v>
      </c>
      <c r="AC72" s="509">
        <v>0</v>
      </c>
      <c r="AD72" s="509">
        <v>0</v>
      </c>
      <c r="AE72" s="509">
        <v>124</v>
      </c>
      <c r="AF72" s="509">
        <v>0</v>
      </c>
      <c r="AG72" s="509">
        <v>17</v>
      </c>
      <c r="AH72" s="356">
        <v>0</v>
      </c>
      <c r="AI72" s="509">
        <v>0</v>
      </c>
      <c r="AJ72" s="509">
        <v>0</v>
      </c>
      <c r="AK72" s="509">
        <v>0</v>
      </c>
      <c r="AL72" s="509">
        <v>0</v>
      </c>
      <c r="AM72" s="509">
        <v>0</v>
      </c>
      <c r="AN72" s="509">
        <v>0</v>
      </c>
      <c r="AO72" s="509">
        <v>0</v>
      </c>
      <c r="AP72" s="509">
        <v>0</v>
      </c>
      <c r="AQ72" s="356">
        <v>1</v>
      </c>
      <c r="AR72" s="356">
        <v>0</v>
      </c>
      <c r="AS72" s="509">
        <v>0</v>
      </c>
      <c r="AT72" s="509">
        <v>0</v>
      </c>
      <c r="AU72" s="509">
        <v>0</v>
      </c>
      <c r="AV72" s="519">
        <v>1025</v>
      </c>
    </row>
    <row r="73" spans="2:48" ht="15" customHeight="1">
      <c r="B73" s="28" t="s">
        <v>2042</v>
      </c>
      <c r="C73" s="28" t="s">
        <v>2043</v>
      </c>
      <c r="D73" s="28" t="e">
        <v>#REF!</v>
      </c>
      <c r="E73" s="28" t="s">
        <v>2044</v>
      </c>
      <c r="F73" s="28" t="s">
        <v>2045</v>
      </c>
      <c r="G73" s="28" t="s">
        <v>2046</v>
      </c>
      <c r="H73" s="28" t="s">
        <v>2047</v>
      </c>
      <c r="I73" s="28" t="s">
        <v>2048</v>
      </c>
      <c r="J73" s="28" t="s">
        <v>2049</v>
      </c>
      <c r="K73" s="28" t="s">
        <v>2050</v>
      </c>
      <c r="L73" s="28" t="s">
        <v>2051</v>
      </c>
      <c r="M73" s="28" t="s">
        <v>2052</v>
      </c>
      <c r="N73" s="28" t="s">
        <v>2053</v>
      </c>
      <c r="O73" s="28" t="s">
        <v>2054</v>
      </c>
      <c r="P73" s="28" t="s">
        <v>2055</v>
      </c>
      <c r="Q73" s="28" t="s">
        <v>2056</v>
      </c>
      <c r="R73" s="28" t="s">
        <v>2057</v>
      </c>
      <c r="S73" s="28" t="s">
        <v>2058</v>
      </c>
      <c r="T73" s="28" t="s">
        <v>2059</v>
      </c>
      <c r="U73" s="28" t="s">
        <v>2060</v>
      </c>
      <c r="V73" s="28" t="s">
        <v>2061</v>
      </c>
      <c r="W73" s="28" t="s">
        <v>2062</v>
      </c>
      <c r="X73" s="390" t="s">
        <v>359</v>
      </c>
      <c r="Y73" s="388" t="s">
        <v>496</v>
      </c>
      <c r="Z73" s="434">
        <v>361</v>
      </c>
      <c r="AA73" s="508">
        <v>2</v>
      </c>
      <c r="AB73" s="509">
        <v>1456</v>
      </c>
      <c r="AC73" s="509">
        <v>0</v>
      </c>
      <c r="AD73" s="509">
        <v>0</v>
      </c>
      <c r="AE73" s="509">
        <v>529</v>
      </c>
      <c r="AF73" s="509">
        <v>2</v>
      </c>
      <c r="AG73" s="509">
        <v>0</v>
      </c>
      <c r="AH73" s="356">
        <v>0</v>
      </c>
      <c r="AI73" s="509">
        <v>0</v>
      </c>
      <c r="AJ73" s="509">
        <v>0</v>
      </c>
      <c r="AK73" s="509">
        <v>0</v>
      </c>
      <c r="AL73" s="509">
        <v>0</v>
      </c>
      <c r="AM73" s="509">
        <v>0</v>
      </c>
      <c r="AN73" s="509">
        <v>0</v>
      </c>
      <c r="AO73" s="509">
        <v>0</v>
      </c>
      <c r="AP73" s="509">
        <v>0</v>
      </c>
      <c r="AQ73" s="356">
        <v>1</v>
      </c>
      <c r="AR73" s="356">
        <v>0</v>
      </c>
      <c r="AS73" s="509">
        <v>0</v>
      </c>
      <c r="AT73" s="509">
        <v>0</v>
      </c>
      <c r="AU73" s="509">
        <v>0</v>
      </c>
      <c r="AV73" s="519">
        <v>1989</v>
      </c>
    </row>
    <row r="74" spans="2:48" ht="15" customHeight="1">
      <c r="B74" s="28" t="s">
        <v>2063</v>
      </c>
      <c r="C74" s="28" t="s">
        <v>2064</v>
      </c>
      <c r="D74" s="28" t="e">
        <v>#REF!</v>
      </c>
      <c r="E74" s="28" t="s">
        <v>2065</v>
      </c>
      <c r="F74" s="28" t="s">
        <v>2066</v>
      </c>
      <c r="G74" s="28" t="s">
        <v>2067</v>
      </c>
      <c r="H74" s="28" t="s">
        <v>2068</v>
      </c>
      <c r="I74" s="28" t="s">
        <v>2069</v>
      </c>
      <c r="J74" s="28" t="s">
        <v>2070</v>
      </c>
      <c r="K74" s="28" t="s">
        <v>2071</v>
      </c>
      <c r="L74" s="28" t="s">
        <v>2072</v>
      </c>
      <c r="M74" s="28" t="s">
        <v>2073</v>
      </c>
      <c r="N74" s="28" t="s">
        <v>2074</v>
      </c>
      <c r="O74" s="28" t="s">
        <v>2075</v>
      </c>
      <c r="P74" s="28" t="s">
        <v>2076</v>
      </c>
      <c r="Q74" s="28" t="s">
        <v>2077</v>
      </c>
      <c r="R74" s="28" t="s">
        <v>2078</v>
      </c>
      <c r="S74" s="28" t="s">
        <v>2079</v>
      </c>
      <c r="T74" s="28" t="s">
        <v>2080</v>
      </c>
      <c r="U74" s="28" t="s">
        <v>2081</v>
      </c>
      <c r="V74" s="28" t="s">
        <v>2082</v>
      </c>
      <c r="W74" s="28" t="s">
        <v>2083</v>
      </c>
      <c r="X74" s="390" t="s">
        <v>360</v>
      </c>
      <c r="Y74" s="388" t="s">
        <v>496</v>
      </c>
      <c r="Z74" s="434">
        <v>647</v>
      </c>
      <c r="AA74" s="508">
        <v>7</v>
      </c>
      <c r="AB74" s="509">
        <v>905</v>
      </c>
      <c r="AC74" s="509">
        <v>0</v>
      </c>
      <c r="AD74" s="509">
        <v>0</v>
      </c>
      <c r="AE74" s="509">
        <v>215</v>
      </c>
      <c r="AF74" s="509">
        <v>2</v>
      </c>
      <c r="AG74" s="509">
        <v>1</v>
      </c>
      <c r="AH74" s="356">
        <v>0</v>
      </c>
      <c r="AI74" s="509">
        <v>0</v>
      </c>
      <c r="AJ74" s="509">
        <v>0</v>
      </c>
      <c r="AK74" s="509">
        <v>0</v>
      </c>
      <c r="AL74" s="509">
        <v>0</v>
      </c>
      <c r="AM74" s="509">
        <v>0</v>
      </c>
      <c r="AN74" s="509">
        <v>0</v>
      </c>
      <c r="AO74" s="509">
        <v>0</v>
      </c>
      <c r="AP74" s="509">
        <v>0</v>
      </c>
      <c r="AQ74" s="356">
        <v>0</v>
      </c>
      <c r="AR74" s="356">
        <v>0</v>
      </c>
      <c r="AS74" s="509">
        <v>0</v>
      </c>
      <c r="AT74" s="509">
        <v>0</v>
      </c>
      <c r="AU74" s="509">
        <v>0</v>
      </c>
      <c r="AV74" s="519">
        <v>1130</v>
      </c>
    </row>
    <row r="75" spans="2:48" ht="15" customHeight="1">
      <c r="B75" s="28" t="s">
        <v>2084</v>
      </c>
      <c r="C75" s="28" t="s">
        <v>2085</v>
      </c>
      <c r="D75" s="28" t="e">
        <v>#REF!</v>
      </c>
      <c r="E75" s="28" t="s">
        <v>2086</v>
      </c>
      <c r="F75" s="28" t="s">
        <v>2087</v>
      </c>
      <c r="G75" s="28" t="s">
        <v>2088</v>
      </c>
      <c r="H75" s="28" t="s">
        <v>2089</v>
      </c>
      <c r="I75" s="28" t="s">
        <v>2090</v>
      </c>
      <c r="J75" s="28" t="s">
        <v>2091</v>
      </c>
      <c r="K75" s="28" t="s">
        <v>2092</v>
      </c>
      <c r="L75" s="28" t="s">
        <v>2093</v>
      </c>
      <c r="M75" s="28" t="s">
        <v>2094</v>
      </c>
      <c r="N75" s="28" t="s">
        <v>2095</v>
      </c>
      <c r="O75" s="28" t="s">
        <v>2096</v>
      </c>
      <c r="P75" s="28" t="s">
        <v>2097</v>
      </c>
      <c r="Q75" s="28" t="s">
        <v>2098</v>
      </c>
      <c r="R75" s="28" t="s">
        <v>2099</v>
      </c>
      <c r="S75" s="28" t="s">
        <v>2100</v>
      </c>
      <c r="T75" s="28" t="s">
        <v>2101</v>
      </c>
      <c r="U75" s="28" t="s">
        <v>2102</v>
      </c>
      <c r="V75" s="28" t="s">
        <v>2103</v>
      </c>
      <c r="W75" s="28" t="s">
        <v>2104</v>
      </c>
      <c r="X75" s="390" t="s">
        <v>361</v>
      </c>
      <c r="Y75" s="388" t="s">
        <v>496</v>
      </c>
      <c r="Z75" s="434">
        <v>658</v>
      </c>
      <c r="AA75" s="508">
        <v>4</v>
      </c>
      <c r="AB75" s="509">
        <v>745</v>
      </c>
      <c r="AC75" s="509">
        <v>1</v>
      </c>
      <c r="AD75" s="509">
        <v>0</v>
      </c>
      <c r="AE75" s="509">
        <v>233</v>
      </c>
      <c r="AF75" s="509">
        <v>0</v>
      </c>
      <c r="AG75" s="509">
        <v>1</v>
      </c>
      <c r="AH75" s="356">
        <v>0</v>
      </c>
      <c r="AI75" s="509">
        <v>0</v>
      </c>
      <c r="AJ75" s="509">
        <v>0</v>
      </c>
      <c r="AK75" s="509">
        <v>0</v>
      </c>
      <c r="AL75" s="509">
        <v>0</v>
      </c>
      <c r="AM75" s="509">
        <v>0</v>
      </c>
      <c r="AN75" s="509">
        <v>0</v>
      </c>
      <c r="AO75" s="509">
        <v>0</v>
      </c>
      <c r="AP75" s="509">
        <v>0</v>
      </c>
      <c r="AQ75" s="356">
        <v>2</v>
      </c>
      <c r="AR75" s="356">
        <v>0</v>
      </c>
      <c r="AS75" s="509">
        <v>0</v>
      </c>
      <c r="AT75" s="509">
        <v>0</v>
      </c>
      <c r="AU75" s="509">
        <v>0</v>
      </c>
      <c r="AV75" s="519">
        <v>984</v>
      </c>
    </row>
    <row r="76" spans="2:48" ht="15" customHeight="1">
      <c r="B76" s="28" t="s">
        <v>2105</v>
      </c>
      <c r="C76" s="28" t="s">
        <v>2106</v>
      </c>
      <c r="D76" s="28" t="e">
        <v>#REF!</v>
      </c>
      <c r="E76" s="28" t="s">
        <v>2107</v>
      </c>
      <c r="F76" s="28" t="s">
        <v>2108</v>
      </c>
      <c r="G76" s="28" t="s">
        <v>2109</v>
      </c>
      <c r="H76" s="28" t="s">
        <v>2110</v>
      </c>
      <c r="I76" s="28" t="s">
        <v>2111</v>
      </c>
      <c r="J76" s="28" t="s">
        <v>2112</v>
      </c>
      <c r="K76" s="28" t="s">
        <v>2113</v>
      </c>
      <c r="L76" s="28" t="s">
        <v>2114</v>
      </c>
      <c r="M76" s="28" t="s">
        <v>2115</v>
      </c>
      <c r="N76" s="28" t="s">
        <v>2116</v>
      </c>
      <c r="O76" s="28" t="s">
        <v>2117</v>
      </c>
      <c r="P76" s="28" t="s">
        <v>2118</v>
      </c>
      <c r="Q76" s="28" t="s">
        <v>2119</v>
      </c>
      <c r="R76" s="28" t="s">
        <v>2120</v>
      </c>
      <c r="S76" s="28" t="s">
        <v>2121</v>
      </c>
      <c r="T76" s="28" t="s">
        <v>2122</v>
      </c>
      <c r="U76" s="28" t="s">
        <v>2123</v>
      </c>
      <c r="V76" s="28" t="s">
        <v>2124</v>
      </c>
      <c r="W76" s="28" t="s">
        <v>2125</v>
      </c>
      <c r="X76" s="390" t="s">
        <v>362</v>
      </c>
      <c r="Y76" s="388" t="s">
        <v>496</v>
      </c>
      <c r="Z76" s="434">
        <v>664</v>
      </c>
      <c r="AA76" s="508">
        <v>58</v>
      </c>
      <c r="AB76" s="509">
        <v>6893</v>
      </c>
      <c r="AC76" s="509">
        <v>5681</v>
      </c>
      <c r="AD76" s="509">
        <v>0</v>
      </c>
      <c r="AE76" s="509">
        <v>1514</v>
      </c>
      <c r="AF76" s="509">
        <v>0</v>
      </c>
      <c r="AG76" s="509">
        <v>4</v>
      </c>
      <c r="AH76" s="356">
        <v>0</v>
      </c>
      <c r="AI76" s="509">
        <v>0</v>
      </c>
      <c r="AJ76" s="509">
        <v>0</v>
      </c>
      <c r="AK76" s="509">
        <v>0</v>
      </c>
      <c r="AL76" s="509">
        <v>0</v>
      </c>
      <c r="AM76" s="509">
        <v>0</v>
      </c>
      <c r="AN76" s="509">
        <v>0</v>
      </c>
      <c r="AO76" s="509">
        <v>0</v>
      </c>
      <c r="AP76" s="509">
        <v>0</v>
      </c>
      <c r="AQ76" s="356">
        <v>16</v>
      </c>
      <c r="AR76" s="356">
        <v>0</v>
      </c>
      <c r="AS76" s="509">
        <v>0</v>
      </c>
      <c r="AT76" s="509">
        <v>0</v>
      </c>
      <c r="AU76" s="509">
        <v>0</v>
      </c>
      <c r="AV76" s="519">
        <v>14150</v>
      </c>
    </row>
    <row r="77" spans="2:48" ht="15" customHeight="1">
      <c r="B77" s="28" t="s">
        <v>2126</v>
      </c>
      <c r="C77" s="28" t="s">
        <v>2127</v>
      </c>
      <c r="D77" s="28" t="e">
        <v>#REF!</v>
      </c>
      <c r="E77" s="28" t="s">
        <v>2128</v>
      </c>
      <c r="F77" s="28" t="s">
        <v>2129</v>
      </c>
      <c r="G77" s="28" t="s">
        <v>2130</v>
      </c>
      <c r="H77" s="28" t="s">
        <v>2131</v>
      </c>
      <c r="I77" s="28" t="s">
        <v>2132</v>
      </c>
      <c r="J77" s="28" t="s">
        <v>2133</v>
      </c>
      <c r="K77" s="28" t="s">
        <v>2134</v>
      </c>
      <c r="L77" s="28" t="s">
        <v>2135</v>
      </c>
      <c r="M77" s="28" t="s">
        <v>2136</v>
      </c>
      <c r="N77" s="28" t="s">
        <v>2137</v>
      </c>
      <c r="O77" s="28" t="s">
        <v>2138</v>
      </c>
      <c r="P77" s="28" t="s">
        <v>2139</v>
      </c>
      <c r="Q77" s="28" t="s">
        <v>2140</v>
      </c>
      <c r="R77" s="28" t="s">
        <v>2141</v>
      </c>
      <c r="S77" s="28" t="s">
        <v>2142</v>
      </c>
      <c r="T77" s="28" t="s">
        <v>2143</v>
      </c>
      <c r="U77" s="28" t="s">
        <v>2144</v>
      </c>
      <c r="V77" s="28" t="s">
        <v>2145</v>
      </c>
      <c r="W77" s="28" t="s">
        <v>2146</v>
      </c>
      <c r="X77" s="390" t="s">
        <v>363</v>
      </c>
      <c r="Y77" s="388" t="s">
        <v>496</v>
      </c>
      <c r="Z77" s="434">
        <v>686</v>
      </c>
      <c r="AA77" s="508">
        <v>14356</v>
      </c>
      <c r="AB77" s="509">
        <v>1351</v>
      </c>
      <c r="AC77" s="509">
        <v>2919</v>
      </c>
      <c r="AD77" s="509">
        <v>0</v>
      </c>
      <c r="AE77" s="509">
        <v>2092</v>
      </c>
      <c r="AF77" s="509">
        <v>1</v>
      </c>
      <c r="AG77" s="509">
        <v>12</v>
      </c>
      <c r="AH77" s="356">
        <v>0</v>
      </c>
      <c r="AI77" s="509">
        <v>0</v>
      </c>
      <c r="AJ77" s="509">
        <v>0</v>
      </c>
      <c r="AK77" s="509">
        <v>0</v>
      </c>
      <c r="AL77" s="509">
        <v>0</v>
      </c>
      <c r="AM77" s="509">
        <v>0</v>
      </c>
      <c r="AN77" s="509">
        <v>0</v>
      </c>
      <c r="AO77" s="509">
        <v>0</v>
      </c>
      <c r="AP77" s="509">
        <v>0</v>
      </c>
      <c r="AQ77" s="356">
        <v>14</v>
      </c>
      <c r="AR77" s="356">
        <v>0</v>
      </c>
      <c r="AS77" s="509">
        <v>0</v>
      </c>
      <c r="AT77" s="509">
        <v>0</v>
      </c>
      <c r="AU77" s="509">
        <v>0</v>
      </c>
      <c r="AV77" s="519">
        <v>20731</v>
      </c>
    </row>
    <row r="78" spans="2:48" ht="15" customHeight="1">
      <c r="B78" s="28" t="s">
        <v>2147</v>
      </c>
      <c r="C78" s="28" t="s">
        <v>2148</v>
      </c>
      <c r="D78" s="28" t="e">
        <v>#REF!</v>
      </c>
      <c r="E78" s="28" t="s">
        <v>2149</v>
      </c>
      <c r="F78" s="28" t="s">
        <v>2150</v>
      </c>
      <c r="G78" s="28" t="s">
        <v>2151</v>
      </c>
      <c r="H78" s="28" t="s">
        <v>2152</v>
      </c>
      <c r="I78" s="28" t="s">
        <v>2153</v>
      </c>
      <c r="J78" s="28" t="s">
        <v>2154</v>
      </c>
      <c r="K78" s="28" t="s">
        <v>2155</v>
      </c>
      <c r="L78" s="28" t="s">
        <v>2156</v>
      </c>
      <c r="M78" s="28" t="s">
        <v>2157</v>
      </c>
      <c r="N78" s="28" t="s">
        <v>2158</v>
      </c>
      <c r="O78" s="28" t="s">
        <v>2159</v>
      </c>
      <c r="P78" s="28" t="s">
        <v>2160</v>
      </c>
      <c r="Q78" s="28" t="s">
        <v>2161</v>
      </c>
      <c r="R78" s="28" t="s">
        <v>2162</v>
      </c>
      <c r="S78" s="28" t="s">
        <v>2163</v>
      </c>
      <c r="T78" s="28" t="s">
        <v>2164</v>
      </c>
      <c r="U78" s="28" t="s">
        <v>2165</v>
      </c>
      <c r="V78" s="28" t="s">
        <v>2166</v>
      </c>
      <c r="W78" s="28" t="s">
        <v>2167</v>
      </c>
      <c r="X78" s="390" t="s">
        <v>364</v>
      </c>
      <c r="Y78" s="388" t="s">
        <v>496</v>
      </c>
      <c r="Z78" s="434">
        <v>819</v>
      </c>
      <c r="AA78" s="508">
        <v>3</v>
      </c>
      <c r="AB78" s="509">
        <v>556</v>
      </c>
      <c r="AC78" s="509">
        <v>0</v>
      </c>
      <c r="AD78" s="509">
        <v>0</v>
      </c>
      <c r="AE78" s="509">
        <v>219</v>
      </c>
      <c r="AF78" s="509">
        <v>0</v>
      </c>
      <c r="AG78" s="509">
        <v>0</v>
      </c>
      <c r="AH78" s="356">
        <v>0</v>
      </c>
      <c r="AI78" s="509">
        <v>0</v>
      </c>
      <c r="AJ78" s="509">
        <v>0</v>
      </c>
      <c r="AK78" s="509">
        <v>0</v>
      </c>
      <c r="AL78" s="509">
        <v>0</v>
      </c>
      <c r="AM78" s="509">
        <v>0</v>
      </c>
      <c r="AN78" s="509">
        <v>0</v>
      </c>
      <c r="AO78" s="509">
        <v>0</v>
      </c>
      <c r="AP78" s="509">
        <v>0</v>
      </c>
      <c r="AQ78" s="356">
        <v>0</v>
      </c>
      <c r="AR78" s="356">
        <v>0</v>
      </c>
      <c r="AS78" s="509">
        <v>0</v>
      </c>
      <c r="AT78" s="509">
        <v>0</v>
      </c>
      <c r="AU78" s="509">
        <v>0</v>
      </c>
      <c r="AV78" s="519">
        <v>778</v>
      </c>
    </row>
    <row r="79" spans="2:48" ht="15" customHeight="1">
      <c r="B79" s="28" t="s">
        <v>2168</v>
      </c>
      <c r="C79" s="28" t="s">
        <v>2169</v>
      </c>
      <c r="D79" s="28" t="e">
        <v>#REF!</v>
      </c>
      <c r="E79" s="28" t="s">
        <v>2170</v>
      </c>
      <c r="F79" s="28" t="s">
        <v>2171</v>
      </c>
      <c r="G79" s="28" t="s">
        <v>2172</v>
      </c>
      <c r="H79" s="28" t="s">
        <v>2173</v>
      </c>
      <c r="I79" s="28" t="s">
        <v>2174</v>
      </c>
      <c r="J79" s="28" t="s">
        <v>2175</v>
      </c>
      <c r="K79" s="28" t="s">
        <v>2176</v>
      </c>
      <c r="L79" s="28" t="s">
        <v>2177</v>
      </c>
      <c r="M79" s="28" t="s">
        <v>2178</v>
      </c>
      <c r="N79" s="28" t="s">
        <v>2179</v>
      </c>
      <c r="O79" s="28" t="s">
        <v>2180</v>
      </c>
      <c r="P79" s="28" t="s">
        <v>2181</v>
      </c>
      <c r="Q79" s="28" t="s">
        <v>2182</v>
      </c>
      <c r="R79" s="28" t="s">
        <v>2183</v>
      </c>
      <c r="S79" s="28" t="s">
        <v>2184</v>
      </c>
      <c r="T79" s="28" t="s">
        <v>2185</v>
      </c>
      <c r="U79" s="28" t="s">
        <v>2186</v>
      </c>
      <c r="V79" s="28" t="s">
        <v>2187</v>
      </c>
      <c r="W79" s="28" t="s">
        <v>2188</v>
      </c>
      <c r="X79" s="390" t="s">
        <v>365</v>
      </c>
      <c r="Y79" s="388" t="s">
        <v>496</v>
      </c>
      <c r="Z79" s="434">
        <v>854</v>
      </c>
      <c r="AA79" s="508">
        <v>2</v>
      </c>
      <c r="AB79" s="509">
        <v>345</v>
      </c>
      <c r="AC79" s="509">
        <v>0</v>
      </c>
      <c r="AD79" s="509">
        <v>0</v>
      </c>
      <c r="AE79" s="509">
        <v>17</v>
      </c>
      <c r="AF79" s="509">
        <v>651</v>
      </c>
      <c r="AG79" s="509">
        <v>0</v>
      </c>
      <c r="AH79" s="356">
        <v>9</v>
      </c>
      <c r="AI79" s="509">
        <v>0</v>
      </c>
      <c r="AJ79" s="509">
        <v>0</v>
      </c>
      <c r="AK79" s="509">
        <v>0</v>
      </c>
      <c r="AL79" s="509">
        <v>0</v>
      </c>
      <c r="AM79" s="509">
        <v>0</v>
      </c>
      <c r="AN79" s="509">
        <v>0</v>
      </c>
      <c r="AO79" s="509">
        <v>0</v>
      </c>
      <c r="AP79" s="509">
        <v>0</v>
      </c>
      <c r="AQ79" s="356">
        <v>2</v>
      </c>
      <c r="AR79" s="356">
        <v>0</v>
      </c>
      <c r="AS79" s="509">
        <v>0</v>
      </c>
      <c r="AT79" s="509">
        <v>0</v>
      </c>
      <c r="AU79" s="509">
        <v>0</v>
      </c>
      <c r="AV79" s="519">
        <v>1015</v>
      </c>
    </row>
    <row r="80" spans="2:48" ht="15" customHeight="1">
      <c r="B80" s="28" t="s">
        <v>563</v>
      </c>
      <c r="C80" s="28" t="s">
        <v>564</v>
      </c>
      <c r="D80" s="28" t="e">
        <v>#REF!</v>
      </c>
      <c r="E80" s="28" t="s">
        <v>566</v>
      </c>
      <c r="F80" s="28" t="s">
        <v>567</v>
      </c>
      <c r="G80" s="28" t="s">
        <v>568</v>
      </c>
      <c r="H80" s="28" t="s">
        <v>570</v>
      </c>
      <c r="I80" s="28" t="s">
        <v>571</v>
      </c>
      <c r="J80" s="28" t="s">
        <v>569</v>
      </c>
      <c r="K80" s="28" t="s">
        <v>575</v>
      </c>
      <c r="L80" s="28" t="s">
        <v>574</v>
      </c>
      <c r="M80" s="28" t="s">
        <v>573</v>
      </c>
      <c r="N80" s="28" t="s">
        <v>577</v>
      </c>
      <c r="O80" s="28" t="s">
        <v>578</v>
      </c>
      <c r="P80" s="28" t="s">
        <v>588</v>
      </c>
      <c r="Q80" s="28" t="s">
        <v>583</v>
      </c>
      <c r="R80" s="28" t="s">
        <v>635</v>
      </c>
      <c r="S80" s="28" t="s">
        <v>581</v>
      </c>
      <c r="T80" s="28" t="s">
        <v>579</v>
      </c>
      <c r="U80" s="28" t="s">
        <v>737</v>
      </c>
      <c r="V80" s="28" t="s">
        <v>866</v>
      </c>
      <c r="W80" s="28" t="s">
        <v>2189</v>
      </c>
      <c r="X80" s="390" t="s">
        <v>366</v>
      </c>
      <c r="Y80" s="388" t="s">
        <v>496</v>
      </c>
      <c r="Z80" s="434">
        <v>887</v>
      </c>
      <c r="AA80" s="508">
        <v>9078</v>
      </c>
      <c r="AB80" s="509">
        <v>2584</v>
      </c>
      <c r="AC80" s="509">
        <v>1621</v>
      </c>
      <c r="AD80" s="509">
        <v>0</v>
      </c>
      <c r="AE80" s="509">
        <v>1147</v>
      </c>
      <c r="AF80" s="509">
        <v>1199</v>
      </c>
      <c r="AG80" s="509">
        <v>0</v>
      </c>
      <c r="AH80" s="356">
        <v>6</v>
      </c>
      <c r="AI80" s="509">
        <v>0</v>
      </c>
      <c r="AJ80" s="509">
        <v>0</v>
      </c>
      <c r="AK80" s="509">
        <v>0</v>
      </c>
      <c r="AL80" s="509">
        <v>0</v>
      </c>
      <c r="AM80" s="509">
        <v>0</v>
      </c>
      <c r="AN80" s="509">
        <v>0</v>
      </c>
      <c r="AO80" s="509">
        <v>0</v>
      </c>
      <c r="AP80" s="509">
        <v>0</v>
      </c>
      <c r="AQ80" s="356">
        <v>5</v>
      </c>
      <c r="AR80" s="356">
        <v>0</v>
      </c>
      <c r="AS80" s="509">
        <v>0</v>
      </c>
      <c r="AT80" s="509">
        <v>0</v>
      </c>
      <c r="AU80" s="509">
        <v>0</v>
      </c>
      <c r="AV80" s="519">
        <v>15629</v>
      </c>
    </row>
    <row r="81" spans="2:48" ht="15" customHeight="1">
      <c r="B81" s="28" t="s">
        <v>2190</v>
      </c>
      <c r="C81" s="28" t="s">
        <v>2191</v>
      </c>
      <c r="D81" s="28" t="e">
        <v>#REF!</v>
      </c>
      <c r="E81" s="28" t="s">
        <v>2192</v>
      </c>
      <c r="F81" s="28" t="s">
        <v>2193</v>
      </c>
      <c r="G81" s="28" t="s">
        <v>2194</v>
      </c>
      <c r="H81" s="28" t="s">
        <v>2195</v>
      </c>
      <c r="I81" s="28" t="s">
        <v>2196</v>
      </c>
      <c r="J81" s="28" t="s">
        <v>2197</v>
      </c>
      <c r="K81" s="28" t="s">
        <v>2198</v>
      </c>
      <c r="L81" s="28" t="s">
        <v>2199</v>
      </c>
      <c r="M81" s="28" t="s">
        <v>2200</v>
      </c>
      <c r="N81" s="28" t="s">
        <v>2201</v>
      </c>
      <c r="O81" s="28" t="s">
        <v>2202</v>
      </c>
      <c r="P81" s="28" t="s">
        <v>2203</v>
      </c>
      <c r="Q81" s="28" t="s">
        <v>2204</v>
      </c>
      <c r="R81" s="28" t="s">
        <v>2205</v>
      </c>
      <c r="S81" s="28" t="s">
        <v>2206</v>
      </c>
      <c r="T81" s="28" t="s">
        <v>2207</v>
      </c>
      <c r="U81" s="28" t="s">
        <v>2208</v>
      </c>
      <c r="V81" s="28" t="s">
        <v>690</v>
      </c>
      <c r="W81" s="28" t="s">
        <v>736</v>
      </c>
      <c r="X81" s="513" t="s">
        <v>497</v>
      </c>
      <c r="Y81" s="122"/>
      <c r="Z81" s="435"/>
      <c r="AA81" s="515">
        <v>248326</v>
      </c>
      <c r="AB81" s="515">
        <v>104792</v>
      </c>
      <c r="AC81" s="515">
        <v>21576</v>
      </c>
      <c r="AD81" s="515">
        <v>13445</v>
      </c>
      <c r="AE81" s="515">
        <v>20136</v>
      </c>
      <c r="AF81" s="515">
        <v>478</v>
      </c>
      <c r="AG81" s="515">
        <v>539</v>
      </c>
      <c r="AH81" s="475">
        <v>90</v>
      </c>
      <c r="AI81" s="515">
        <v>0</v>
      </c>
      <c r="AJ81" s="515">
        <v>1394</v>
      </c>
      <c r="AK81" s="515">
        <v>284</v>
      </c>
      <c r="AL81" s="515">
        <v>0</v>
      </c>
      <c r="AM81" s="515">
        <v>4</v>
      </c>
      <c r="AN81" s="515">
        <v>0</v>
      </c>
      <c r="AO81" s="515">
        <v>0</v>
      </c>
      <c r="AP81" s="515">
        <v>0</v>
      </c>
      <c r="AQ81" s="475">
        <v>687</v>
      </c>
      <c r="AR81" s="475">
        <v>0</v>
      </c>
      <c r="AS81" s="515">
        <v>0</v>
      </c>
      <c r="AT81" s="515">
        <v>0</v>
      </c>
      <c r="AU81" s="515">
        <v>0</v>
      </c>
      <c r="AV81" s="515">
        <v>410974</v>
      </c>
    </row>
    <row r="82" spans="2:48" ht="15" customHeight="1">
      <c r="B82" s="28" t="s">
        <v>2209</v>
      </c>
      <c r="C82" s="28" t="s">
        <v>2210</v>
      </c>
      <c r="D82" s="28" t="e">
        <v>#REF!</v>
      </c>
      <c r="E82" s="28" t="s">
        <v>2211</v>
      </c>
      <c r="F82" s="28" t="s">
        <v>2212</v>
      </c>
      <c r="G82" s="28" t="s">
        <v>2213</v>
      </c>
      <c r="H82" s="28" t="s">
        <v>2214</v>
      </c>
      <c r="I82" s="28" t="s">
        <v>2215</v>
      </c>
      <c r="J82" s="28" t="s">
        <v>2216</v>
      </c>
      <c r="K82" s="28" t="s">
        <v>2217</v>
      </c>
      <c r="L82" s="28" t="s">
        <v>2218</v>
      </c>
      <c r="M82" s="28" t="s">
        <v>2219</v>
      </c>
      <c r="N82" s="28" t="s">
        <v>2220</v>
      </c>
      <c r="O82" s="28" t="s">
        <v>2221</v>
      </c>
      <c r="P82" s="28" t="s">
        <v>2222</v>
      </c>
      <c r="Q82" s="28" t="s">
        <v>2223</v>
      </c>
      <c r="R82" s="28" t="s">
        <v>2224</v>
      </c>
      <c r="S82" s="28" t="s">
        <v>2225</v>
      </c>
      <c r="T82" s="28" t="s">
        <v>2226</v>
      </c>
      <c r="U82" s="28" t="s">
        <v>2227</v>
      </c>
      <c r="V82" s="28" t="s">
        <v>2228</v>
      </c>
      <c r="W82" s="28" t="s">
        <v>2229</v>
      </c>
      <c r="X82" s="390" t="s">
        <v>368</v>
      </c>
      <c r="Y82" s="388" t="s">
        <v>497</v>
      </c>
      <c r="Z82" s="434">
        <v>2</v>
      </c>
      <c r="AA82" s="508">
        <v>6</v>
      </c>
      <c r="AB82" s="509">
        <v>1730</v>
      </c>
      <c r="AC82" s="509">
        <v>1</v>
      </c>
      <c r="AD82" s="509">
        <v>0</v>
      </c>
      <c r="AE82" s="509">
        <v>840</v>
      </c>
      <c r="AF82" s="509">
        <v>312</v>
      </c>
      <c r="AG82" s="509">
        <v>1</v>
      </c>
      <c r="AH82" s="356">
        <v>8</v>
      </c>
      <c r="AI82" s="509">
        <v>0</v>
      </c>
      <c r="AJ82" s="509">
        <v>0</v>
      </c>
      <c r="AK82" s="509">
        <v>0</v>
      </c>
      <c r="AL82" s="509">
        <v>0</v>
      </c>
      <c r="AM82" s="509">
        <v>0</v>
      </c>
      <c r="AN82" s="509">
        <v>0</v>
      </c>
      <c r="AO82" s="509">
        <v>0</v>
      </c>
      <c r="AP82" s="509">
        <v>0</v>
      </c>
      <c r="AQ82" s="356">
        <v>10</v>
      </c>
      <c r="AR82" s="356">
        <v>0</v>
      </c>
      <c r="AS82" s="509">
        <v>0</v>
      </c>
      <c r="AT82" s="509">
        <v>0</v>
      </c>
      <c r="AU82" s="509">
        <v>0</v>
      </c>
      <c r="AV82" s="519">
        <v>2890</v>
      </c>
    </row>
    <row r="83" spans="2:48" ht="15" customHeight="1">
      <c r="B83" s="28" t="s">
        <v>2230</v>
      </c>
      <c r="C83" s="28" t="s">
        <v>2231</v>
      </c>
      <c r="D83" s="28" t="e">
        <v>#REF!</v>
      </c>
      <c r="E83" s="28" t="s">
        <v>2232</v>
      </c>
      <c r="F83" s="28" t="s">
        <v>2233</v>
      </c>
      <c r="G83" s="28" t="s">
        <v>2234</v>
      </c>
      <c r="H83" s="28" t="s">
        <v>2235</v>
      </c>
      <c r="I83" s="28" t="s">
        <v>2236</v>
      </c>
      <c r="J83" s="28" t="s">
        <v>2237</v>
      </c>
      <c r="K83" s="28" t="s">
        <v>2238</v>
      </c>
      <c r="L83" s="28" t="s">
        <v>2239</v>
      </c>
      <c r="M83" s="28" t="s">
        <v>2240</v>
      </c>
      <c r="N83" s="28" t="s">
        <v>2241</v>
      </c>
      <c r="O83" s="28" t="s">
        <v>2242</v>
      </c>
      <c r="P83" s="28" t="s">
        <v>2243</v>
      </c>
      <c r="Q83" s="28" t="s">
        <v>2244</v>
      </c>
      <c r="R83" s="28" t="s">
        <v>2245</v>
      </c>
      <c r="S83" s="28" t="s">
        <v>2246</v>
      </c>
      <c r="T83" s="28" t="s">
        <v>2247</v>
      </c>
      <c r="U83" s="28" t="s">
        <v>2248</v>
      </c>
      <c r="V83" s="28" t="s">
        <v>2249</v>
      </c>
      <c r="W83" s="28" t="s">
        <v>2250</v>
      </c>
      <c r="X83" s="390" t="s">
        <v>369</v>
      </c>
      <c r="Y83" s="388" t="s">
        <v>497</v>
      </c>
      <c r="Z83" s="434">
        <v>21</v>
      </c>
      <c r="AA83" s="508">
        <v>1</v>
      </c>
      <c r="AB83" s="509">
        <v>326</v>
      </c>
      <c r="AC83" s="509">
        <v>0</v>
      </c>
      <c r="AD83" s="509">
        <v>0</v>
      </c>
      <c r="AE83" s="509">
        <v>168</v>
      </c>
      <c r="AF83" s="509">
        <v>0</v>
      </c>
      <c r="AG83" s="509">
        <v>0</v>
      </c>
      <c r="AH83" s="356">
        <v>0</v>
      </c>
      <c r="AI83" s="509">
        <v>0</v>
      </c>
      <c r="AJ83" s="509">
        <v>0</v>
      </c>
      <c r="AK83" s="509">
        <v>0</v>
      </c>
      <c r="AL83" s="509">
        <v>0</v>
      </c>
      <c r="AM83" s="509">
        <v>0</v>
      </c>
      <c r="AN83" s="509">
        <v>0</v>
      </c>
      <c r="AO83" s="509">
        <v>0</v>
      </c>
      <c r="AP83" s="509">
        <v>0</v>
      </c>
      <c r="AQ83" s="356">
        <v>1</v>
      </c>
      <c r="AR83" s="356">
        <v>0</v>
      </c>
      <c r="AS83" s="509">
        <v>0</v>
      </c>
      <c r="AT83" s="509">
        <v>0</v>
      </c>
      <c r="AU83" s="509">
        <v>0</v>
      </c>
      <c r="AV83" s="519">
        <v>495</v>
      </c>
    </row>
    <row r="84" spans="2:48" ht="15" customHeight="1">
      <c r="B84" s="28" t="s">
        <v>2251</v>
      </c>
      <c r="C84" s="28" t="s">
        <v>2252</v>
      </c>
      <c r="D84" s="28" t="e">
        <v>#REF!</v>
      </c>
      <c r="E84" s="28" t="s">
        <v>2253</v>
      </c>
      <c r="F84" s="28" t="s">
        <v>2254</v>
      </c>
      <c r="G84" s="28" t="s">
        <v>2255</v>
      </c>
      <c r="H84" s="28" t="s">
        <v>2256</v>
      </c>
      <c r="I84" s="28" t="s">
        <v>2257</v>
      </c>
      <c r="J84" s="28" t="s">
        <v>2258</v>
      </c>
      <c r="K84" s="28" t="s">
        <v>2259</v>
      </c>
      <c r="L84" s="28" t="s">
        <v>2260</v>
      </c>
      <c r="M84" s="28" t="s">
        <v>2261</v>
      </c>
      <c r="N84" s="28" t="s">
        <v>2262</v>
      </c>
      <c r="O84" s="28" t="s">
        <v>2263</v>
      </c>
      <c r="P84" s="28" t="s">
        <v>2264</v>
      </c>
      <c r="Q84" s="28" t="s">
        <v>2265</v>
      </c>
      <c r="R84" s="28" t="s">
        <v>2266</v>
      </c>
      <c r="S84" s="28" t="s">
        <v>2267</v>
      </c>
      <c r="T84" s="28" t="s">
        <v>2268</v>
      </c>
      <c r="U84" s="28" t="s">
        <v>2269</v>
      </c>
      <c r="V84" s="28" t="s">
        <v>2270</v>
      </c>
      <c r="W84" s="28" t="s">
        <v>2271</v>
      </c>
      <c r="X84" s="390" t="s">
        <v>370</v>
      </c>
      <c r="Y84" s="388" t="s">
        <v>497</v>
      </c>
      <c r="Z84" s="434">
        <v>55</v>
      </c>
      <c r="AA84" s="508">
        <v>0</v>
      </c>
      <c r="AB84" s="509">
        <v>292</v>
      </c>
      <c r="AC84" s="509">
        <v>0</v>
      </c>
      <c r="AD84" s="509">
        <v>0</v>
      </c>
      <c r="AE84" s="509">
        <v>184</v>
      </c>
      <c r="AF84" s="509">
        <v>0</v>
      </c>
      <c r="AG84" s="509">
        <v>0</v>
      </c>
      <c r="AH84" s="356">
        <v>0</v>
      </c>
      <c r="AI84" s="509">
        <v>0</v>
      </c>
      <c r="AJ84" s="509">
        <v>0</v>
      </c>
      <c r="AK84" s="509">
        <v>0</v>
      </c>
      <c r="AL84" s="509">
        <v>0</v>
      </c>
      <c r="AM84" s="509">
        <v>0</v>
      </c>
      <c r="AN84" s="509">
        <v>0</v>
      </c>
      <c r="AO84" s="509">
        <v>0</v>
      </c>
      <c r="AP84" s="509">
        <v>0</v>
      </c>
      <c r="AQ84" s="356">
        <v>0</v>
      </c>
      <c r="AR84" s="356">
        <v>0</v>
      </c>
      <c r="AS84" s="509">
        <v>0</v>
      </c>
      <c r="AT84" s="509">
        <v>0</v>
      </c>
      <c r="AU84" s="509">
        <v>0</v>
      </c>
      <c r="AV84" s="519">
        <v>476</v>
      </c>
    </row>
    <row r="85" spans="2:48" ht="15" customHeight="1">
      <c r="B85" s="28" t="s">
        <v>2272</v>
      </c>
      <c r="C85" s="28" t="s">
        <v>2273</v>
      </c>
      <c r="D85" s="28" t="e">
        <v>#REF!</v>
      </c>
      <c r="E85" s="28" t="s">
        <v>2274</v>
      </c>
      <c r="F85" s="28" t="s">
        <v>2275</v>
      </c>
      <c r="G85" s="28" t="s">
        <v>2276</v>
      </c>
      <c r="H85" s="28" t="s">
        <v>2277</v>
      </c>
      <c r="I85" s="28" t="s">
        <v>2278</v>
      </c>
      <c r="J85" s="28" t="s">
        <v>2279</v>
      </c>
      <c r="K85" s="28" t="s">
        <v>2280</v>
      </c>
      <c r="L85" s="28" t="s">
        <v>2281</v>
      </c>
      <c r="M85" s="28" t="s">
        <v>2282</v>
      </c>
      <c r="N85" s="28" t="s">
        <v>2283</v>
      </c>
      <c r="O85" s="28" t="s">
        <v>2284</v>
      </c>
      <c r="P85" s="28" t="s">
        <v>2285</v>
      </c>
      <c r="Q85" s="28" t="s">
        <v>2286</v>
      </c>
      <c r="R85" s="28" t="s">
        <v>2287</v>
      </c>
      <c r="S85" s="28" t="s">
        <v>2288</v>
      </c>
      <c r="T85" s="28" t="s">
        <v>2289</v>
      </c>
      <c r="U85" s="28" t="s">
        <v>2290</v>
      </c>
      <c r="V85" s="28" t="s">
        <v>2291</v>
      </c>
      <c r="W85" s="28" t="s">
        <v>2292</v>
      </c>
      <c r="X85" s="390" t="s">
        <v>371</v>
      </c>
      <c r="Y85" s="388" t="s">
        <v>497</v>
      </c>
      <c r="Z85" s="434">
        <v>148</v>
      </c>
      <c r="AA85" s="508">
        <v>22481</v>
      </c>
      <c r="AB85" s="509">
        <v>11871</v>
      </c>
      <c r="AC85" s="509">
        <v>0</v>
      </c>
      <c r="AD85" s="509">
        <v>0</v>
      </c>
      <c r="AE85" s="509">
        <v>1713</v>
      </c>
      <c r="AF85" s="509">
        <v>1</v>
      </c>
      <c r="AG85" s="509">
        <v>14</v>
      </c>
      <c r="AH85" s="356">
        <v>0</v>
      </c>
      <c r="AI85" s="509">
        <v>0</v>
      </c>
      <c r="AJ85" s="509">
        <v>170</v>
      </c>
      <c r="AK85" s="509">
        <v>0</v>
      </c>
      <c r="AL85" s="509">
        <v>0</v>
      </c>
      <c r="AM85" s="509">
        <v>0</v>
      </c>
      <c r="AN85" s="509">
        <v>0</v>
      </c>
      <c r="AO85" s="509">
        <v>0</v>
      </c>
      <c r="AP85" s="509">
        <v>0</v>
      </c>
      <c r="AQ85" s="356">
        <v>66</v>
      </c>
      <c r="AR85" s="356">
        <v>0</v>
      </c>
      <c r="AS85" s="509">
        <v>0</v>
      </c>
      <c r="AT85" s="509">
        <v>0</v>
      </c>
      <c r="AU85" s="509">
        <v>0</v>
      </c>
      <c r="AV85" s="519">
        <v>36250</v>
      </c>
    </row>
    <row r="86" spans="2:48" ht="15" customHeight="1">
      <c r="B86" s="28" t="s">
        <v>2293</v>
      </c>
      <c r="C86" s="28" t="s">
        <v>2294</v>
      </c>
      <c r="D86" s="28" t="e">
        <v>#REF!</v>
      </c>
      <c r="E86" s="28" t="s">
        <v>2295</v>
      </c>
      <c r="F86" s="28" t="s">
        <v>2296</v>
      </c>
      <c r="G86" s="28" t="s">
        <v>2297</v>
      </c>
      <c r="H86" s="28" t="s">
        <v>2298</v>
      </c>
      <c r="I86" s="28" t="s">
        <v>2299</v>
      </c>
      <c r="J86" s="28" t="s">
        <v>2300</v>
      </c>
      <c r="K86" s="28" t="s">
        <v>2301</v>
      </c>
      <c r="L86" s="28" t="s">
        <v>2302</v>
      </c>
      <c r="M86" s="28" t="s">
        <v>2303</v>
      </c>
      <c r="N86" s="28" t="s">
        <v>2304</v>
      </c>
      <c r="O86" s="28" t="s">
        <v>2305</v>
      </c>
      <c r="P86" s="28" t="s">
        <v>2306</v>
      </c>
      <c r="Q86" s="28" t="s">
        <v>2307</v>
      </c>
      <c r="R86" s="28" t="s">
        <v>2308</v>
      </c>
      <c r="S86" s="28" t="s">
        <v>2309</v>
      </c>
      <c r="T86" s="28" t="s">
        <v>2310</v>
      </c>
      <c r="U86" s="28" t="s">
        <v>2311</v>
      </c>
      <c r="V86" s="28" t="s">
        <v>2312</v>
      </c>
      <c r="W86" s="28" t="s">
        <v>2313</v>
      </c>
      <c r="X86" s="390" t="s">
        <v>372</v>
      </c>
      <c r="Y86" s="388" t="s">
        <v>497</v>
      </c>
      <c r="Z86" s="434">
        <v>197</v>
      </c>
      <c r="AA86" s="508">
        <v>56</v>
      </c>
      <c r="AB86" s="509">
        <v>1913</v>
      </c>
      <c r="AC86" s="509">
        <v>0</v>
      </c>
      <c r="AD86" s="509">
        <v>0</v>
      </c>
      <c r="AE86" s="509">
        <v>540</v>
      </c>
      <c r="AF86" s="509">
        <v>0</v>
      </c>
      <c r="AG86" s="509">
        <v>8</v>
      </c>
      <c r="AH86" s="356">
        <v>0</v>
      </c>
      <c r="AI86" s="509">
        <v>0</v>
      </c>
      <c r="AJ86" s="509">
        <v>75</v>
      </c>
      <c r="AK86" s="509">
        <v>0</v>
      </c>
      <c r="AL86" s="509">
        <v>0</v>
      </c>
      <c r="AM86" s="509">
        <v>0</v>
      </c>
      <c r="AN86" s="509">
        <v>0</v>
      </c>
      <c r="AO86" s="509">
        <v>0</v>
      </c>
      <c r="AP86" s="509">
        <v>0</v>
      </c>
      <c r="AQ86" s="356">
        <v>4</v>
      </c>
      <c r="AR86" s="356">
        <v>0</v>
      </c>
      <c r="AS86" s="509">
        <v>0</v>
      </c>
      <c r="AT86" s="509">
        <v>0</v>
      </c>
      <c r="AU86" s="509">
        <v>0</v>
      </c>
      <c r="AV86" s="519">
        <v>2592</v>
      </c>
    </row>
    <row r="87" spans="2:48" ht="15" customHeight="1">
      <c r="B87" s="28" t="s">
        <v>2314</v>
      </c>
      <c r="C87" s="28" t="s">
        <v>2315</v>
      </c>
      <c r="D87" s="28" t="e">
        <v>#REF!</v>
      </c>
      <c r="E87" s="28" t="s">
        <v>2316</v>
      </c>
      <c r="F87" s="28" t="s">
        <v>2317</v>
      </c>
      <c r="G87" s="28" t="s">
        <v>2318</v>
      </c>
      <c r="H87" s="28" t="s">
        <v>2319</v>
      </c>
      <c r="I87" s="28" t="s">
        <v>2320</v>
      </c>
      <c r="J87" s="28" t="s">
        <v>2321</v>
      </c>
      <c r="K87" s="28" t="s">
        <v>2322</v>
      </c>
      <c r="L87" s="28" t="s">
        <v>2323</v>
      </c>
      <c r="M87" s="28" t="s">
        <v>2324</v>
      </c>
      <c r="N87" s="28" t="s">
        <v>2325</v>
      </c>
      <c r="O87" s="28" t="s">
        <v>2326</v>
      </c>
      <c r="P87" s="28" t="s">
        <v>2327</v>
      </c>
      <c r="Q87" s="28" t="s">
        <v>2328</v>
      </c>
      <c r="R87" s="28" t="s">
        <v>2329</v>
      </c>
      <c r="S87" s="28" t="s">
        <v>2330</v>
      </c>
      <c r="T87" s="28" t="s">
        <v>2331</v>
      </c>
      <c r="U87" s="28" t="s">
        <v>2332</v>
      </c>
      <c r="V87" s="28" t="s">
        <v>2333</v>
      </c>
      <c r="W87" s="28" t="s">
        <v>2334</v>
      </c>
      <c r="X87" s="390" t="s">
        <v>373</v>
      </c>
      <c r="Y87" s="388" t="s">
        <v>497</v>
      </c>
      <c r="Z87" s="434">
        <v>206</v>
      </c>
      <c r="AA87" s="508">
        <v>0</v>
      </c>
      <c r="AB87" s="509">
        <v>445</v>
      </c>
      <c r="AC87" s="509">
        <v>0</v>
      </c>
      <c r="AD87" s="509">
        <v>1</v>
      </c>
      <c r="AE87" s="509">
        <v>187</v>
      </c>
      <c r="AF87" s="509">
        <v>0</v>
      </c>
      <c r="AG87" s="509">
        <v>1</v>
      </c>
      <c r="AH87" s="356">
        <v>0</v>
      </c>
      <c r="AI87" s="509">
        <v>0</v>
      </c>
      <c r="AJ87" s="509">
        <v>19</v>
      </c>
      <c r="AK87" s="509">
        <v>0</v>
      </c>
      <c r="AL87" s="509">
        <v>0</v>
      </c>
      <c r="AM87" s="509">
        <v>0</v>
      </c>
      <c r="AN87" s="509">
        <v>0</v>
      </c>
      <c r="AO87" s="509">
        <v>0</v>
      </c>
      <c r="AP87" s="509">
        <v>0</v>
      </c>
      <c r="AQ87" s="356">
        <v>0</v>
      </c>
      <c r="AR87" s="356">
        <v>0</v>
      </c>
      <c r="AS87" s="509">
        <v>0</v>
      </c>
      <c r="AT87" s="509">
        <v>0</v>
      </c>
      <c r="AU87" s="509">
        <v>0</v>
      </c>
      <c r="AV87" s="519">
        <v>653</v>
      </c>
    </row>
    <row r="88" spans="2:48" ht="15" customHeight="1">
      <c r="B88" s="28" t="s">
        <v>2335</v>
      </c>
      <c r="C88" s="28" t="s">
        <v>2336</v>
      </c>
      <c r="D88" s="28" t="e">
        <v>#REF!</v>
      </c>
      <c r="E88" s="28" t="s">
        <v>2337</v>
      </c>
      <c r="F88" s="28" t="s">
        <v>2338</v>
      </c>
      <c r="G88" s="28" t="s">
        <v>2339</v>
      </c>
      <c r="H88" s="28" t="s">
        <v>2340</v>
      </c>
      <c r="I88" s="28" t="s">
        <v>2341</v>
      </c>
      <c r="J88" s="28" t="s">
        <v>2342</v>
      </c>
      <c r="K88" s="28" t="s">
        <v>2343</v>
      </c>
      <c r="L88" s="28" t="s">
        <v>2344</v>
      </c>
      <c r="M88" s="28" t="s">
        <v>2345</v>
      </c>
      <c r="N88" s="28" t="s">
        <v>2346</v>
      </c>
      <c r="O88" s="28" t="s">
        <v>2347</v>
      </c>
      <c r="P88" s="28" t="s">
        <v>2348</v>
      </c>
      <c r="Q88" s="28" t="s">
        <v>2349</v>
      </c>
      <c r="R88" s="28" t="s">
        <v>2350</v>
      </c>
      <c r="S88" s="28" t="s">
        <v>2351</v>
      </c>
      <c r="T88" s="28" t="s">
        <v>2352</v>
      </c>
      <c r="U88" s="28" t="s">
        <v>2353</v>
      </c>
      <c r="V88" s="28" t="s">
        <v>2354</v>
      </c>
      <c r="W88" s="28" t="s">
        <v>2355</v>
      </c>
      <c r="X88" s="390" t="s">
        <v>374</v>
      </c>
      <c r="Y88" s="388" t="s">
        <v>497</v>
      </c>
      <c r="Z88" s="434">
        <v>313</v>
      </c>
      <c r="AA88" s="508">
        <v>5</v>
      </c>
      <c r="AB88" s="509">
        <v>1150</v>
      </c>
      <c r="AC88" s="509">
        <v>0</v>
      </c>
      <c r="AD88" s="509">
        <v>0</v>
      </c>
      <c r="AE88" s="509">
        <v>427</v>
      </c>
      <c r="AF88" s="509">
        <v>0</v>
      </c>
      <c r="AG88" s="509">
        <v>0</v>
      </c>
      <c r="AH88" s="356">
        <v>0</v>
      </c>
      <c r="AI88" s="509">
        <v>0</v>
      </c>
      <c r="AJ88" s="509">
        <v>75</v>
      </c>
      <c r="AK88" s="509">
        <v>0</v>
      </c>
      <c r="AL88" s="509">
        <v>0</v>
      </c>
      <c r="AM88" s="509">
        <v>0</v>
      </c>
      <c r="AN88" s="509">
        <v>0</v>
      </c>
      <c r="AO88" s="509">
        <v>0</v>
      </c>
      <c r="AP88" s="509">
        <v>0</v>
      </c>
      <c r="AQ88" s="356">
        <v>5</v>
      </c>
      <c r="AR88" s="356">
        <v>0</v>
      </c>
      <c r="AS88" s="509">
        <v>0</v>
      </c>
      <c r="AT88" s="509">
        <v>0</v>
      </c>
      <c r="AU88" s="509">
        <v>0</v>
      </c>
      <c r="AV88" s="519">
        <v>1657</v>
      </c>
    </row>
    <row r="89" spans="2:48" ht="15" customHeight="1">
      <c r="B89" s="28" t="s">
        <v>2356</v>
      </c>
      <c r="C89" s="28" t="s">
        <v>2357</v>
      </c>
      <c r="D89" s="28" t="e">
        <v>#REF!</v>
      </c>
      <c r="E89" s="28" t="s">
        <v>2358</v>
      </c>
      <c r="F89" s="28" t="s">
        <v>2359</v>
      </c>
      <c r="G89" s="28" t="s">
        <v>2360</v>
      </c>
      <c r="H89" s="28" t="s">
        <v>2361</v>
      </c>
      <c r="I89" s="28" t="s">
        <v>2362</v>
      </c>
      <c r="J89" s="28" t="s">
        <v>2363</v>
      </c>
      <c r="K89" s="28" t="s">
        <v>2364</v>
      </c>
      <c r="L89" s="28" t="s">
        <v>2365</v>
      </c>
      <c r="M89" s="28" t="s">
        <v>2366</v>
      </c>
      <c r="N89" s="28" t="s">
        <v>2367</v>
      </c>
      <c r="O89" s="28" t="s">
        <v>2368</v>
      </c>
      <c r="P89" s="28" t="s">
        <v>2369</v>
      </c>
      <c r="Q89" s="28" t="s">
        <v>2370</v>
      </c>
      <c r="R89" s="28" t="s">
        <v>2371</v>
      </c>
      <c r="S89" s="28" t="s">
        <v>2372</v>
      </c>
      <c r="T89" s="28" t="s">
        <v>2373</v>
      </c>
      <c r="U89" s="28" t="s">
        <v>2374</v>
      </c>
      <c r="V89" s="28" t="s">
        <v>2375</v>
      </c>
      <c r="W89" s="28" t="s">
        <v>2376</v>
      </c>
      <c r="X89" s="390" t="s">
        <v>375</v>
      </c>
      <c r="Y89" s="388" t="s">
        <v>497</v>
      </c>
      <c r="Z89" s="434">
        <v>318</v>
      </c>
      <c r="AA89" s="508">
        <v>22055</v>
      </c>
      <c r="AB89" s="509">
        <v>6848</v>
      </c>
      <c r="AC89" s="509">
        <v>2371</v>
      </c>
      <c r="AD89" s="509">
        <v>3</v>
      </c>
      <c r="AE89" s="509">
        <v>1467</v>
      </c>
      <c r="AF89" s="509">
        <v>1</v>
      </c>
      <c r="AG89" s="509">
        <v>70</v>
      </c>
      <c r="AH89" s="356">
        <v>0</v>
      </c>
      <c r="AI89" s="509">
        <v>0</v>
      </c>
      <c r="AJ89" s="509">
        <v>0</v>
      </c>
      <c r="AK89" s="509">
        <v>0</v>
      </c>
      <c r="AL89" s="509">
        <v>0</v>
      </c>
      <c r="AM89" s="509">
        <v>0</v>
      </c>
      <c r="AN89" s="509">
        <v>0</v>
      </c>
      <c r="AO89" s="509">
        <v>0</v>
      </c>
      <c r="AP89" s="509">
        <v>0</v>
      </c>
      <c r="AQ89" s="356">
        <v>50</v>
      </c>
      <c r="AR89" s="356">
        <v>0</v>
      </c>
      <c r="AS89" s="509">
        <v>0</v>
      </c>
      <c r="AT89" s="509">
        <v>0</v>
      </c>
      <c r="AU89" s="509">
        <v>0</v>
      </c>
      <c r="AV89" s="519">
        <v>32815</v>
      </c>
    </row>
    <row r="90" spans="2:48" ht="15" customHeight="1">
      <c r="B90" s="28" t="s">
        <v>2377</v>
      </c>
      <c r="C90" s="28" t="s">
        <v>2378</v>
      </c>
      <c r="D90" s="28" t="e">
        <v>#REF!</v>
      </c>
      <c r="E90" s="28" t="s">
        <v>2379</v>
      </c>
      <c r="F90" s="28" t="s">
        <v>2380</v>
      </c>
      <c r="G90" s="28" t="s">
        <v>2381</v>
      </c>
      <c r="H90" s="28" t="s">
        <v>2382</v>
      </c>
      <c r="I90" s="28" t="s">
        <v>2383</v>
      </c>
      <c r="J90" s="28" t="s">
        <v>2384</v>
      </c>
      <c r="K90" s="28" t="s">
        <v>2385</v>
      </c>
      <c r="L90" s="28" t="s">
        <v>2386</v>
      </c>
      <c r="M90" s="28" t="s">
        <v>2387</v>
      </c>
      <c r="N90" s="28" t="s">
        <v>2388</v>
      </c>
      <c r="O90" s="28" t="s">
        <v>2389</v>
      </c>
      <c r="P90" s="28" t="s">
        <v>2390</v>
      </c>
      <c r="Q90" s="28" t="s">
        <v>2391</v>
      </c>
      <c r="R90" s="28" t="s">
        <v>2392</v>
      </c>
      <c r="S90" s="28" t="s">
        <v>2393</v>
      </c>
      <c r="T90" s="28" t="s">
        <v>2394</v>
      </c>
      <c r="U90" s="28" t="s">
        <v>2395</v>
      </c>
      <c r="V90" s="28" t="s">
        <v>2396</v>
      </c>
      <c r="W90" s="28" t="s">
        <v>2397</v>
      </c>
      <c r="X90" s="390" t="s">
        <v>376</v>
      </c>
      <c r="Y90" s="388" t="s">
        <v>497</v>
      </c>
      <c r="Z90" s="434">
        <v>321</v>
      </c>
      <c r="AA90" s="508">
        <v>9</v>
      </c>
      <c r="AB90" s="509">
        <v>1913</v>
      </c>
      <c r="AC90" s="509">
        <v>0</v>
      </c>
      <c r="AD90" s="509">
        <v>0</v>
      </c>
      <c r="AE90" s="509">
        <v>540</v>
      </c>
      <c r="AF90" s="509">
        <v>0</v>
      </c>
      <c r="AG90" s="509">
        <v>106</v>
      </c>
      <c r="AH90" s="356">
        <v>0</v>
      </c>
      <c r="AI90" s="509">
        <v>0</v>
      </c>
      <c r="AJ90" s="509">
        <v>0</v>
      </c>
      <c r="AK90" s="509">
        <v>0</v>
      </c>
      <c r="AL90" s="509">
        <v>0</v>
      </c>
      <c r="AM90" s="509">
        <v>0</v>
      </c>
      <c r="AN90" s="509">
        <v>0</v>
      </c>
      <c r="AO90" s="509">
        <v>0</v>
      </c>
      <c r="AP90" s="509">
        <v>0</v>
      </c>
      <c r="AQ90" s="356">
        <v>7</v>
      </c>
      <c r="AR90" s="356">
        <v>0</v>
      </c>
      <c r="AS90" s="509">
        <v>0</v>
      </c>
      <c r="AT90" s="509">
        <v>0</v>
      </c>
      <c r="AU90" s="509">
        <v>0</v>
      </c>
      <c r="AV90" s="519">
        <v>2568</v>
      </c>
    </row>
    <row r="91" spans="2:48" ht="15" customHeight="1">
      <c r="B91" s="28" t="s">
        <v>2398</v>
      </c>
      <c r="C91" s="28" t="s">
        <v>2399</v>
      </c>
      <c r="D91" s="28" t="e">
        <v>#REF!</v>
      </c>
      <c r="E91" s="28" t="s">
        <v>2400</v>
      </c>
      <c r="F91" s="28" t="s">
        <v>2401</v>
      </c>
      <c r="G91" s="28" t="s">
        <v>2402</v>
      </c>
      <c r="H91" s="28" t="s">
        <v>2403</v>
      </c>
      <c r="I91" s="28" t="s">
        <v>2404</v>
      </c>
      <c r="J91" s="28" t="s">
        <v>2405</v>
      </c>
      <c r="K91" s="28" t="s">
        <v>2406</v>
      </c>
      <c r="L91" s="28" t="s">
        <v>2407</v>
      </c>
      <c r="M91" s="28" t="s">
        <v>2408</v>
      </c>
      <c r="N91" s="28" t="s">
        <v>2409</v>
      </c>
      <c r="O91" s="28" t="s">
        <v>2410</v>
      </c>
      <c r="P91" s="28" t="s">
        <v>2411</v>
      </c>
      <c r="Q91" s="28" t="s">
        <v>2412</v>
      </c>
      <c r="R91" s="28" t="s">
        <v>2413</v>
      </c>
      <c r="S91" s="28" t="s">
        <v>2414</v>
      </c>
      <c r="T91" s="28" t="s">
        <v>2415</v>
      </c>
      <c r="U91" s="28" t="s">
        <v>2416</v>
      </c>
      <c r="V91" s="28" t="s">
        <v>2417</v>
      </c>
      <c r="W91" s="28" t="s">
        <v>2418</v>
      </c>
      <c r="X91" s="390" t="s">
        <v>377</v>
      </c>
      <c r="Y91" s="388" t="s">
        <v>497</v>
      </c>
      <c r="Z91" s="434">
        <v>376</v>
      </c>
      <c r="AA91" s="508">
        <v>49276</v>
      </c>
      <c r="AB91" s="509">
        <v>9276</v>
      </c>
      <c r="AC91" s="509">
        <v>1933</v>
      </c>
      <c r="AD91" s="509">
        <v>0</v>
      </c>
      <c r="AE91" s="509">
        <v>1555</v>
      </c>
      <c r="AF91" s="509">
        <v>1</v>
      </c>
      <c r="AG91" s="509">
        <v>67</v>
      </c>
      <c r="AH91" s="356">
        <v>0</v>
      </c>
      <c r="AI91" s="509">
        <v>0</v>
      </c>
      <c r="AJ91" s="509">
        <v>358</v>
      </c>
      <c r="AK91" s="509">
        <v>0</v>
      </c>
      <c r="AL91" s="509">
        <v>0</v>
      </c>
      <c r="AM91" s="509">
        <v>0</v>
      </c>
      <c r="AN91" s="509">
        <v>0</v>
      </c>
      <c r="AO91" s="509">
        <v>0</v>
      </c>
      <c r="AP91" s="509">
        <v>0</v>
      </c>
      <c r="AQ91" s="356">
        <v>105</v>
      </c>
      <c r="AR91" s="356">
        <v>0</v>
      </c>
      <c r="AS91" s="509">
        <v>0</v>
      </c>
      <c r="AT91" s="509">
        <v>0</v>
      </c>
      <c r="AU91" s="509">
        <v>0</v>
      </c>
      <c r="AV91" s="519">
        <v>62466</v>
      </c>
    </row>
    <row r="92" spans="2:48" ht="15" customHeight="1">
      <c r="B92" s="28" t="s">
        <v>2419</v>
      </c>
      <c r="C92" s="28" t="s">
        <v>2420</v>
      </c>
      <c r="D92" s="28" t="e">
        <v>#REF!</v>
      </c>
      <c r="E92" s="28" t="s">
        <v>2421</v>
      </c>
      <c r="F92" s="28" t="s">
        <v>2422</v>
      </c>
      <c r="G92" s="28" t="s">
        <v>2423</v>
      </c>
      <c r="H92" s="28" t="s">
        <v>2424</v>
      </c>
      <c r="I92" s="28" t="s">
        <v>2425</v>
      </c>
      <c r="J92" s="28" t="s">
        <v>2426</v>
      </c>
      <c r="K92" s="28" t="s">
        <v>2427</v>
      </c>
      <c r="L92" s="28" t="s">
        <v>2428</v>
      </c>
      <c r="M92" s="28" t="s">
        <v>2429</v>
      </c>
      <c r="N92" s="28" t="s">
        <v>2430</v>
      </c>
      <c r="O92" s="28" t="s">
        <v>2431</v>
      </c>
      <c r="P92" s="28" t="s">
        <v>2432</v>
      </c>
      <c r="Q92" s="28" t="s">
        <v>2433</v>
      </c>
      <c r="R92" s="28" t="s">
        <v>2434</v>
      </c>
      <c r="S92" s="28" t="s">
        <v>2435</v>
      </c>
      <c r="T92" s="28" t="s">
        <v>2436</v>
      </c>
      <c r="U92" s="28" t="s">
        <v>2437</v>
      </c>
      <c r="V92" s="28" t="s">
        <v>2438</v>
      </c>
      <c r="W92" s="28" t="s">
        <v>2439</v>
      </c>
      <c r="X92" s="390" t="s">
        <v>378</v>
      </c>
      <c r="Y92" s="388" t="s">
        <v>497</v>
      </c>
      <c r="Z92" s="434">
        <v>400</v>
      </c>
      <c r="AA92" s="508">
        <v>5824</v>
      </c>
      <c r="AB92" s="509">
        <v>2692</v>
      </c>
      <c r="AC92" s="509">
        <v>2222</v>
      </c>
      <c r="AD92" s="509">
        <v>0</v>
      </c>
      <c r="AE92" s="509">
        <v>1252</v>
      </c>
      <c r="AF92" s="509">
        <v>0</v>
      </c>
      <c r="AG92" s="509">
        <v>2</v>
      </c>
      <c r="AH92" s="356">
        <v>0</v>
      </c>
      <c r="AI92" s="509">
        <v>0</v>
      </c>
      <c r="AJ92" s="509">
        <v>0</v>
      </c>
      <c r="AK92" s="509">
        <v>0</v>
      </c>
      <c r="AL92" s="509">
        <v>0</v>
      </c>
      <c r="AM92" s="509">
        <v>0</v>
      </c>
      <c r="AN92" s="509">
        <v>0</v>
      </c>
      <c r="AO92" s="509">
        <v>0</v>
      </c>
      <c r="AP92" s="509">
        <v>0</v>
      </c>
      <c r="AQ92" s="356">
        <v>23</v>
      </c>
      <c r="AR92" s="356">
        <v>0</v>
      </c>
      <c r="AS92" s="509">
        <v>0</v>
      </c>
      <c r="AT92" s="509">
        <v>0</v>
      </c>
      <c r="AU92" s="509">
        <v>0</v>
      </c>
      <c r="AV92" s="519">
        <v>11992</v>
      </c>
    </row>
    <row r="93" spans="2:48" ht="15" customHeight="1">
      <c r="B93" s="28" t="s">
        <v>2440</v>
      </c>
      <c r="C93" s="28" t="s">
        <v>2441</v>
      </c>
      <c r="D93" s="28" t="e">
        <v>#REF!</v>
      </c>
      <c r="E93" s="28" t="s">
        <v>2442</v>
      </c>
      <c r="F93" s="28" t="s">
        <v>2443</v>
      </c>
      <c r="G93" s="28" t="s">
        <v>2444</v>
      </c>
      <c r="H93" s="28" t="s">
        <v>2445</v>
      </c>
      <c r="I93" s="28" t="s">
        <v>2446</v>
      </c>
      <c r="J93" s="28" t="s">
        <v>2447</v>
      </c>
      <c r="K93" s="28" t="s">
        <v>2448</v>
      </c>
      <c r="L93" s="28" t="s">
        <v>2449</v>
      </c>
      <c r="M93" s="28" t="s">
        <v>2450</v>
      </c>
      <c r="N93" s="28" t="s">
        <v>2451</v>
      </c>
      <c r="O93" s="28" t="s">
        <v>2452</v>
      </c>
      <c r="P93" s="28" t="s">
        <v>2453</v>
      </c>
      <c r="Q93" s="28" t="s">
        <v>2454</v>
      </c>
      <c r="R93" s="28" t="s">
        <v>2455</v>
      </c>
      <c r="S93" s="28" t="s">
        <v>2456</v>
      </c>
      <c r="T93" s="28" t="s">
        <v>2457</v>
      </c>
      <c r="U93" s="28" t="s">
        <v>2458</v>
      </c>
      <c r="V93" s="28" t="s">
        <v>2459</v>
      </c>
      <c r="W93" s="28" t="s">
        <v>2460</v>
      </c>
      <c r="X93" s="390" t="s">
        <v>379</v>
      </c>
      <c r="Y93" s="388" t="s">
        <v>497</v>
      </c>
      <c r="Z93" s="434">
        <v>440</v>
      </c>
      <c r="AA93" s="508">
        <v>28749</v>
      </c>
      <c r="AB93" s="509">
        <v>10446</v>
      </c>
      <c r="AC93" s="509">
        <v>3862</v>
      </c>
      <c r="AD93" s="509">
        <v>1</v>
      </c>
      <c r="AE93" s="509">
        <v>1710</v>
      </c>
      <c r="AF93" s="509">
        <v>0</v>
      </c>
      <c r="AG93" s="509">
        <v>21</v>
      </c>
      <c r="AH93" s="356">
        <v>0</v>
      </c>
      <c r="AI93" s="509">
        <v>0</v>
      </c>
      <c r="AJ93" s="509">
        <v>0</v>
      </c>
      <c r="AK93" s="509">
        <v>0</v>
      </c>
      <c r="AL93" s="509">
        <v>0</v>
      </c>
      <c r="AM93" s="509">
        <v>0</v>
      </c>
      <c r="AN93" s="509">
        <v>0</v>
      </c>
      <c r="AO93" s="509">
        <v>0</v>
      </c>
      <c r="AP93" s="509">
        <v>0</v>
      </c>
      <c r="AQ93" s="356">
        <v>61</v>
      </c>
      <c r="AR93" s="356">
        <v>0</v>
      </c>
      <c r="AS93" s="509">
        <v>0</v>
      </c>
      <c r="AT93" s="509">
        <v>0</v>
      </c>
      <c r="AU93" s="509">
        <v>0</v>
      </c>
      <c r="AV93" s="519">
        <v>44789</v>
      </c>
    </row>
    <row r="94" spans="2:48" ht="15" customHeight="1">
      <c r="B94" s="28" t="s">
        <v>2461</v>
      </c>
      <c r="C94" s="28" t="s">
        <v>2462</v>
      </c>
      <c r="D94" s="28" t="e">
        <v>#REF!</v>
      </c>
      <c r="E94" s="28" t="s">
        <v>2463</v>
      </c>
      <c r="F94" s="28" t="s">
        <v>2464</v>
      </c>
      <c r="G94" s="28" t="s">
        <v>2465</v>
      </c>
      <c r="H94" s="28" t="s">
        <v>2466</v>
      </c>
      <c r="I94" s="28" t="s">
        <v>2467</v>
      </c>
      <c r="J94" s="28" t="s">
        <v>2468</v>
      </c>
      <c r="K94" s="28" t="s">
        <v>2469</v>
      </c>
      <c r="L94" s="28" t="s">
        <v>2470</v>
      </c>
      <c r="M94" s="28" t="s">
        <v>2471</v>
      </c>
      <c r="N94" s="28" t="s">
        <v>2472</v>
      </c>
      <c r="O94" s="28" t="s">
        <v>2473</v>
      </c>
      <c r="P94" s="28" t="s">
        <v>2474</v>
      </c>
      <c r="Q94" s="28" t="s">
        <v>2475</v>
      </c>
      <c r="R94" s="28" t="s">
        <v>2476</v>
      </c>
      <c r="S94" s="28" t="s">
        <v>2477</v>
      </c>
      <c r="T94" s="28" t="s">
        <v>2478</v>
      </c>
      <c r="U94" s="28" t="s">
        <v>2479</v>
      </c>
      <c r="V94" s="28" t="s">
        <v>2480</v>
      </c>
      <c r="W94" s="28" t="s">
        <v>2481</v>
      </c>
      <c r="X94" s="390" t="s">
        <v>380</v>
      </c>
      <c r="Y94" s="388" t="s">
        <v>497</v>
      </c>
      <c r="Z94" s="434">
        <v>483</v>
      </c>
      <c r="AA94" s="508">
        <v>5</v>
      </c>
      <c r="AB94" s="509">
        <v>432</v>
      </c>
      <c r="AC94" s="509">
        <v>0</v>
      </c>
      <c r="AD94" s="509">
        <v>0</v>
      </c>
      <c r="AE94" s="509">
        <v>189</v>
      </c>
      <c r="AF94" s="509">
        <v>0</v>
      </c>
      <c r="AG94" s="509">
        <v>0</v>
      </c>
      <c r="AH94" s="356">
        <v>0</v>
      </c>
      <c r="AI94" s="509">
        <v>0</v>
      </c>
      <c r="AJ94" s="509">
        <v>18</v>
      </c>
      <c r="AK94" s="509">
        <v>0</v>
      </c>
      <c r="AL94" s="509">
        <v>0</v>
      </c>
      <c r="AM94" s="509">
        <v>0</v>
      </c>
      <c r="AN94" s="509">
        <v>0</v>
      </c>
      <c r="AO94" s="509">
        <v>0</v>
      </c>
      <c r="AP94" s="509">
        <v>0</v>
      </c>
      <c r="AQ94" s="356">
        <v>0</v>
      </c>
      <c r="AR94" s="356">
        <v>0</v>
      </c>
      <c r="AS94" s="509">
        <v>0</v>
      </c>
      <c r="AT94" s="509">
        <v>0</v>
      </c>
      <c r="AU94" s="509">
        <v>0</v>
      </c>
      <c r="AV94" s="519">
        <v>644</v>
      </c>
    </row>
    <row r="95" spans="2:48" ht="15" customHeight="1">
      <c r="B95" s="28" t="s">
        <v>2482</v>
      </c>
      <c r="C95" s="28" t="s">
        <v>2483</v>
      </c>
      <c r="D95" s="28" t="e">
        <v>#REF!</v>
      </c>
      <c r="E95" s="28" t="s">
        <v>2484</v>
      </c>
      <c r="F95" s="28" t="s">
        <v>2485</v>
      </c>
      <c r="G95" s="28" t="s">
        <v>2486</v>
      </c>
      <c r="H95" s="28" t="s">
        <v>2487</v>
      </c>
      <c r="I95" s="28" t="s">
        <v>2488</v>
      </c>
      <c r="J95" s="28" t="s">
        <v>2489</v>
      </c>
      <c r="K95" s="28" t="s">
        <v>2490</v>
      </c>
      <c r="L95" s="28" t="s">
        <v>2491</v>
      </c>
      <c r="M95" s="28" t="s">
        <v>2492</v>
      </c>
      <c r="N95" s="28" t="s">
        <v>2493</v>
      </c>
      <c r="O95" s="28" t="s">
        <v>2494</v>
      </c>
      <c r="P95" s="28" t="s">
        <v>2495</v>
      </c>
      <c r="Q95" s="28" t="s">
        <v>2496</v>
      </c>
      <c r="R95" s="28" t="s">
        <v>2497</v>
      </c>
      <c r="S95" s="28" t="s">
        <v>2498</v>
      </c>
      <c r="T95" s="28" t="s">
        <v>2499</v>
      </c>
      <c r="U95" s="28" t="s">
        <v>2500</v>
      </c>
      <c r="V95" s="28" t="s">
        <v>2501</v>
      </c>
      <c r="W95" s="28" t="s">
        <v>2502</v>
      </c>
      <c r="X95" s="390" t="s">
        <v>381</v>
      </c>
      <c r="Y95" s="388" t="s">
        <v>497</v>
      </c>
      <c r="Z95" s="434">
        <v>541</v>
      </c>
      <c r="AA95" s="508">
        <v>16</v>
      </c>
      <c r="AB95" s="509">
        <v>3721</v>
      </c>
      <c r="AC95" s="509">
        <v>764</v>
      </c>
      <c r="AD95" s="509">
        <v>0</v>
      </c>
      <c r="AE95" s="509">
        <v>844</v>
      </c>
      <c r="AF95" s="509">
        <v>0</v>
      </c>
      <c r="AG95" s="509">
        <v>41</v>
      </c>
      <c r="AH95" s="356">
        <v>0</v>
      </c>
      <c r="AI95" s="509">
        <v>0</v>
      </c>
      <c r="AJ95" s="509">
        <v>283</v>
      </c>
      <c r="AK95" s="509">
        <v>0</v>
      </c>
      <c r="AL95" s="509">
        <v>0</v>
      </c>
      <c r="AM95" s="509">
        <v>0</v>
      </c>
      <c r="AN95" s="509">
        <v>0</v>
      </c>
      <c r="AO95" s="509">
        <v>0</v>
      </c>
      <c r="AP95" s="509">
        <v>0</v>
      </c>
      <c r="AQ95" s="356">
        <v>10</v>
      </c>
      <c r="AR95" s="356">
        <v>0</v>
      </c>
      <c r="AS95" s="509">
        <v>0</v>
      </c>
      <c r="AT95" s="509">
        <v>0</v>
      </c>
      <c r="AU95" s="509">
        <v>0</v>
      </c>
      <c r="AV95" s="519">
        <v>5669</v>
      </c>
    </row>
    <row r="96" spans="2:48" ht="15" customHeight="1">
      <c r="B96" s="28" t="s">
        <v>2503</v>
      </c>
      <c r="C96" s="28" t="s">
        <v>2504</v>
      </c>
      <c r="D96" s="28" t="e">
        <v>#REF!</v>
      </c>
      <c r="E96" s="28" t="s">
        <v>2505</v>
      </c>
      <c r="F96" s="28" t="s">
        <v>2506</v>
      </c>
      <c r="G96" s="28" t="s">
        <v>2507</v>
      </c>
      <c r="H96" s="28" t="s">
        <v>2508</v>
      </c>
      <c r="I96" s="28" t="s">
        <v>2509</v>
      </c>
      <c r="J96" s="28" t="s">
        <v>2510</v>
      </c>
      <c r="K96" s="28" t="s">
        <v>2511</v>
      </c>
      <c r="L96" s="28" t="s">
        <v>2512</v>
      </c>
      <c r="M96" s="28" t="s">
        <v>2513</v>
      </c>
      <c r="N96" s="28" t="s">
        <v>2514</v>
      </c>
      <c r="O96" s="28" t="s">
        <v>2515</v>
      </c>
      <c r="P96" s="28" t="s">
        <v>2516</v>
      </c>
      <c r="Q96" s="28" t="s">
        <v>2517</v>
      </c>
      <c r="R96" s="28" t="s">
        <v>2518</v>
      </c>
      <c r="S96" s="28" t="s">
        <v>2519</v>
      </c>
      <c r="T96" s="28" t="s">
        <v>2520</v>
      </c>
      <c r="U96" s="28" t="s">
        <v>2521</v>
      </c>
      <c r="V96" s="28" t="s">
        <v>2522</v>
      </c>
      <c r="W96" s="28" t="s">
        <v>2523</v>
      </c>
      <c r="X96" s="390" t="s">
        <v>382</v>
      </c>
      <c r="Y96" s="388" t="s">
        <v>497</v>
      </c>
      <c r="Z96" s="434">
        <v>607</v>
      </c>
      <c r="AA96" s="508">
        <v>7653</v>
      </c>
      <c r="AB96" s="509">
        <v>5269</v>
      </c>
      <c r="AC96" s="509">
        <v>0</v>
      </c>
      <c r="AD96" s="509">
        <v>5</v>
      </c>
      <c r="AE96" s="509">
        <v>435</v>
      </c>
      <c r="AF96" s="509">
        <v>0</v>
      </c>
      <c r="AG96" s="509">
        <v>44</v>
      </c>
      <c r="AH96" s="356">
        <v>0</v>
      </c>
      <c r="AI96" s="509">
        <v>0</v>
      </c>
      <c r="AJ96" s="509">
        <v>31</v>
      </c>
      <c r="AK96" s="509">
        <v>0</v>
      </c>
      <c r="AL96" s="509">
        <v>0</v>
      </c>
      <c r="AM96" s="509">
        <v>0</v>
      </c>
      <c r="AN96" s="509">
        <v>0</v>
      </c>
      <c r="AO96" s="509">
        <v>0</v>
      </c>
      <c r="AP96" s="509">
        <v>0</v>
      </c>
      <c r="AQ96" s="356">
        <v>7</v>
      </c>
      <c r="AR96" s="356">
        <v>0</v>
      </c>
      <c r="AS96" s="509">
        <v>0</v>
      </c>
      <c r="AT96" s="509">
        <v>0</v>
      </c>
      <c r="AU96" s="509">
        <v>0</v>
      </c>
      <c r="AV96" s="519">
        <v>13437</v>
      </c>
    </row>
    <row r="97" spans="2:48" ht="15" customHeight="1">
      <c r="B97" s="28" t="s">
        <v>2524</v>
      </c>
      <c r="C97" s="28" t="s">
        <v>2525</v>
      </c>
      <c r="D97" s="28" t="e">
        <v>#REF!</v>
      </c>
      <c r="E97" s="28" t="s">
        <v>2526</v>
      </c>
      <c r="F97" s="28" t="s">
        <v>2527</v>
      </c>
      <c r="G97" s="28" t="s">
        <v>2528</v>
      </c>
      <c r="H97" s="28" t="s">
        <v>2529</v>
      </c>
      <c r="I97" s="28" t="s">
        <v>2530</v>
      </c>
      <c r="J97" s="28" t="s">
        <v>2531</v>
      </c>
      <c r="K97" s="28" t="s">
        <v>2532</v>
      </c>
      <c r="L97" s="28" t="s">
        <v>2533</v>
      </c>
      <c r="M97" s="28" t="s">
        <v>2534</v>
      </c>
      <c r="N97" s="28" t="s">
        <v>2535</v>
      </c>
      <c r="O97" s="28" t="s">
        <v>2536</v>
      </c>
      <c r="P97" s="28" t="s">
        <v>2537</v>
      </c>
      <c r="Q97" s="28" t="s">
        <v>2538</v>
      </c>
      <c r="R97" s="28" t="s">
        <v>2539</v>
      </c>
      <c r="S97" s="28" t="s">
        <v>2540</v>
      </c>
      <c r="T97" s="28" t="s">
        <v>2541</v>
      </c>
      <c r="U97" s="28" t="s">
        <v>2542</v>
      </c>
      <c r="V97" s="28" t="s">
        <v>2543</v>
      </c>
      <c r="W97" s="28" t="s">
        <v>2544</v>
      </c>
      <c r="X97" s="390" t="s">
        <v>383</v>
      </c>
      <c r="Y97" s="388" t="s">
        <v>497</v>
      </c>
      <c r="Z97" s="434">
        <v>615</v>
      </c>
      <c r="AA97" s="508">
        <v>105326</v>
      </c>
      <c r="AB97" s="509">
        <v>25448</v>
      </c>
      <c r="AC97" s="509">
        <v>10250</v>
      </c>
      <c r="AD97" s="509">
        <v>13435</v>
      </c>
      <c r="AE97" s="509">
        <v>3067</v>
      </c>
      <c r="AF97" s="509">
        <v>161</v>
      </c>
      <c r="AG97" s="509">
        <v>107</v>
      </c>
      <c r="AH97" s="356">
        <v>80</v>
      </c>
      <c r="AI97" s="509">
        <v>0</v>
      </c>
      <c r="AJ97" s="509">
        <v>93</v>
      </c>
      <c r="AK97" s="509">
        <v>284</v>
      </c>
      <c r="AL97" s="509">
        <v>0</v>
      </c>
      <c r="AM97" s="509">
        <v>3</v>
      </c>
      <c r="AN97" s="509">
        <v>0</v>
      </c>
      <c r="AO97" s="509">
        <v>0</v>
      </c>
      <c r="AP97" s="509">
        <v>0</v>
      </c>
      <c r="AQ97" s="356">
        <v>277</v>
      </c>
      <c r="AR97" s="356">
        <v>0</v>
      </c>
      <c r="AS97" s="509">
        <v>0</v>
      </c>
      <c r="AT97" s="509">
        <v>0</v>
      </c>
      <c r="AU97" s="509">
        <v>0</v>
      </c>
      <c r="AV97" s="519">
        <v>158174</v>
      </c>
    </row>
    <row r="98" spans="2:48" ht="15" customHeight="1">
      <c r="B98" s="28" t="s">
        <v>2545</v>
      </c>
      <c r="C98" s="28" t="s">
        <v>2546</v>
      </c>
      <c r="D98" s="28" t="e">
        <v>#REF!</v>
      </c>
      <c r="E98" s="28" t="s">
        <v>2547</v>
      </c>
      <c r="F98" s="28" t="s">
        <v>2548</v>
      </c>
      <c r="G98" s="28" t="s">
        <v>2549</v>
      </c>
      <c r="H98" s="28" t="s">
        <v>2550</v>
      </c>
      <c r="I98" s="28" t="s">
        <v>2551</v>
      </c>
      <c r="J98" s="28" t="s">
        <v>2552</v>
      </c>
      <c r="K98" s="28" t="s">
        <v>2553</v>
      </c>
      <c r="L98" s="28" t="s">
        <v>2554</v>
      </c>
      <c r="M98" s="28" t="s">
        <v>2555</v>
      </c>
      <c r="N98" s="28" t="s">
        <v>2556</v>
      </c>
      <c r="O98" s="28" t="s">
        <v>2557</v>
      </c>
      <c r="P98" s="28" t="s">
        <v>2558</v>
      </c>
      <c r="Q98" s="28" t="s">
        <v>2559</v>
      </c>
      <c r="R98" s="28" t="s">
        <v>2560</v>
      </c>
      <c r="S98" s="28" t="s">
        <v>2561</v>
      </c>
      <c r="T98" s="28" t="s">
        <v>2562</v>
      </c>
      <c r="U98" s="28" t="s">
        <v>2563</v>
      </c>
      <c r="V98" s="28" t="s">
        <v>2564</v>
      </c>
      <c r="W98" s="28" t="s">
        <v>2565</v>
      </c>
      <c r="X98" s="390" t="s">
        <v>384</v>
      </c>
      <c r="Y98" s="388" t="s">
        <v>497</v>
      </c>
      <c r="Z98" s="434">
        <v>649</v>
      </c>
      <c r="AA98" s="508">
        <v>8</v>
      </c>
      <c r="AB98" s="509">
        <v>1569</v>
      </c>
      <c r="AC98" s="509">
        <v>0</v>
      </c>
      <c r="AD98" s="509">
        <v>0</v>
      </c>
      <c r="AE98" s="509">
        <v>359</v>
      </c>
      <c r="AF98" s="509">
        <v>0</v>
      </c>
      <c r="AG98" s="509">
        <v>4</v>
      </c>
      <c r="AH98" s="356">
        <v>0</v>
      </c>
      <c r="AI98" s="509">
        <v>0</v>
      </c>
      <c r="AJ98" s="509">
        <v>167</v>
      </c>
      <c r="AK98" s="509">
        <v>0</v>
      </c>
      <c r="AL98" s="509">
        <v>0</v>
      </c>
      <c r="AM98" s="509">
        <v>1</v>
      </c>
      <c r="AN98" s="509">
        <v>0</v>
      </c>
      <c r="AO98" s="509">
        <v>0</v>
      </c>
      <c r="AP98" s="509">
        <v>0</v>
      </c>
      <c r="AQ98" s="356">
        <v>4</v>
      </c>
      <c r="AR98" s="356">
        <v>0</v>
      </c>
      <c r="AS98" s="509">
        <v>0</v>
      </c>
      <c r="AT98" s="509">
        <v>0</v>
      </c>
      <c r="AU98" s="509">
        <v>0</v>
      </c>
      <c r="AV98" s="519">
        <v>2108</v>
      </c>
    </row>
    <row r="99" spans="2:48" ht="15" customHeight="1">
      <c r="B99" s="28" t="s">
        <v>2566</v>
      </c>
      <c r="C99" s="28" t="s">
        <v>2567</v>
      </c>
      <c r="D99" s="28" t="e">
        <v>#REF!</v>
      </c>
      <c r="E99" s="28" t="s">
        <v>2568</v>
      </c>
      <c r="F99" s="28" t="s">
        <v>2569</v>
      </c>
      <c r="G99" s="28" t="s">
        <v>2570</v>
      </c>
      <c r="H99" s="28" t="s">
        <v>2571</v>
      </c>
      <c r="I99" s="28" t="s">
        <v>2572</v>
      </c>
      <c r="J99" s="28" t="s">
        <v>2573</v>
      </c>
      <c r="K99" s="28" t="s">
        <v>2574</v>
      </c>
      <c r="L99" s="28" t="s">
        <v>2575</v>
      </c>
      <c r="M99" s="28" t="s">
        <v>2576</v>
      </c>
      <c r="N99" s="28" t="s">
        <v>2577</v>
      </c>
      <c r="O99" s="28" t="s">
        <v>2578</v>
      </c>
      <c r="P99" s="28" t="s">
        <v>2579</v>
      </c>
      <c r="Q99" s="28" t="s">
        <v>2580</v>
      </c>
      <c r="R99" s="28" t="s">
        <v>2581</v>
      </c>
      <c r="S99" s="28" t="s">
        <v>2582</v>
      </c>
      <c r="T99" s="28" t="s">
        <v>2583</v>
      </c>
      <c r="U99" s="28" t="s">
        <v>2584</v>
      </c>
      <c r="V99" s="28" t="s">
        <v>2585</v>
      </c>
      <c r="W99" s="28" t="s">
        <v>2586</v>
      </c>
      <c r="X99" s="390" t="s">
        <v>385</v>
      </c>
      <c r="Y99" s="388" t="s">
        <v>497</v>
      </c>
      <c r="Z99" s="434">
        <v>652</v>
      </c>
      <c r="AA99" s="508">
        <v>19</v>
      </c>
      <c r="AB99" s="509">
        <v>247</v>
      </c>
      <c r="AC99" s="509">
        <v>0</v>
      </c>
      <c r="AD99" s="509">
        <v>0</v>
      </c>
      <c r="AE99" s="509">
        <v>157</v>
      </c>
      <c r="AF99" s="509">
        <v>0</v>
      </c>
      <c r="AG99" s="509">
        <v>0</v>
      </c>
      <c r="AH99" s="356">
        <v>0</v>
      </c>
      <c r="AI99" s="509">
        <v>0</v>
      </c>
      <c r="AJ99" s="509">
        <v>0</v>
      </c>
      <c r="AK99" s="509">
        <v>0</v>
      </c>
      <c r="AL99" s="509">
        <v>0</v>
      </c>
      <c r="AM99" s="509">
        <v>0</v>
      </c>
      <c r="AN99" s="509">
        <v>0</v>
      </c>
      <c r="AO99" s="509">
        <v>0</v>
      </c>
      <c r="AP99" s="509">
        <v>0</v>
      </c>
      <c r="AQ99" s="356">
        <v>0</v>
      </c>
      <c r="AR99" s="356">
        <v>0</v>
      </c>
      <c r="AS99" s="509">
        <v>0</v>
      </c>
      <c r="AT99" s="509">
        <v>0</v>
      </c>
      <c r="AU99" s="509">
        <v>0</v>
      </c>
      <c r="AV99" s="519">
        <v>423</v>
      </c>
    </row>
    <row r="100" spans="2:48" ht="15" customHeight="1">
      <c r="B100" s="28" t="s">
        <v>2587</v>
      </c>
      <c r="C100" s="28" t="s">
        <v>2588</v>
      </c>
      <c r="D100" s="28" t="e">
        <v>#REF!</v>
      </c>
      <c r="E100" s="28" t="s">
        <v>2589</v>
      </c>
      <c r="F100" s="28" t="s">
        <v>2590</v>
      </c>
      <c r="G100" s="28" t="s">
        <v>2591</v>
      </c>
      <c r="H100" s="28" t="s">
        <v>2592</v>
      </c>
      <c r="I100" s="28" t="s">
        <v>2593</v>
      </c>
      <c r="J100" s="28" t="s">
        <v>2594</v>
      </c>
      <c r="K100" s="28" t="s">
        <v>2595</v>
      </c>
      <c r="L100" s="28" t="s">
        <v>2596</v>
      </c>
      <c r="M100" s="28" t="s">
        <v>2597</v>
      </c>
      <c r="N100" s="28" t="s">
        <v>2598</v>
      </c>
      <c r="O100" s="28" t="s">
        <v>2599</v>
      </c>
      <c r="P100" s="28" t="s">
        <v>2600</v>
      </c>
      <c r="Q100" s="28" t="s">
        <v>2601</v>
      </c>
      <c r="R100" s="28" t="s">
        <v>2602</v>
      </c>
      <c r="S100" s="28" t="s">
        <v>2603</v>
      </c>
      <c r="T100" s="28" t="s">
        <v>2604</v>
      </c>
      <c r="U100" s="28" t="s">
        <v>2605</v>
      </c>
      <c r="V100" s="28" t="s">
        <v>2606</v>
      </c>
      <c r="W100" s="28" t="s">
        <v>2607</v>
      </c>
      <c r="X100" s="390" t="s">
        <v>386</v>
      </c>
      <c r="Y100" s="388" t="s">
        <v>497</v>
      </c>
      <c r="Z100" s="434">
        <v>660</v>
      </c>
      <c r="AA100" s="508">
        <v>4</v>
      </c>
      <c r="AB100" s="509">
        <v>2648</v>
      </c>
      <c r="AC100" s="509">
        <v>0</v>
      </c>
      <c r="AD100" s="509">
        <v>0</v>
      </c>
      <c r="AE100" s="509">
        <v>636</v>
      </c>
      <c r="AF100" s="509">
        <v>0</v>
      </c>
      <c r="AG100" s="509">
        <v>1</v>
      </c>
      <c r="AH100" s="356">
        <v>0</v>
      </c>
      <c r="AI100" s="509">
        <v>0</v>
      </c>
      <c r="AJ100" s="509">
        <v>0</v>
      </c>
      <c r="AK100" s="509">
        <v>0</v>
      </c>
      <c r="AL100" s="509">
        <v>0</v>
      </c>
      <c r="AM100" s="509">
        <v>0</v>
      </c>
      <c r="AN100" s="509">
        <v>0</v>
      </c>
      <c r="AO100" s="509">
        <v>0</v>
      </c>
      <c r="AP100" s="509">
        <v>0</v>
      </c>
      <c r="AQ100" s="356">
        <v>6</v>
      </c>
      <c r="AR100" s="356">
        <v>0</v>
      </c>
      <c r="AS100" s="509">
        <v>0</v>
      </c>
      <c r="AT100" s="509">
        <v>0</v>
      </c>
      <c r="AU100" s="509">
        <v>0</v>
      </c>
      <c r="AV100" s="519">
        <v>3289</v>
      </c>
    </row>
    <row r="101" spans="2:48" ht="15" customHeight="1">
      <c r="B101" s="28" t="s">
        <v>2608</v>
      </c>
      <c r="C101" s="28" t="s">
        <v>2609</v>
      </c>
      <c r="D101" s="28" t="e">
        <v>#REF!</v>
      </c>
      <c r="E101" s="28" t="s">
        <v>2610</v>
      </c>
      <c r="F101" s="28" t="s">
        <v>2611</v>
      </c>
      <c r="G101" s="28" t="s">
        <v>2612</v>
      </c>
      <c r="H101" s="28" t="s">
        <v>2613</v>
      </c>
      <c r="I101" s="28" t="s">
        <v>2614</v>
      </c>
      <c r="J101" s="28" t="s">
        <v>2615</v>
      </c>
      <c r="K101" s="28" t="s">
        <v>2616</v>
      </c>
      <c r="L101" s="28" t="s">
        <v>2617</v>
      </c>
      <c r="M101" s="28" t="s">
        <v>2618</v>
      </c>
      <c r="N101" s="28" t="s">
        <v>2619</v>
      </c>
      <c r="O101" s="28" t="s">
        <v>2620</v>
      </c>
      <c r="P101" s="28" t="s">
        <v>2621</v>
      </c>
      <c r="Q101" s="28" t="s">
        <v>2622</v>
      </c>
      <c r="R101" s="28" t="s">
        <v>2623</v>
      </c>
      <c r="S101" s="28" t="s">
        <v>2624</v>
      </c>
      <c r="T101" s="28" t="s">
        <v>2625</v>
      </c>
      <c r="U101" s="28" t="s">
        <v>2626</v>
      </c>
      <c r="V101" s="28" t="s">
        <v>2627</v>
      </c>
      <c r="W101" s="28" t="s">
        <v>2628</v>
      </c>
      <c r="X101" s="390" t="s">
        <v>387</v>
      </c>
      <c r="Y101" s="388" t="s">
        <v>497</v>
      </c>
      <c r="Z101" s="434">
        <v>667</v>
      </c>
      <c r="AA101" s="508">
        <v>6</v>
      </c>
      <c r="AB101" s="509">
        <v>2429</v>
      </c>
      <c r="AC101" s="509">
        <v>0</v>
      </c>
      <c r="AD101" s="509">
        <v>0</v>
      </c>
      <c r="AE101" s="509">
        <v>630</v>
      </c>
      <c r="AF101" s="509">
        <v>1</v>
      </c>
      <c r="AG101" s="509">
        <v>45</v>
      </c>
      <c r="AH101" s="356">
        <v>1</v>
      </c>
      <c r="AI101" s="509">
        <v>0</v>
      </c>
      <c r="AJ101" s="509">
        <v>33</v>
      </c>
      <c r="AK101" s="509">
        <v>0</v>
      </c>
      <c r="AL101" s="509">
        <v>0</v>
      </c>
      <c r="AM101" s="509">
        <v>0</v>
      </c>
      <c r="AN101" s="509">
        <v>0</v>
      </c>
      <c r="AO101" s="509">
        <v>0</v>
      </c>
      <c r="AP101" s="509">
        <v>0</v>
      </c>
      <c r="AQ101" s="356">
        <v>4</v>
      </c>
      <c r="AR101" s="356">
        <v>0</v>
      </c>
      <c r="AS101" s="509">
        <v>0</v>
      </c>
      <c r="AT101" s="509">
        <v>0</v>
      </c>
      <c r="AU101" s="509">
        <v>0</v>
      </c>
      <c r="AV101" s="519">
        <v>3144</v>
      </c>
    </row>
    <row r="102" spans="2:48" ht="15" customHeight="1">
      <c r="B102" s="28" t="s">
        <v>2629</v>
      </c>
      <c r="C102" s="28" t="s">
        <v>2630</v>
      </c>
      <c r="D102" s="28" t="e">
        <v>#REF!</v>
      </c>
      <c r="E102" s="28" t="s">
        <v>2631</v>
      </c>
      <c r="F102" s="28" t="s">
        <v>2632</v>
      </c>
      <c r="G102" s="28" t="s">
        <v>2633</v>
      </c>
      <c r="H102" s="28" t="s">
        <v>2634</v>
      </c>
      <c r="I102" s="28" t="s">
        <v>2635</v>
      </c>
      <c r="J102" s="28" t="s">
        <v>2636</v>
      </c>
      <c r="K102" s="28" t="s">
        <v>2637</v>
      </c>
      <c r="L102" s="28" t="s">
        <v>2638</v>
      </c>
      <c r="M102" s="28" t="s">
        <v>2639</v>
      </c>
      <c r="N102" s="28" t="s">
        <v>2640</v>
      </c>
      <c r="O102" s="28" t="s">
        <v>2641</v>
      </c>
      <c r="P102" s="28" t="s">
        <v>2642</v>
      </c>
      <c r="Q102" s="28" t="s">
        <v>2643</v>
      </c>
      <c r="R102" s="28" t="s">
        <v>2644</v>
      </c>
      <c r="S102" s="28" t="s">
        <v>2645</v>
      </c>
      <c r="T102" s="28" t="s">
        <v>2646</v>
      </c>
      <c r="U102" s="28" t="s">
        <v>2647</v>
      </c>
      <c r="V102" s="28" t="s">
        <v>2648</v>
      </c>
      <c r="W102" s="28" t="s">
        <v>2649</v>
      </c>
      <c r="X102" s="390" t="s">
        <v>388</v>
      </c>
      <c r="Y102" s="388" t="s">
        <v>497</v>
      </c>
      <c r="Z102" s="434">
        <v>674</v>
      </c>
      <c r="AA102" s="508">
        <v>12</v>
      </c>
      <c r="AB102" s="509">
        <v>1762</v>
      </c>
      <c r="AC102" s="509">
        <v>0</v>
      </c>
      <c r="AD102" s="509">
        <v>0</v>
      </c>
      <c r="AE102" s="509">
        <v>713</v>
      </c>
      <c r="AF102" s="509">
        <v>0</v>
      </c>
      <c r="AG102" s="509">
        <v>4</v>
      </c>
      <c r="AH102" s="356">
        <v>0</v>
      </c>
      <c r="AI102" s="509">
        <v>0</v>
      </c>
      <c r="AJ102" s="509">
        <v>0</v>
      </c>
      <c r="AK102" s="509">
        <v>0</v>
      </c>
      <c r="AL102" s="509">
        <v>0</v>
      </c>
      <c r="AM102" s="509">
        <v>0</v>
      </c>
      <c r="AN102" s="509">
        <v>0</v>
      </c>
      <c r="AO102" s="509">
        <v>0</v>
      </c>
      <c r="AP102" s="509">
        <v>0</v>
      </c>
      <c r="AQ102" s="356">
        <v>13</v>
      </c>
      <c r="AR102" s="356">
        <v>0</v>
      </c>
      <c r="AS102" s="509">
        <v>0</v>
      </c>
      <c r="AT102" s="509">
        <v>0</v>
      </c>
      <c r="AU102" s="509">
        <v>0</v>
      </c>
      <c r="AV102" s="519">
        <v>2491</v>
      </c>
    </row>
    <row r="103" spans="2:48" ht="15" customHeight="1">
      <c r="B103" s="28" t="s">
        <v>2650</v>
      </c>
      <c r="C103" s="28" t="s">
        <v>2651</v>
      </c>
      <c r="D103" s="28" t="e">
        <v>#REF!</v>
      </c>
      <c r="E103" s="28" t="s">
        <v>2652</v>
      </c>
      <c r="F103" s="28" t="s">
        <v>2653</v>
      </c>
      <c r="G103" s="28" t="s">
        <v>2654</v>
      </c>
      <c r="H103" s="28" t="s">
        <v>2655</v>
      </c>
      <c r="I103" s="28" t="s">
        <v>2656</v>
      </c>
      <c r="J103" s="28" t="s">
        <v>2657</v>
      </c>
      <c r="K103" s="28" t="s">
        <v>2658</v>
      </c>
      <c r="L103" s="28" t="s">
        <v>2659</v>
      </c>
      <c r="M103" s="28" t="s">
        <v>2660</v>
      </c>
      <c r="N103" s="28" t="s">
        <v>2661</v>
      </c>
      <c r="O103" s="28" t="s">
        <v>2662</v>
      </c>
      <c r="P103" s="28" t="s">
        <v>2663</v>
      </c>
      <c r="Q103" s="28" t="s">
        <v>2664</v>
      </c>
      <c r="R103" s="28" t="s">
        <v>2665</v>
      </c>
      <c r="S103" s="28" t="s">
        <v>2666</v>
      </c>
      <c r="T103" s="28" t="s">
        <v>2667</v>
      </c>
      <c r="U103" s="28" t="s">
        <v>2668</v>
      </c>
      <c r="V103" s="28" t="s">
        <v>2669</v>
      </c>
      <c r="W103" s="28" t="s">
        <v>2670</v>
      </c>
      <c r="X103" s="390" t="s">
        <v>389</v>
      </c>
      <c r="Y103" s="388" t="s">
        <v>497</v>
      </c>
      <c r="Z103" s="434">
        <v>697</v>
      </c>
      <c r="AA103" s="508">
        <v>6803</v>
      </c>
      <c r="AB103" s="509">
        <v>7101</v>
      </c>
      <c r="AC103" s="509">
        <v>173</v>
      </c>
      <c r="AD103" s="509">
        <v>0</v>
      </c>
      <c r="AE103" s="509">
        <v>1051</v>
      </c>
      <c r="AF103" s="509">
        <v>0</v>
      </c>
      <c r="AG103" s="509">
        <v>3</v>
      </c>
      <c r="AH103" s="356">
        <v>0</v>
      </c>
      <c r="AI103" s="509">
        <v>0</v>
      </c>
      <c r="AJ103" s="509">
        <v>0</v>
      </c>
      <c r="AK103" s="509">
        <v>0</v>
      </c>
      <c r="AL103" s="509">
        <v>0</v>
      </c>
      <c r="AM103" s="509">
        <v>0</v>
      </c>
      <c r="AN103" s="509">
        <v>0</v>
      </c>
      <c r="AO103" s="509">
        <v>0</v>
      </c>
      <c r="AP103" s="509">
        <v>0</v>
      </c>
      <c r="AQ103" s="356">
        <v>26</v>
      </c>
      <c r="AR103" s="356">
        <v>0</v>
      </c>
      <c r="AS103" s="509">
        <v>0</v>
      </c>
      <c r="AT103" s="509">
        <v>0</v>
      </c>
      <c r="AU103" s="509">
        <v>0</v>
      </c>
      <c r="AV103" s="519">
        <v>15131</v>
      </c>
    </row>
    <row r="104" spans="2:48" ht="15" customHeight="1">
      <c r="B104" s="28" t="s">
        <v>563</v>
      </c>
      <c r="C104" s="28" t="s">
        <v>564</v>
      </c>
      <c r="D104" s="28" t="e">
        <v>#REF!</v>
      </c>
      <c r="E104" s="28" t="s">
        <v>566</v>
      </c>
      <c r="F104" s="28" t="s">
        <v>567</v>
      </c>
      <c r="G104" s="28" t="s">
        <v>568</v>
      </c>
      <c r="H104" s="28" t="s">
        <v>570</v>
      </c>
      <c r="I104" s="28" t="s">
        <v>571</v>
      </c>
      <c r="J104" s="28" t="s">
        <v>569</v>
      </c>
      <c r="K104" s="28" t="s">
        <v>575</v>
      </c>
      <c r="L104" s="28" t="s">
        <v>574</v>
      </c>
      <c r="M104" s="28" t="s">
        <v>573</v>
      </c>
      <c r="N104" s="28" t="s">
        <v>577</v>
      </c>
      <c r="O104" s="28" t="s">
        <v>578</v>
      </c>
      <c r="P104" s="28" t="s">
        <v>588</v>
      </c>
      <c r="Q104" s="28" t="s">
        <v>583</v>
      </c>
      <c r="R104" s="28" t="s">
        <v>635</v>
      </c>
      <c r="S104" s="28" t="s">
        <v>581</v>
      </c>
      <c r="T104" s="28" t="s">
        <v>579</v>
      </c>
      <c r="U104" s="28" t="s">
        <v>737</v>
      </c>
      <c r="V104" s="28" t="s">
        <v>866</v>
      </c>
      <c r="W104" s="28" t="s">
        <v>2671</v>
      </c>
      <c r="X104" s="390" t="s">
        <v>390</v>
      </c>
      <c r="Y104" s="388" t="s">
        <v>497</v>
      </c>
      <c r="Z104" s="434">
        <v>756</v>
      </c>
      <c r="AA104" s="508">
        <v>12</v>
      </c>
      <c r="AB104" s="509">
        <v>5264</v>
      </c>
      <c r="AC104" s="509">
        <v>0</v>
      </c>
      <c r="AD104" s="509">
        <v>0</v>
      </c>
      <c r="AE104" s="509">
        <v>1472</v>
      </c>
      <c r="AF104" s="509">
        <v>1</v>
      </c>
      <c r="AG104" s="509">
        <v>0</v>
      </c>
      <c r="AH104" s="356">
        <v>1</v>
      </c>
      <c r="AI104" s="509">
        <v>0</v>
      </c>
      <c r="AJ104" s="509">
        <v>72</v>
      </c>
      <c r="AK104" s="509">
        <v>0</v>
      </c>
      <c r="AL104" s="509">
        <v>0</v>
      </c>
      <c r="AM104" s="509">
        <v>0</v>
      </c>
      <c r="AN104" s="509">
        <v>0</v>
      </c>
      <c r="AO104" s="509">
        <v>0</v>
      </c>
      <c r="AP104" s="509">
        <v>0</v>
      </c>
      <c r="AQ104" s="356">
        <v>8</v>
      </c>
      <c r="AR104" s="356">
        <v>0</v>
      </c>
      <c r="AS104" s="509">
        <v>0</v>
      </c>
      <c r="AT104" s="509">
        <v>0</v>
      </c>
      <c r="AU104" s="509">
        <v>0</v>
      </c>
      <c r="AV104" s="519">
        <v>6821</v>
      </c>
    </row>
    <row r="105" spans="2:48" ht="15" customHeight="1">
      <c r="B105" s="28" t="s">
        <v>2672</v>
      </c>
      <c r="C105" s="28" t="s">
        <v>2673</v>
      </c>
      <c r="D105" s="28" t="e">
        <v>#REF!</v>
      </c>
      <c r="E105" s="28" t="s">
        <v>2674</v>
      </c>
      <c r="F105" s="28" t="s">
        <v>2675</v>
      </c>
      <c r="G105" s="28" t="s">
        <v>2676</v>
      </c>
      <c r="H105" s="28" t="s">
        <v>2677</v>
      </c>
      <c r="I105" s="28" t="s">
        <v>2678</v>
      </c>
      <c r="J105" s="28" t="s">
        <v>2679</v>
      </c>
      <c r="K105" s="28" t="s">
        <v>2680</v>
      </c>
      <c r="L105" s="28" t="s">
        <v>2681</v>
      </c>
      <c r="M105" s="28" t="s">
        <v>2682</v>
      </c>
      <c r="N105" s="28" t="s">
        <v>2683</v>
      </c>
      <c r="O105" s="28" t="s">
        <v>2684</v>
      </c>
      <c r="P105" s="28" t="s">
        <v>2685</v>
      </c>
      <c r="Q105" s="28" t="s">
        <v>2686</v>
      </c>
      <c r="R105" s="28" t="s">
        <v>2687</v>
      </c>
      <c r="S105" s="28" t="s">
        <v>2688</v>
      </c>
      <c r="T105" s="28" t="s">
        <v>2689</v>
      </c>
      <c r="U105" s="28" t="s">
        <v>2690</v>
      </c>
      <c r="V105" s="28" t="s">
        <v>2691</v>
      </c>
      <c r="W105" s="28" t="s">
        <v>736</v>
      </c>
      <c r="X105" s="513" t="s">
        <v>498</v>
      </c>
      <c r="Y105" s="122"/>
      <c r="Z105" s="435"/>
      <c r="AA105" s="515">
        <v>5480</v>
      </c>
      <c r="AB105" s="515">
        <v>57045</v>
      </c>
      <c r="AC105" s="515">
        <v>4559</v>
      </c>
      <c r="AD105" s="515">
        <v>5</v>
      </c>
      <c r="AE105" s="515">
        <v>10319</v>
      </c>
      <c r="AF105" s="515">
        <v>7384</v>
      </c>
      <c r="AG105" s="515">
        <v>22</v>
      </c>
      <c r="AH105" s="475">
        <v>123</v>
      </c>
      <c r="AI105" s="515">
        <v>41</v>
      </c>
      <c r="AJ105" s="515">
        <v>671</v>
      </c>
      <c r="AK105" s="515">
        <v>0</v>
      </c>
      <c r="AL105" s="515">
        <v>102</v>
      </c>
      <c r="AM105" s="515">
        <v>3</v>
      </c>
      <c r="AN105" s="515">
        <v>0</v>
      </c>
      <c r="AO105" s="515">
        <v>0</v>
      </c>
      <c r="AP105" s="515">
        <v>1</v>
      </c>
      <c r="AQ105" s="475">
        <v>94</v>
      </c>
      <c r="AR105" s="475">
        <v>0</v>
      </c>
      <c r="AS105" s="515">
        <v>0</v>
      </c>
      <c r="AT105" s="515">
        <v>0</v>
      </c>
      <c r="AU105" s="515">
        <v>0</v>
      </c>
      <c r="AV105" s="515">
        <v>85632</v>
      </c>
    </row>
    <row r="106" spans="2:48" ht="15" customHeight="1">
      <c r="B106" s="28" t="s">
        <v>2692</v>
      </c>
      <c r="C106" s="28" t="s">
        <v>2693</v>
      </c>
      <c r="D106" s="28" t="e">
        <v>#REF!</v>
      </c>
      <c r="E106" s="28" t="s">
        <v>2694</v>
      </c>
      <c r="F106" s="28" t="s">
        <v>2695</v>
      </c>
      <c r="G106" s="28" t="s">
        <v>2696</v>
      </c>
      <c r="H106" s="28" t="s">
        <v>2697</v>
      </c>
      <c r="I106" s="28" t="s">
        <v>2698</v>
      </c>
      <c r="J106" s="28" t="s">
        <v>2699</v>
      </c>
      <c r="K106" s="28" t="s">
        <v>2700</v>
      </c>
      <c r="L106" s="28" t="s">
        <v>2701</v>
      </c>
      <c r="M106" s="28" t="s">
        <v>2702</v>
      </c>
      <c r="N106" s="28" t="s">
        <v>2703</v>
      </c>
      <c r="O106" s="28" t="s">
        <v>2704</v>
      </c>
      <c r="P106" s="28" t="s">
        <v>2705</v>
      </c>
      <c r="Q106" s="28" t="s">
        <v>2706</v>
      </c>
      <c r="R106" s="28" t="s">
        <v>2707</v>
      </c>
      <c r="S106" s="28" t="s">
        <v>2708</v>
      </c>
      <c r="T106" s="28" t="s">
        <v>2709</v>
      </c>
      <c r="U106" s="28" t="s">
        <v>2710</v>
      </c>
      <c r="V106" s="28" t="s">
        <v>2711</v>
      </c>
      <c r="W106" s="28" t="s">
        <v>2712</v>
      </c>
      <c r="X106" s="390" t="s">
        <v>392</v>
      </c>
      <c r="Y106" s="388" t="s">
        <v>498</v>
      </c>
      <c r="Z106" s="434">
        <v>30</v>
      </c>
      <c r="AA106" s="508">
        <v>2027</v>
      </c>
      <c r="AB106" s="509">
        <v>5691</v>
      </c>
      <c r="AC106" s="509">
        <v>4472</v>
      </c>
      <c r="AD106" s="509">
        <v>4</v>
      </c>
      <c r="AE106" s="509">
        <v>437</v>
      </c>
      <c r="AF106" s="509">
        <v>1282</v>
      </c>
      <c r="AG106" s="509">
        <v>2</v>
      </c>
      <c r="AH106" s="356">
        <v>12</v>
      </c>
      <c r="AI106" s="509">
        <v>29</v>
      </c>
      <c r="AJ106" s="509">
        <v>0</v>
      </c>
      <c r="AK106" s="509">
        <v>0</v>
      </c>
      <c r="AL106" s="509">
        <v>0</v>
      </c>
      <c r="AM106" s="509">
        <v>1</v>
      </c>
      <c r="AN106" s="509">
        <v>0</v>
      </c>
      <c r="AO106" s="509">
        <v>0</v>
      </c>
      <c r="AP106" s="509">
        <v>1</v>
      </c>
      <c r="AQ106" s="356">
        <v>22</v>
      </c>
      <c r="AR106" s="356">
        <v>0</v>
      </c>
      <c r="AS106" s="509">
        <v>0</v>
      </c>
      <c r="AT106" s="509">
        <v>0</v>
      </c>
      <c r="AU106" s="509">
        <v>0</v>
      </c>
      <c r="AV106" s="519">
        <v>13946</v>
      </c>
    </row>
    <row r="107" spans="2:48" ht="15" customHeight="1">
      <c r="B107" s="28" t="s">
        <v>2713</v>
      </c>
      <c r="C107" s="28" t="s">
        <v>2714</v>
      </c>
      <c r="D107" s="28" t="e">
        <v>#REF!</v>
      </c>
      <c r="E107" s="28" t="s">
        <v>2715</v>
      </c>
      <c r="F107" s="28" t="s">
        <v>2716</v>
      </c>
      <c r="G107" s="28" t="s">
        <v>2717</v>
      </c>
      <c r="H107" s="28" t="s">
        <v>2718</v>
      </c>
      <c r="I107" s="28" t="s">
        <v>2719</v>
      </c>
      <c r="J107" s="28" t="s">
        <v>2720</v>
      </c>
      <c r="K107" s="28" t="s">
        <v>2721</v>
      </c>
      <c r="L107" s="28" t="s">
        <v>2722</v>
      </c>
      <c r="M107" s="28" t="s">
        <v>2723</v>
      </c>
      <c r="N107" s="28" t="s">
        <v>2724</v>
      </c>
      <c r="O107" s="28" t="s">
        <v>2725</v>
      </c>
      <c r="P107" s="28" t="s">
        <v>2726</v>
      </c>
      <c r="Q107" s="28" t="s">
        <v>2727</v>
      </c>
      <c r="R107" s="28" t="s">
        <v>2728</v>
      </c>
      <c r="S107" s="28" t="s">
        <v>2729</v>
      </c>
      <c r="T107" s="28" t="s">
        <v>2730</v>
      </c>
      <c r="U107" s="28" t="s">
        <v>2731</v>
      </c>
      <c r="V107" s="28" t="s">
        <v>2732</v>
      </c>
      <c r="W107" s="28" t="s">
        <v>2733</v>
      </c>
      <c r="X107" s="390" t="s">
        <v>393</v>
      </c>
      <c r="Y107" s="388" t="s">
        <v>498</v>
      </c>
      <c r="Z107" s="434">
        <v>34</v>
      </c>
      <c r="AA107" s="508">
        <v>3313</v>
      </c>
      <c r="AB107" s="509">
        <v>5871</v>
      </c>
      <c r="AC107" s="509">
        <v>0</v>
      </c>
      <c r="AD107" s="509">
        <v>0</v>
      </c>
      <c r="AE107" s="509">
        <v>1333</v>
      </c>
      <c r="AF107" s="509">
        <v>1</v>
      </c>
      <c r="AG107" s="509">
        <v>0</v>
      </c>
      <c r="AH107" s="356">
        <v>0</v>
      </c>
      <c r="AI107" s="509">
        <v>0</v>
      </c>
      <c r="AJ107" s="509">
        <v>141</v>
      </c>
      <c r="AK107" s="509">
        <v>0</v>
      </c>
      <c r="AL107" s="509">
        <v>0</v>
      </c>
      <c r="AM107" s="509">
        <v>2</v>
      </c>
      <c r="AN107" s="509">
        <v>0</v>
      </c>
      <c r="AO107" s="509">
        <v>0</v>
      </c>
      <c r="AP107" s="509">
        <v>0</v>
      </c>
      <c r="AQ107" s="356">
        <v>2</v>
      </c>
      <c r="AR107" s="356">
        <v>0</v>
      </c>
      <c r="AS107" s="509">
        <v>0</v>
      </c>
      <c r="AT107" s="509">
        <v>0</v>
      </c>
      <c r="AU107" s="509">
        <v>0</v>
      </c>
      <c r="AV107" s="519">
        <v>10661</v>
      </c>
    </row>
    <row r="108" spans="2:48" ht="15" customHeight="1">
      <c r="B108" s="28" t="s">
        <v>2734</v>
      </c>
      <c r="C108" s="28" t="s">
        <v>2735</v>
      </c>
      <c r="D108" s="28" t="e">
        <v>#REF!</v>
      </c>
      <c r="E108" s="28" t="s">
        <v>2736</v>
      </c>
      <c r="F108" s="28" t="s">
        <v>2737</v>
      </c>
      <c r="G108" s="28" t="s">
        <v>2738</v>
      </c>
      <c r="H108" s="28" t="s">
        <v>2739</v>
      </c>
      <c r="I108" s="28" t="s">
        <v>2740</v>
      </c>
      <c r="J108" s="28" t="s">
        <v>2741</v>
      </c>
      <c r="K108" s="28" t="s">
        <v>2742</v>
      </c>
      <c r="L108" s="28" t="s">
        <v>2743</v>
      </c>
      <c r="M108" s="28" t="s">
        <v>2744</v>
      </c>
      <c r="N108" s="28" t="s">
        <v>2745</v>
      </c>
      <c r="O108" s="28" t="s">
        <v>2746</v>
      </c>
      <c r="P108" s="28" t="s">
        <v>2747</v>
      </c>
      <c r="Q108" s="28" t="s">
        <v>2748</v>
      </c>
      <c r="R108" s="28" t="s">
        <v>2749</v>
      </c>
      <c r="S108" s="28" t="s">
        <v>2750</v>
      </c>
      <c r="T108" s="28" t="s">
        <v>2751</v>
      </c>
      <c r="U108" s="28" t="s">
        <v>2752</v>
      </c>
      <c r="V108" s="28" t="s">
        <v>2753</v>
      </c>
      <c r="W108" s="28" t="s">
        <v>2754</v>
      </c>
      <c r="X108" s="390" t="s">
        <v>394</v>
      </c>
      <c r="Y108" s="388" t="s">
        <v>498</v>
      </c>
      <c r="Z108" s="434">
        <v>36</v>
      </c>
      <c r="AA108" s="508">
        <v>8</v>
      </c>
      <c r="AB108" s="509">
        <v>1061</v>
      </c>
      <c r="AC108" s="509">
        <v>0</v>
      </c>
      <c r="AD108" s="509">
        <v>0</v>
      </c>
      <c r="AE108" s="509">
        <v>36</v>
      </c>
      <c r="AF108" s="509">
        <v>0</v>
      </c>
      <c r="AG108" s="509">
        <v>0</v>
      </c>
      <c r="AH108" s="356">
        <v>0</v>
      </c>
      <c r="AI108" s="509">
        <v>0</v>
      </c>
      <c r="AJ108" s="509">
        <v>152</v>
      </c>
      <c r="AK108" s="509">
        <v>0</v>
      </c>
      <c r="AL108" s="509">
        <v>0</v>
      </c>
      <c r="AM108" s="509">
        <v>0</v>
      </c>
      <c r="AN108" s="509">
        <v>0</v>
      </c>
      <c r="AO108" s="509">
        <v>0</v>
      </c>
      <c r="AP108" s="509">
        <v>0</v>
      </c>
      <c r="AQ108" s="356">
        <v>0</v>
      </c>
      <c r="AR108" s="356">
        <v>0</v>
      </c>
      <c r="AS108" s="509">
        <v>0</v>
      </c>
      <c r="AT108" s="509">
        <v>0</v>
      </c>
      <c r="AU108" s="509">
        <v>0</v>
      </c>
      <c r="AV108" s="519">
        <v>1257</v>
      </c>
    </row>
    <row r="109" spans="2:48" ht="15" customHeight="1">
      <c r="B109" s="28" t="s">
        <v>2755</v>
      </c>
      <c r="C109" s="28" t="s">
        <v>2756</v>
      </c>
      <c r="D109" s="28" t="e">
        <v>#REF!</v>
      </c>
      <c r="E109" s="28" t="s">
        <v>2757</v>
      </c>
      <c r="F109" s="28" t="s">
        <v>2758</v>
      </c>
      <c r="G109" s="28" t="s">
        <v>2759</v>
      </c>
      <c r="H109" s="28" t="s">
        <v>2760</v>
      </c>
      <c r="I109" s="28" t="s">
        <v>2761</v>
      </c>
      <c r="J109" s="28" t="s">
        <v>2762</v>
      </c>
      <c r="K109" s="28" t="s">
        <v>2763</v>
      </c>
      <c r="L109" s="28" t="s">
        <v>2764</v>
      </c>
      <c r="M109" s="28" t="s">
        <v>2765</v>
      </c>
      <c r="N109" s="28" t="s">
        <v>2766</v>
      </c>
      <c r="O109" s="28" t="s">
        <v>2767</v>
      </c>
      <c r="P109" s="28" t="s">
        <v>2768</v>
      </c>
      <c r="Q109" s="28" t="s">
        <v>2769</v>
      </c>
      <c r="R109" s="28" t="s">
        <v>2770</v>
      </c>
      <c r="S109" s="28" t="s">
        <v>2771</v>
      </c>
      <c r="T109" s="28" t="s">
        <v>2772</v>
      </c>
      <c r="U109" s="28" t="s">
        <v>2773</v>
      </c>
      <c r="V109" s="28" t="s">
        <v>2774</v>
      </c>
      <c r="W109" s="28" t="s">
        <v>2775</v>
      </c>
      <c r="X109" s="390" t="s">
        <v>395</v>
      </c>
      <c r="Y109" s="388" t="s">
        <v>498</v>
      </c>
      <c r="Z109" s="434">
        <v>91</v>
      </c>
      <c r="AA109" s="508">
        <v>3</v>
      </c>
      <c r="AB109" s="509">
        <v>603</v>
      </c>
      <c r="AC109" s="509">
        <v>0</v>
      </c>
      <c r="AD109" s="509">
        <v>0</v>
      </c>
      <c r="AE109" s="509">
        <v>166</v>
      </c>
      <c r="AF109" s="509">
        <v>0</v>
      </c>
      <c r="AG109" s="509">
        <v>2</v>
      </c>
      <c r="AH109" s="356">
        <v>0</v>
      </c>
      <c r="AI109" s="509">
        <v>0</v>
      </c>
      <c r="AJ109" s="509">
        <v>56</v>
      </c>
      <c r="AK109" s="509">
        <v>0</v>
      </c>
      <c r="AL109" s="509">
        <v>0</v>
      </c>
      <c r="AM109" s="509">
        <v>0</v>
      </c>
      <c r="AN109" s="509">
        <v>0</v>
      </c>
      <c r="AO109" s="509">
        <v>0</v>
      </c>
      <c r="AP109" s="509">
        <v>0</v>
      </c>
      <c r="AQ109" s="356">
        <v>2</v>
      </c>
      <c r="AR109" s="356">
        <v>0</v>
      </c>
      <c r="AS109" s="509">
        <v>0</v>
      </c>
      <c r="AT109" s="509">
        <v>0</v>
      </c>
      <c r="AU109" s="509">
        <v>0</v>
      </c>
      <c r="AV109" s="519">
        <v>830</v>
      </c>
    </row>
    <row r="110" spans="2:48" ht="15" customHeight="1">
      <c r="B110" s="28" t="s">
        <v>2776</v>
      </c>
      <c r="C110" s="28" t="s">
        <v>2777</v>
      </c>
      <c r="D110" s="28" t="e">
        <v>#REF!</v>
      </c>
      <c r="E110" s="28" t="s">
        <v>2778</v>
      </c>
      <c r="F110" s="28" t="s">
        <v>2779</v>
      </c>
      <c r="G110" s="28" t="s">
        <v>2780</v>
      </c>
      <c r="H110" s="28" t="s">
        <v>2781</v>
      </c>
      <c r="I110" s="28" t="s">
        <v>2782</v>
      </c>
      <c r="J110" s="28" t="s">
        <v>2783</v>
      </c>
      <c r="K110" s="28" t="s">
        <v>2784</v>
      </c>
      <c r="L110" s="28" t="s">
        <v>2785</v>
      </c>
      <c r="M110" s="28" t="s">
        <v>2786</v>
      </c>
      <c r="N110" s="28" t="s">
        <v>2787</v>
      </c>
      <c r="O110" s="28" t="s">
        <v>2788</v>
      </c>
      <c r="P110" s="28" t="s">
        <v>2789</v>
      </c>
      <c r="Q110" s="28" t="s">
        <v>2790</v>
      </c>
      <c r="R110" s="28" t="s">
        <v>2791</v>
      </c>
      <c r="S110" s="28" t="s">
        <v>2792</v>
      </c>
      <c r="T110" s="28" t="s">
        <v>2793</v>
      </c>
      <c r="U110" s="28" t="s">
        <v>2794</v>
      </c>
      <c r="V110" s="28" t="s">
        <v>2795</v>
      </c>
      <c r="W110" s="28" t="s">
        <v>2796</v>
      </c>
      <c r="X110" s="390" t="s">
        <v>396</v>
      </c>
      <c r="Y110" s="388" t="s">
        <v>498</v>
      </c>
      <c r="Z110" s="434">
        <v>93</v>
      </c>
      <c r="AA110" s="508">
        <v>3</v>
      </c>
      <c r="AB110" s="509">
        <v>737</v>
      </c>
      <c r="AC110" s="509">
        <v>0</v>
      </c>
      <c r="AD110" s="509">
        <v>0</v>
      </c>
      <c r="AE110" s="509">
        <v>391</v>
      </c>
      <c r="AF110" s="509">
        <v>0</v>
      </c>
      <c r="AG110" s="509">
        <v>0</v>
      </c>
      <c r="AH110" s="356">
        <v>0</v>
      </c>
      <c r="AI110" s="509">
        <v>0</v>
      </c>
      <c r="AJ110" s="509">
        <v>0</v>
      </c>
      <c r="AK110" s="509">
        <v>0</v>
      </c>
      <c r="AL110" s="509">
        <v>0</v>
      </c>
      <c r="AM110" s="509">
        <v>0</v>
      </c>
      <c r="AN110" s="509">
        <v>0</v>
      </c>
      <c r="AO110" s="509">
        <v>0</v>
      </c>
      <c r="AP110" s="509">
        <v>0</v>
      </c>
      <c r="AQ110" s="356">
        <v>1</v>
      </c>
      <c r="AR110" s="356">
        <v>0</v>
      </c>
      <c r="AS110" s="509">
        <v>0</v>
      </c>
      <c r="AT110" s="509">
        <v>0</v>
      </c>
      <c r="AU110" s="509">
        <v>0</v>
      </c>
      <c r="AV110" s="519">
        <v>1131</v>
      </c>
    </row>
    <row r="111" spans="2:48" ht="15" customHeight="1">
      <c r="B111" s="28" t="s">
        <v>2797</v>
      </c>
      <c r="C111" s="28" t="s">
        <v>2798</v>
      </c>
      <c r="D111" s="28" t="e">
        <v>#REF!</v>
      </c>
      <c r="E111" s="28" t="s">
        <v>2799</v>
      </c>
      <c r="F111" s="28" t="s">
        <v>2800</v>
      </c>
      <c r="G111" s="28" t="s">
        <v>2801</v>
      </c>
      <c r="H111" s="28" t="s">
        <v>2802</v>
      </c>
      <c r="I111" s="28" t="s">
        <v>2803</v>
      </c>
      <c r="J111" s="28" t="s">
        <v>2804</v>
      </c>
      <c r="K111" s="28" t="s">
        <v>2805</v>
      </c>
      <c r="L111" s="28" t="s">
        <v>2806</v>
      </c>
      <c r="M111" s="28" t="s">
        <v>2807</v>
      </c>
      <c r="N111" s="28" t="s">
        <v>2808</v>
      </c>
      <c r="O111" s="28" t="s">
        <v>2809</v>
      </c>
      <c r="P111" s="28" t="s">
        <v>2810</v>
      </c>
      <c r="Q111" s="28" t="s">
        <v>2811</v>
      </c>
      <c r="R111" s="28" t="s">
        <v>2812</v>
      </c>
      <c r="S111" s="28" t="s">
        <v>2813</v>
      </c>
      <c r="T111" s="28" t="s">
        <v>2814</v>
      </c>
      <c r="U111" s="28" t="s">
        <v>2815</v>
      </c>
      <c r="V111" s="28" t="s">
        <v>2816</v>
      </c>
      <c r="W111" s="28" t="s">
        <v>2817</v>
      </c>
      <c r="X111" s="390" t="s">
        <v>397</v>
      </c>
      <c r="Y111" s="388" t="s">
        <v>498</v>
      </c>
      <c r="Z111" s="434">
        <v>101</v>
      </c>
      <c r="AA111" s="508">
        <v>12</v>
      </c>
      <c r="AB111" s="509">
        <v>4000</v>
      </c>
      <c r="AC111" s="509">
        <v>0</v>
      </c>
      <c r="AD111" s="509">
        <v>0</v>
      </c>
      <c r="AE111" s="509">
        <v>601</v>
      </c>
      <c r="AF111" s="509">
        <v>2363</v>
      </c>
      <c r="AG111" s="509">
        <v>0</v>
      </c>
      <c r="AH111" s="356">
        <v>19</v>
      </c>
      <c r="AI111" s="509">
        <v>0</v>
      </c>
      <c r="AJ111" s="509">
        <v>0</v>
      </c>
      <c r="AK111" s="509">
        <v>0</v>
      </c>
      <c r="AL111" s="509">
        <v>0</v>
      </c>
      <c r="AM111" s="509">
        <v>0</v>
      </c>
      <c r="AN111" s="509">
        <v>0</v>
      </c>
      <c r="AO111" s="509">
        <v>0</v>
      </c>
      <c r="AP111" s="509">
        <v>0</v>
      </c>
      <c r="AQ111" s="356">
        <v>8</v>
      </c>
      <c r="AR111" s="356">
        <v>0</v>
      </c>
      <c r="AS111" s="509">
        <v>0</v>
      </c>
      <c r="AT111" s="509">
        <v>0</v>
      </c>
      <c r="AU111" s="509">
        <v>0</v>
      </c>
      <c r="AV111" s="519">
        <v>6976</v>
      </c>
    </row>
    <row r="112" spans="2:48" ht="15" customHeight="1">
      <c r="B112" s="28" t="s">
        <v>2818</v>
      </c>
      <c r="C112" s="28" t="s">
        <v>2819</v>
      </c>
      <c r="D112" s="28" t="e">
        <v>#REF!</v>
      </c>
      <c r="E112" s="28" t="s">
        <v>2820</v>
      </c>
      <c r="F112" s="28" t="s">
        <v>2821</v>
      </c>
      <c r="G112" s="28" t="s">
        <v>2822</v>
      </c>
      <c r="H112" s="28" t="s">
        <v>2823</v>
      </c>
      <c r="I112" s="28" t="s">
        <v>2824</v>
      </c>
      <c r="J112" s="28" t="s">
        <v>2825</v>
      </c>
      <c r="K112" s="28" t="s">
        <v>2826</v>
      </c>
      <c r="L112" s="28" t="s">
        <v>2827</v>
      </c>
      <c r="M112" s="28" t="s">
        <v>2828</v>
      </c>
      <c r="N112" s="28" t="s">
        <v>2829</v>
      </c>
      <c r="O112" s="28" t="s">
        <v>2830</v>
      </c>
      <c r="P112" s="28" t="s">
        <v>2831</v>
      </c>
      <c r="Q112" s="28" t="s">
        <v>2832</v>
      </c>
      <c r="R112" s="28" t="s">
        <v>2833</v>
      </c>
      <c r="S112" s="28" t="s">
        <v>2834</v>
      </c>
      <c r="T112" s="28" t="s">
        <v>2835</v>
      </c>
      <c r="U112" s="28" t="s">
        <v>2836</v>
      </c>
      <c r="V112" s="28" t="s">
        <v>2837</v>
      </c>
      <c r="W112" s="28" t="s">
        <v>2838</v>
      </c>
      <c r="X112" s="390" t="s">
        <v>398</v>
      </c>
      <c r="Y112" s="388" t="s">
        <v>498</v>
      </c>
      <c r="Z112" s="434">
        <v>145</v>
      </c>
      <c r="AA112" s="508">
        <v>1</v>
      </c>
      <c r="AB112" s="509">
        <v>541</v>
      </c>
      <c r="AC112" s="509">
        <v>0</v>
      </c>
      <c r="AD112" s="509">
        <v>0</v>
      </c>
      <c r="AE112" s="509">
        <v>226</v>
      </c>
      <c r="AF112" s="509">
        <v>1</v>
      </c>
      <c r="AG112" s="509">
        <v>2</v>
      </c>
      <c r="AH112" s="356">
        <v>0</v>
      </c>
      <c r="AI112" s="509">
        <v>0</v>
      </c>
      <c r="AJ112" s="509">
        <v>0</v>
      </c>
      <c r="AK112" s="509">
        <v>0</v>
      </c>
      <c r="AL112" s="509">
        <v>0</v>
      </c>
      <c r="AM112" s="509">
        <v>0</v>
      </c>
      <c r="AN112" s="509">
        <v>0</v>
      </c>
      <c r="AO112" s="509">
        <v>0</v>
      </c>
      <c r="AP112" s="509">
        <v>0</v>
      </c>
      <c r="AQ112" s="356">
        <v>1</v>
      </c>
      <c r="AR112" s="356">
        <v>0</v>
      </c>
      <c r="AS112" s="509">
        <v>0</v>
      </c>
      <c r="AT112" s="509">
        <v>0</v>
      </c>
      <c r="AU112" s="509">
        <v>0</v>
      </c>
      <c r="AV112" s="519">
        <v>771</v>
      </c>
    </row>
    <row r="113" spans="2:48" ht="15" customHeight="1">
      <c r="B113" s="28" t="s">
        <v>2839</v>
      </c>
      <c r="C113" s="28" t="s">
        <v>2840</v>
      </c>
      <c r="D113" s="28" t="e">
        <v>#REF!</v>
      </c>
      <c r="E113" s="28" t="s">
        <v>2841</v>
      </c>
      <c r="F113" s="28" t="s">
        <v>2842</v>
      </c>
      <c r="G113" s="28" t="s">
        <v>2843</v>
      </c>
      <c r="H113" s="28" t="s">
        <v>2844</v>
      </c>
      <c r="I113" s="28" t="s">
        <v>2845</v>
      </c>
      <c r="J113" s="28" t="s">
        <v>2846</v>
      </c>
      <c r="K113" s="28" t="s">
        <v>2847</v>
      </c>
      <c r="L113" s="28" t="s">
        <v>2848</v>
      </c>
      <c r="M113" s="28" t="s">
        <v>2849</v>
      </c>
      <c r="N113" s="28" t="s">
        <v>2850</v>
      </c>
      <c r="O113" s="28" t="s">
        <v>2851</v>
      </c>
      <c r="P113" s="28" t="s">
        <v>2852</v>
      </c>
      <c r="Q113" s="28" t="s">
        <v>2853</v>
      </c>
      <c r="R113" s="28" t="s">
        <v>2854</v>
      </c>
      <c r="S113" s="28" t="s">
        <v>2855</v>
      </c>
      <c r="T113" s="28" t="s">
        <v>2856</v>
      </c>
      <c r="U113" s="28" t="s">
        <v>2857</v>
      </c>
      <c r="V113" s="28" t="s">
        <v>2858</v>
      </c>
      <c r="W113" s="28" t="s">
        <v>2859</v>
      </c>
      <c r="X113" s="390" t="s">
        <v>399</v>
      </c>
      <c r="Y113" s="388" t="s">
        <v>498</v>
      </c>
      <c r="Z113" s="434">
        <v>209</v>
      </c>
      <c r="AA113" s="508">
        <v>4</v>
      </c>
      <c r="AB113" s="509">
        <v>2388</v>
      </c>
      <c r="AC113" s="509">
        <v>0</v>
      </c>
      <c r="AD113" s="509">
        <v>0</v>
      </c>
      <c r="AE113" s="509">
        <v>624</v>
      </c>
      <c r="AF113" s="509">
        <v>1</v>
      </c>
      <c r="AG113" s="509">
        <v>0</v>
      </c>
      <c r="AH113" s="356">
        <v>0</v>
      </c>
      <c r="AI113" s="509">
        <v>0</v>
      </c>
      <c r="AJ113" s="509">
        <v>39</v>
      </c>
      <c r="AK113" s="509">
        <v>0</v>
      </c>
      <c r="AL113" s="509">
        <v>0</v>
      </c>
      <c r="AM113" s="509">
        <v>0</v>
      </c>
      <c r="AN113" s="509">
        <v>0</v>
      </c>
      <c r="AO113" s="509">
        <v>0</v>
      </c>
      <c r="AP113" s="509">
        <v>0</v>
      </c>
      <c r="AQ113" s="356">
        <v>1</v>
      </c>
      <c r="AR113" s="356">
        <v>0</v>
      </c>
      <c r="AS113" s="509">
        <v>0</v>
      </c>
      <c r="AT113" s="509">
        <v>0</v>
      </c>
      <c r="AU113" s="509">
        <v>0</v>
      </c>
      <c r="AV113" s="519">
        <v>3056</v>
      </c>
    </row>
    <row r="114" spans="2:48" ht="15" customHeight="1">
      <c r="B114" s="28" t="s">
        <v>2860</v>
      </c>
      <c r="C114" s="28" t="s">
        <v>2861</v>
      </c>
      <c r="D114" s="28" t="e">
        <v>#REF!</v>
      </c>
      <c r="E114" s="28" t="s">
        <v>2862</v>
      </c>
      <c r="F114" s="28" t="s">
        <v>2863</v>
      </c>
      <c r="G114" s="28" t="s">
        <v>2864</v>
      </c>
      <c r="H114" s="28" t="s">
        <v>2865</v>
      </c>
      <c r="I114" s="28" t="s">
        <v>2866</v>
      </c>
      <c r="J114" s="28" t="s">
        <v>2867</v>
      </c>
      <c r="K114" s="28" t="s">
        <v>2868</v>
      </c>
      <c r="L114" s="28" t="s">
        <v>2869</v>
      </c>
      <c r="M114" s="28" t="s">
        <v>2870</v>
      </c>
      <c r="N114" s="28" t="s">
        <v>2871</v>
      </c>
      <c r="O114" s="28" t="s">
        <v>2872</v>
      </c>
      <c r="P114" s="28" t="s">
        <v>2873</v>
      </c>
      <c r="Q114" s="28" t="s">
        <v>2874</v>
      </c>
      <c r="R114" s="28" t="s">
        <v>2875</v>
      </c>
      <c r="S114" s="28" t="s">
        <v>2876</v>
      </c>
      <c r="T114" s="28" t="s">
        <v>2877</v>
      </c>
      <c r="U114" s="28" t="s">
        <v>2878</v>
      </c>
      <c r="V114" s="28" t="s">
        <v>2879</v>
      </c>
      <c r="W114" s="28" t="s">
        <v>2880</v>
      </c>
      <c r="X114" s="390" t="s">
        <v>400</v>
      </c>
      <c r="Y114" s="388" t="s">
        <v>498</v>
      </c>
      <c r="Z114" s="434">
        <v>282</v>
      </c>
      <c r="AA114" s="508">
        <v>13</v>
      </c>
      <c r="AB114" s="509">
        <v>5433</v>
      </c>
      <c r="AC114" s="509">
        <v>0</v>
      </c>
      <c r="AD114" s="509">
        <v>0</v>
      </c>
      <c r="AE114" s="509">
        <v>708</v>
      </c>
      <c r="AF114" s="509">
        <v>0</v>
      </c>
      <c r="AG114" s="509">
        <v>2</v>
      </c>
      <c r="AH114" s="356">
        <v>0</v>
      </c>
      <c r="AI114" s="509">
        <v>12</v>
      </c>
      <c r="AJ114" s="509">
        <v>0</v>
      </c>
      <c r="AK114" s="509">
        <v>0</v>
      </c>
      <c r="AL114" s="509">
        <v>0</v>
      </c>
      <c r="AM114" s="509">
        <v>0</v>
      </c>
      <c r="AN114" s="509">
        <v>0</v>
      </c>
      <c r="AO114" s="509">
        <v>0</v>
      </c>
      <c r="AP114" s="509">
        <v>0</v>
      </c>
      <c r="AQ114" s="356">
        <v>14</v>
      </c>
      <c r="AR114" s="356">
        <v>0</v>
      </c>
      <c r="AS114" s="509">
        <v>0</v>
      </c>
      <c r="AT114" s="509">
        <v>0</v>
      </c>
      <c r="AU114" s="509">
        <v>0</v>
      </c>
      <c r="AV114" s="519">
        <v>6168</v>
      </c>
    </row>
    <row r="115" spans="2:48" ht="15" customHeight="1">
      <c r="B115" s="28" t="s">
        <v>2881</v>
      </c>
      <c r="C115" s="28" t="s">
        <v>2882</v>
      </c>
      <c r="D115" s="28" t="e">
        <v>#REF!</v>
      </c>
      <c r="E115" s="28" t="s">
        <v>2883</v>
      </c>
      <c r="F115" s="28" t="s">
        <v>2884</v>
      </c>
      <c r="G115" s="28" t="s">
        <v>2885</v>
      </c>
      <c r="H115" s="28" t="s">
        <v>2886</v>
      </c>
      <c r="I115" s="28" t="s">
        <v>2887</v>
      </c>
      <c r="J115" s="28" t="s">
        <v>2888</v>
      </c>
      <c r="K115" s="28" t="s">
        <v>2889</v>
      </c>
      <c r="L115" s="28" t="s">
        <v>2890</v>
      </c>
      <c r="M115" s="28" t="s">
        <v>2891</v>
      </c>
      <c r="N115" s="28" t="s">
        <v>2892</v>
      </c>
      <c r="O115" s="28" t="s">
        <v>2893</v>
      </c>
      <c r="P115" s="28" t="s">
        <v>2894</v>
      </c>
      <c r="Q115" s="28" t="s">
        <v>2895</v>
      </c>
      <c r="R115" s="28" t="s">
        <v>2896</v>
      </c>
      <c r="S115" s="28" t="s">
        <v>2897</v>
      </c>
      <c r="T115" s="28" t="s">
        <v>2898</v>
      </c>
      <c r="U115" s="28" t="s">
        <v>2899</v>
      </c>
      <c r="V115" s="28" t="s">
        <v>2900</v>
      </c>
      <c r="W115" s="28" t="s">
        <v>2901</v>
      </c>
      <c r="X115" s="390" t="s">
        <v>401</v>
      </c>
      <c r="Y115" s="388" t="s">
        <v>498</v>
      </c>
      <c r="Z115" s="434">
        <v>353</v>
      </c>
      <c r="AA115" s="508">
        <v>4</v>
      </c>
      <c r="AB115" s="509">
        <v>579</v>
      </c>
      <c r="AC115" s="509">
        <v>0</v>
      </c>
      <c r="AD115" s="509">
        <v>0</v>
      </c>
      <c r="AE115" s="509">
        <v>75</v>
      </c>
      <c r="AF115" s="509">
        <v>238</v>
      </c>
      <c r="AG115" s="509">
        <v>1</v>
      </c>
      <c r="AH115" s="356">
        <v>7</v>
      </c>
      <c r="AI115" s="509">
        <v>0</v>
      </c>
      <c r="AJ115" s="509">
        <v>0</v>
      </c>
      <c r="AK115" s="509">
        <v>0</v>
      </c>
      <c r="AL115" s="509">
        <v>0</v>
      </c>
      <c r="AM115" s="509">
        <v>0</v>
      </c>
      <c r="AN115" s="509">
        <v>0</v>
      </c>
      <c r="AO115" s="509">
        <v>0</v>
      </c>
      <c r="AP115" s="509">
        <v>0</v>
      </c>
      <c r="AQ115" s="356">
        <v>3</v>
      </c>
      <c r="AR115" s="356">
        <v>0</v>
      </c>
      <c r="AS115" s="509">
        <v>0</v>
      </c>
      <c r="AT115" s="509">
        <v>0</v>
      </c>
      <c r="AU115" s="509">
        <v>0</v>
      </c>
      <c r="AV115" s="519">
        <v>897</v>
      </c>
    </row>
    <row r="116" spans="2:48" ht="15" customHeight="1">
      <c r="B116" s="28" t="s">
        <v>2902</v>
      </c>
      <c r="C116" s="28" t="s">
        <v>2903</v>
      </c>
      <c r="D116" s="28" t="e">
        <v>#REF!</v>
      </c>
      <c r="E116" s="28" t="s">
        <v>2904</v>
      </c>
      <c r="F116" s="28" t="s">
        <v>2905</v>
      </c>
      <c r="G116" s="28" t="s">
        <v>2906</v>
      </c>
      <c r="H116" s="28" t="s">
        <v>2907</v>
      </c>
      <c r="I116" s="28" t="s">
        <v>2908</v>
      </c>
      <c r="J116" s="28" t="s">
        <v>2909</v>
      </c>
      <c r="K116" s="28" t="s">
        <v>2910</v>
      </c>
      <c r="L116" s="28" t="s">
        <v>2911</v>
      </c>
      <c r="M116" s="28" t="s">
        <v>2912</v>
      </c>
      <c r="N116" s="28" t="s">
        <v>2913</v>
      </c>
      <c r="O116" s="28" t="s">
        <v>2914</v>
      </c>
      <c r="P116" s="28" t="s">
        <v>2915</v>
      </c>
      <c r="Q116" s="28" t="s">
        <v>2916</v>
      </c>
      <c r="R116" s="28" t="s">
        <v>2917</v>
      </c>
      <c r="S116" s="28" t="s">
        <v>2918</v>
      </c>
      <c r="T116" s="28" t="s">
        <v>2919</v>
      </c>
      <c r="U116" s="28" t="s">
        <v>2920</v>
      </c>
      <c r="V116" s="28" t="s">
        <v>2921</v>
      </c>
      <c r="W116" s="28" t="s">
        <v>2922</v>
      </c>
      <c r="X116" s="390" t="s">
        <v>402</v>
      </c>
      <c r="Y116" s="388" t="s">
        <v>498</v>
      </c>
      <c r="Z116" s="434">
        <v>364</v>
      </c>
      <c r="AA116" s="508">
        <v>1</v>
      </c>
      <c r="AB116" s="509">
        <v>2763</v>
      </c>
      <c r="AC116" s="509">
        <v>1</v>
      </c>
      <c r="AD116" s="509">
        <v>0</v>
      </c>
      <c r="AE116" s="509">
        <v>792</v>
      </c>
      <c r="AF116" s="509">
        <v>0</v>
      </c>
      <c r="AG116" s="509">
        <v>0</v>
      </c>
      <c r="AH116" s="356">
        <v>0</v>
      </c>
      <c r="AI116" s="509">
        <v>0</v>
      </c>
      <c r="AJ116" s="509">
        <v>0</v>
      </c>
      <c r="AK116" s="509">
        <v>0</v>
      </c>
      <c r="AL116" s="509">
        <v>50</v>
      </c>
      <c r="AM116" s="509">
        <v>0</v>
      </c>
      <c r="AN116" s="509">
        <v>0</v>
      </c>
      <c r="AO116" s="509">
        <v>0</v>
      </c>
      <c r="AP116" s="509">
        <v>0</v>
      </c>
      <c r="AQ116" s="356">
        <v>0</v>
      </c>
      <c r="AR116" s="356">
        <v>0</v>
      </c>
      <c r="AS116" s="509">
        <v>0</v>
      </c>
      <c r="AT116" s="509">
        <v>0</v>
      </c>
      <c r="AU116" s="509">
        <v>0</v>
      </c>
      <c r="AV116" s="519">
        <v>3607</v>
      </c>
    </row>
    <row r="117" spans="2:48" ht="15" customHeight="1">
      <c r="B117" s="28" t="s">
        <v>2923</v>
      </c>
      <c r="C117" s="28" t="s">
        <v>2924</v>
      </c>
      <c r="D117" s="28" t="e">
        <v>#REF!</v>
      </c>
      <c r="E117" s="28" t="s">
        <v>2925</v>
      </c>
      <c r="F117" s="28" t="s">
        <v>2926</v>
      </c>
      <c r="G117" s="28" t="s">
        <v>2927</v>
      </c>
      <c r="H117" s="28" t="s">
        <v>2928</v>
      </c>
      <c r="I117" s="28" t="s">
        <v>2929</v>
      </c>
      <c r="J117" s="28" t="s">
        <v>2930</v>
      </c>
      <c r="K117" s="28" t="s">
        <v>2931</v>
      </c>
      <c r="L117" s="28" t="s">
        <v>2932</v>
      </c>
      <c r="M117" s="28" t="s">
        <v>2933</v>
      </c>
      <c r="N117" s="28" t="s">
        <v>2934</v>
      </c>
      <c r="O117" s="28" t="s">
        <v>2935</v>
      </c>
      <c r="P117" s="28" t="s">
        <v>2936</v>
      </c>
      <c r="Q117" s="28" t="s">
        <v>2937</v>
      </c>
      <c r="R117" s="28" t="s">
        <v>2938</v>
      </c>
      <c r="S117" s="28" t="s">
        <v>2939</v>
      </c>
      <c r="T117" s="28" t="s">
        <v>2940</v>
      </c>
      <c r="U117" s="28" t="s">
        <v>2941</v>
      </c>
      <c r="V117" s="28" t="s">
        <v>2942</v>
      </c>
      <c r="W117" s="28" t="s">
        <v>2943</v>
      </c>
      <c r="X117" s="390" t="s">
        <v>403</v>
      </c>
      <c r="Y117" s="388" t="s">
        <v>498</v>
      </c>
      <c r="Z117" s="434">
        <v>368</v>
      </c>
      <c r="AA117" s="508">
        <v>9</v>
      </c>
      <c r="AB117" s="509">
        <v>2258</v>
      </c>
      <c r="AC117" s="509">
        <v>66</v>
      </c>
      <c r="AD117" s="509">
        <v>0</v>
      </c>
      <c r="AE117" s="509">
        <v>2</v>
      </c>
      <c r="AF117" s="509">
        <v>1156</v>
      </c>
      <c r="AG117" s="509">
        <v>0</v>
      </c>
      <c r="AH117" s="356">
        <v>50</v>
      </c>
      <c r="AI117" s="509">
        <v>0</v>
      </c>
      <c r="AJ117" s="509">
        <v>0</v>
      </c>
      <c r="AK117" s="509">
        <v>0</v>
      </c>
      <c r="AL117" s="509">
        <v>0</v>
      </c>
      <c r="AM117" s="509">
        <v>0</v>
      </c>
      <c r="AN117" s="509">
        <v>0</v>
      </c>
      <c r="AO117" s="509">
        <v>0</v>
      </c>
      <c r="AP117" s="509">
        <v>0</v>
      </c>
      <c r="AQ117" s="356">
        <v>1</v>
      </c>
      <c r="AR117" s="356">
        <v>0</v>
      </c>
      <c r="AS117" s="509">
        <v>0</v>
      </c>
      <c r="AT117" s="509">
        <v>0</v>
      </c>
      <c r="AU117" s="509">
        <v>0</v>
      </c>
      <c r="AV117" s="519">
        <v>3491</v>
      </c>
    </row>
    <row r="118" spans="2:48" ht="15" customHeight="1">
      <c r="B118" s="28" t="s">
        <v>2944</v>
      </c>
      <c r="C118" s="28" t="s">
        <v>2945</v>
      </c>
      <c r="D118" s="28" t="e">
        <v>#REF!</v>
      </c>
      <c r="E118" s="28" t="s">
        <v>2946</v>
      </c>
      <c r="F118" s="28" t="s">
        <v>2947</v>
      </c>
      <c r="G118" s="28" t="s">
        <v>2948</v>
      </c>
      <c r="H118" s="28" t="s">
        <v>2949</v>
      </c>
      <c r="I118" s="28" t="s">
        <v>2950</v>
      </c>
      <c r="J118" s="28" t="s">
        <v>2951</v>
      </c>
      <c r="K118" s="28" t="s">
        <v>2952</v>
      </c>
      <c r="L118" s="28" t="s">
        <v>2953</v>
      </c>
      <c r="M118" s="28" t="s">
        <v>2954</v>
      </c>
      <c r="N118" s="28" t="s">
        <v>2955</v>
      </c>
      <c r="O118" s="28" t="s">
        <v>2956</v>
      </c>
      <c r="P118" s="28" t="s">
        <v>2957</v>
      </c>
      <c r="Q118" s="28" t="s">
        <v>2958</v>
      </c>
      <c r="R118" s="28" t="s">
        <v>2959</v>
      </c>
      <c r="S118" s="28" t="s">
        <v>2960</v>
      </c>
      <c r="T118" s="28" t="s">
        <v>2961</v>
      </c>
      <c r="U118" s="28" t="s">
        <v>2962</v>
      </c>
      <c r="V118" s="28" t="s">
        <v>2963</v>
      </c>
      <c r="W118" s="28" t="s">
        <v>2964</v>
      </c>
      <c r="X118" s="390" t="s">
        <v>404</v>
      </c>
      <c r="Y118" s="388" t="s">
        <v>498</v>
      </c>
      <c r="Z118" s="434">
        <v>390</v>
      </c>
      <c r="AA118" s="508">
        <v>1</v>
      </c>
      <c r="AB118" s="509">
        <v>2763</v>
      </c>
      <c r="AC118" s="509">
        <v>0</v>
      </c>
      <c r="AD118" s="509">
        <v>0</v>
      </c>
      <c r="AE118" s="509">
        <v>477</v>
      </c>
      <c r="AF118" s="509">
        <v>0</v>
      </c>
      <c r="AG118" s="509">
        <v>0</v>
      </c>
      <c r="AH118" s="356">
        <v>0</v>
      </c>
      <c r="AI118" s="509">
        <v>0</v>
      </c>
      <c r="AJ118" s="509">
        <v>0</v>
      </c>
      <c r="AK118" s="509">
        <v>0</v>
      </c>
      <c r="AL118" s="509">
        <v>0</v>
      </c>
      <c r="AM118" s="509">
        <v>0</v>
      </c>
      <c r="AN118" s="509">
        <v>0</v>
      </c>
      <c r="AO118" s="509">
        <v>0</v>
      </c>
      <c r="AP118" s="509">
        <v>0</v>
      </c>
      <c r="AQ118" s="356">
        <v>12</v>
      </c>
      <c r="AR118" s="356">
        <v>0</v>
      </c>
      <c r="AS118" s="509">
        <v>0</v>
      </c>
      <c r="AT118" s="509">
        <v>0</v>
      </c>
      <c r="AU118" s="509">
        <v>0</v>
      </c>
      <c r="AV118" s="519">
        <v>3241</v>
      </c>
    </row>
    <row r="119" spans="2:48" ht="15" customHeight="1">
      <c r="B119" s="28" t="s">
        <v>2965</v>
      </c>
      <c r="C119" s="28" t="s">
        <v>2966</v>
      </c>
      <c r="D119" s="28" t="e">
        <v>#REF!</v>
      </c>
      <c r="E119" s="28" t="s">
        <v>2967</v>
      </c>
      <c r="F119" s="28" t="s">
        <v>2968</v>
      </c>
      <c r="G119" s="28" t="s">
        <v>2969</v>
      </c>
      <c r="H119" s="28" t="s">
        <v>2970</v>
      </c>
      <c r="I119" s="28" t="s">
        <v>2971</v>
      </c>
      <c r="J119" s="28" t="s">
        <v>2972</v>
      </c>
      <c r="K119" s="28" t="s">
        <v>2973</v>
      </c>
      <c r="L119" s="28" t="s">
        <v>2974</v>
      </c>
      <c r="M119" s="28" t="s">
        <v>2975</v>
      </c>
      <c r="N119" s="28" t="s">
        <v>2976</v>
      </c>
      <c r="O119" s="28" t="s">
        <v>2977</v>
      </c>
      <c r="P119" s="28" t="s">
        <v>2978</v>
      </c>
      <c r="Q119" s="28" t="s">
        <v>2979</v>
      </c>
      <c r="R119" s="28" t="s">
        <v>2980</v>
      </c>
      <c r="S119" s="28" t="s">
        <v>2981</v>
      </c>
      <c r="T119" s="28" t="s">
        <v>2982</v>
      </c>
      <c r="U119" s="28" t="s">
        <v>2983</v>
      </c>
      <c r="V119" s="28" t="s">
        <v>2984</v>
      </c>
      <c r="W119" s="28" t="s">
        <v>2985</v>
      </c>
      <c r="X119" s="390" t="s">
        <v>405</v>
      </c>
      <c r="Y119" s="388" t="s">
        <v>498</v>
      </c>
      <c r="Z119" s="434">
        <v>467</v>
      </c>
      <c r="AA119" s="508">
        <v>2</v>
      </c>
      <c r="AB119" s="509">
        <v>686</v>
      </c>
      <c r="AC119" s="509">
        <v>0</v>
      </c>
      <c r="AD119" s="509">
        <v>0</v>
      </c>
      <c r="AE119" s="509">
        <v>187</v>
      </c>
      <c r="AF119" s="509">
        <v>0</v>
      </c>
      <c r="AG119" s="509">
        <v>0</v>
      </c>
      <c r="AH119" s="356">
        <v>0</v>
      </c>
      <c r="AI119" s="509">
        <v>0</v>
      </c>
      <c r="AJ119" s="509">
        <v>0</v>
      </c>
      <c r="AK119" s="509">
        <v>0</v>
      </c>
      <c r="AL119" s="509">
        <v>0</v>
      </c>
      <c r="AM119" s="509">
        <v>0</v>
      </c>
      <c r="AN119" s="509">
        <v>0</v>
      </c>
      <c r="AO119" s="509">
        <v>0</v>
      </c>
      <c r="AP119" s="509">
        <v>0</v>
      </c>
      <c r="AQ119" s="356">
        <v>1</v>
      </c>
      <c r="AR119" s="356">
        <v>0</v>
      </c>
      <c r="AS119" s="509">
        <v>0</v>
      </c>
      <c r="AT119" s="509">
        <v>0</v>
      </c>
      <c r="AU119" s="509">
        <v>0</v>
      </c>
      <c r="AV119" s="519">
        <v>875</v>
      </c>
    </row>
    <row r="120" spans="2:48" ht="15" customHeight="1">
      <c r="B120" s="28" t="s">
        <v>2986</v>
      </c>
      <c r="C120" s="28" t="s">
        <v>2987</v>
      </c>
      <c r="D120" s="28" t="e">
        <v>#REF!</v>
      </c>
      <c r="E120" s="28" t="s">
        <v>2988</v>
      </c>
      <c r="F120" s="28" t="s">
        <v>2989</v>
      </c>
      <c r="G120" s="28" t="s">
        <v>2990</v>
      </c>
      <c r="H120" s="28" t="s">
        <v>2991</v>
      </c>
      <c r="I120" s="28" t="s">
        <v>2992</v>
      </c>
      <c r="J120" s="28" t="s">
        <v>2993</v>
      </c>
      <c r="K120" s="28" t="s">
        <v>2994</v>
      </c>
      <c r="L120" s="28" t="s">
        <v>2995</v>
      </c>
      <c r="M120" s="28" t="s">
        <v>2996</v>
      </c>
      <c r="N120" s="28" t="s">
        <v>2997</v>
      </c>
      <c r="O120" s="28" t="s">
        <v>2998</v>
      </c>
      <c r="P120" s="28" t="s">
        <v>2999</v>
      </c>
      <c r="Q120" s="28" t="s">
        <v>3000</v>
      </c>
      <c r="R120" s="28" t="s">
        <v>3001</v>
      </c>
      <c r="S120" s="28" t="s">
        <v>3002</v>
      </c>
      <c r="T120" s="28" t="s">
        <v>3003</v>
      </c>
      <c r="U120" s="28" t="s">
        <v>3004</v>
      </c>
      <c r="V120" s="28" t="s">
        <v>3005</v>
      </c>
      <c r="W120" s="28" t="s">
        <v>3006</v>
      </c>
      <c r="X120" s="390" t="s">
        <v>406</v>
      </c>
      <c r="Y120" s="388" t="s">
        <v>498</v>
      </c>
      <c r="Z120" s="434">
        <v>576</v>
      </c>
      <c r="AA120" s="508">
        <v>9</v>
      </c>
      <c r="AB120" s="509">
        <v>666</v>
      </c>
      <c r="AC120" s="509">
        <v>0</v>
      </c>
      <c r="AD120" s="509">
        <v>0</v>
      </c>
      <c r="AE120" s="509">
        <v>70</v>
      </c>
      <c r="AF120" s="509">
        <v>291</v>
      </c>
      <c r="AG120" s="509">
        <v>0</v>
      </c>
      <c r="AH120" s="356">
        <v>5</v>
      </c>
      <c r="AI120" s="509">
        <v>0</v>
      </c>
      <c r="AJ120" s="509">
        <v>17</v>
      </c>
      <c r="AK120" s="509">
        <v>0</v>
      </c>
      <c r="AL120" s="509">
        <v>0</v>
      </c>
      <c r="AM120" s="509">
        <v>0</v>
      </c>
      <c r="AN120" s="509">
        <v>0</v>
      </c>
      <c r="AO120" s="509">
        <v>0</v>
      </c>
      <c r="AP120" s="509">
        <v>0</v>
      </c>
      <c r="AQ120" s="356">
        <v>0</v>
      </c>
      <c r="AR120" s="356">
        <v>0</v>
      </c>
      <c r="AS120" s="509">
        <v>0</v>
      </c>
      <c r="AT120" s="509">
        <v>0</v>
      </c>
      <c r="AU120" s="509">
        <v>0</v>
      </c>
      <c r="AV120" s="519">
        <v>1053</v>
      </c>
    </row>
    <row r="121" spans="2:48" ht="15" customHeight="1">
      <c r="B121" s="28" t="s">
        <v>3007</v>
      </c>
      <c r="C121" s="28" t="s">
        <v>3008</v>
      </c>
      <c r="D121" s="28" t="e">
        <v>#REF!</v>
      </c>
      <c r="E121" s="28" t="s">
        <v>3009</v>
      </c>
      <c r="F121" s="28" t="s">
        <v>3010</v>
      </c>
      <c r="G121" s="28" t="s">
        <v>3011</v>
      </c>
      <c r="H121" s="28" t="s">
        <v>3012</v>
      </c>
      <c r="I121" s="28" t="s">
        <v>3013</v>
      </c>
      <c r="J121" s="28" t="s">
        <v>3014</v>
      </c>
      <c r="K121" s="28" t="s">
        <v>3015</v>
      </c>
      <c r="L121" s="28" t="s">
        <v>3016</v>
      </c>
      <c r="M121" s="28" t="s">
        <v>3017</v>
      </c>
      <c r="N121" s="28" t="s">
        <v>3018</v>
      </c>
      <c r="O121" s="28" t="s">
        <v>3019</v>
      </c>
      <c r="P121" s="28" t="s">
        <v>3020</v>
      </c>
      <c r="Q121" s="28" t="s">
        <v>3021</v>
      </c>
      <c r="R121" s="28" t="s">
        <v>3022</v>
      </c>
      <c r="S121" s="28" t="s">
        <v>3023</v>
      </c>
      <c r="T121" s="28" t="s">
        <v>3024</v>
      </c>
      <c r="U121" s="28" t="s">
        <v>3025</v>
      </c>
      <c r="V121" s="28" t="s">
        <v>3026</v>
      </c>
      <c r="W121" s="28" t="s">
        <v>3027</v>
      </c>
      <c r="X121" s="390" t="s">
        <v>407</v>
      </c>
      <c r="Y121" s="388" t="s">
        <v>498</v>
      </c>
      <c r="Z121" s="434">
        <v>642</v>
      </c>
      <c r="AA121" s="508">
        <v>8</v>
      </c>
      <c r="AB121" s="509">
        <v>1432</v>
      </c>
      <c r="AC121" s="509">
        <v>20</v>
      </c>
      <c r="AD121" s="509">
        <v>0</v>
      </c>
      <c r="AE121" s="509">
        <v>489</v>
      </c>
      <c r="AF121" s="509">
        <v>2</v>
      </c>
      <c r="AG121" s="509">
        <v>1</v>
      </c>
      <c r="AH121" s="356">
        <v>0</v>
      </c>
      <c r="AI121" s="509">
        <v>0</v>
      </c>
      <c r="AJ121" s="509">
        <v>237</v>
      </c>
      <c r="AK121" s="509">
        <v>0</v>
      </c>
      <c r="AL121" s="509">
        <v>0</v>
      </c>
      <c r="AM121" s="509">
        <v>0</v>
      </c>
      <c r="AN121" s="509">
        <v>0</v>
      </c>
      <c r="AO121" s="509">
        <v>0</v>
      </c>
      <c r="AP121" s="509">
        <v>0</v>
      </c>
      <c r="AQ121" s="356">
        <v>3</v>
      </c>
      <c r="AR121" s="356">
        <v>0</v>
      </c>
      <c r="AS121" s="509">
        <v>0</v>
      </c>
      <c r="AT121" s="509">
        <v>0</v>
      </c>
      <c r="AU121" s="509">
        <v>0</v>
      </c>
      <c r="AV121" s="519">
        <v>2189</v>
      </c>
    </row>
    <row r="122" spans="2:48" ht="15" customHeight="1">
      <c r="B122" s="28" t="s">
        <v>3028</v>
      </c>
      <c r="C122" s="28" t="s">
        <v>3029</v>
      </c>
      <c r="D122" s="28" t="e">
        <v>#REF!</v>
      </c>
      <c r="E122" s="28" t="s">
        <v>3030</v>
      </c>
      <c r="F122" s="28" t="s">
        <v>3031</v>
      </c>
      <c r="G122" s="28" t="s">
        <v>3032</v>
      </c>
      <c r="H122" s="28" t="s">
        <v>3033</v>
      </c>
      <c r="I122" s="28" t="s">
        <v>3034</v>
      </c>
      <c r="J122" s="28" t="s">
        <v>3035</v>
      </c>
      <c r="K122" s="28" t="s">
        <v>3036</v>
      </c>
      <c r="L122" s="28" t="s">
        <v>3037</v>
      </c>
      <c r="M122" s="28" t="s">
        <v>3038</v>
      </c>
      <c r="N122" s="28" t="s">
        <v>3039</v>
      </c>
      <c r="O122" s="28" t="s">
        <v>3040</v>
      </c>
      <c r="P122" s="28" t="s">
        <v>3041</v>
      </c>
      <c r="Q122" s="28" t="s">
        <v>3042</v>
      </c>
      <c r="R122" s="28" t="s">
        <v>3043</v>
      </c>
      <c r="S122" s="28" t="s">
        <v>3044</v>
      </c>
      <c r="T122" s="28" t="s">
        <v>3045</v>
      </c>
      <c r="U122" s="28" t="s">
        <v>3046</v>
      </c>
      <c r="V122" s="28" t="s">
        <v>3047</v>
      </c>
      <c r="W122" s="28" t="s">
        <v>3048</v>
      </c>
      <c r="X122" s="390" t="s">
        <v>408</v>
      </c>
      <c r="Y122" s="388" t="s">
        <v>498</v>
      </c>
      <c r="Z122" s="434">
        <v>679</v>
      </c>
      <c r="AA122" s="508">
        <v>32</v>
      </c>
      <c r="AB122" s="509">
        <v>4013</v>
      </c>
      <c r="AC122" s="509">
        <v>0</v>
      </c>
      <c r="AD122" s="509">
        <v>0</v>
      </c>
      <c r="AE122" s="509">
        <v>597</v>
      </c>
      <c r="AF122" s="509">
        <v>739</v>
      </c>
      <c r="AG122" s="509">
        <v>1</v>
      </c>
      <c r="AH122" s="356">
        <v>10</v>
      </c>
      <c r="AI122" s="509">
        <v>0</v>
      </c>
      <c r="AJ122" s="509">
        <v>28</v>
      </c>
      <c r="AK122" s="509">
        <v>0</v>
      </c>
      <c r="AL122" s="509">
        <v>0</v>
      </c>
      <c r="AM122" s="509">
        <v>0</v>
      </c>
      <c r="AN122" s="509">
        <v>0</v>
      </c>
      <c r="AO122" s="509">
        <v>0</v>
      </c>
      <c r="AP122" s="509">
        <v>0</v>
      </c>
      <c r="AQ122" s="356">
        <v>1</v>
      </c>
      <c r="AR122" s="356">
        <v>0</v>
      </c>
      <c r="AS122" s="509">
        <v>0</v>
      </c>
      <c r="AT122" s="509">
        <v>0</v>
      </c>
      <c r="AU122" s="509">
        <v>0</v>
      </c>
      <c r="AV122" s="519">
        <v>5410</v>
      </c>
    </row>
    <row r="123" spans="2:48" ht="15" customHeight="1">
      <c r="B123" s="28" t="s">
        <v>3049</v>
      </c>
      <c r="C123" s="28" t="s">
        <v>3050</v>
      </c>
      <c r="D123" s="28" t="e">
        <v>#REF!</v>
      </c>
      <c r="E123" s="28" t="s">
        <v>3051</v>
      </c>
      <c r="F123" s="28" t="s">
        <v>3052</v>
      </c>
      <c r="G123" s="28" t="s">
        <v>3053</v>
      </c>
      <c r="H123" s="28" t="s">
        <v>3054</v>
      </c>
      <c r="I123" s="28" t="s">
        <v>3055</v>
      </c>
      <c r="J123" s="28" t="s">
        <v>3056</v>
      </c>
      <c r="K123" s="28" t="s">
        <v>3057</v>
      </c>
      <c r="L123" s="28" t="s">
        <v>3058</v>
      </c>
      <c r="M123" s="28" t="s">
        <v>3059</v>
      </c>
      <c r="N123" s="28" t="s">
        <v>3060</v>
      </c>
      <c r="O123" s="28" t="s">
        <v>3061</v>
      </c>
      <c r="P123" s="28" t="s">
        <v>3062</v>
      </c>
      <c r="Q123" s="28" t="s">
        <v>3063</v>
      </c>
      <c r="R123" s="28" t="s">
        <v>3064</v>
      </c>
      <c r="S123" s="28" t="s">
        <v>3065</v>
      </c>
      <c r="T123" s="28" t="s">
        <v>3066</v>
      </c>
      <c r="U123" s="28" t="s">
        <v>3067</v>
      </c>
      <c r="V123" s="28" t="s">
        <v>3068</v>
      </c>
      <c r="W123" s="28" t="s">
        <v>3069</v>
      </c>
      <c r="X123" s="390" t="s">
        <v>409</v>
      </c>
      <c r="Y123" s="388" t="s">
        <v>498</v>
      </c>
      <c r="Z123" s="434">
        <v>789</v>
      </c>
      <c r="AA123" s="508">
        <v>5</v>
      </c>
      <c r="AB123" s="509">
        <v>2748</v>
      </c>
      <c r="AC123" s="509">
        <v>0</v>
      </c>
      <c r="AD123" s="509">
        <v>0</v>
      </c>
      <c r="AE123" s="509">
        <v>166</v>
      </c>
      <c r="AF123" s="509">
        <v>1309</v>
      </c>
      <c r="AG123" s="509">
        <v>2</v>
      </c>
      <c r="AH123" s="356">
        <v>20</v>
      </c>
      <c r="AI123" s="509">
        <v>0</v>
      </c>
      <c r="AJ123" s="509">
        <v>0</v>
      </c>
      <c r="AK123" s="509">
        <v>0</v>
      </c>
      <c r="AL123" s="509">
        <v>0</v>
      </c>
      <c r="AM123" s="509">
        <v>0</v>
      </c>
      <c r="AN123" s="509">
        <v>0</v>
      </c>
      <c r="AO123" s="509">
        <v>0</v>
      </c>
      <c r="AP123" s="509">
        <v>0</v>
      </c>
      <c r="AQ123" s="356">
        <v>5</v>
      </c>
      <c r="AR123" s="356">
        <v>0</v>
      </c>
      <c r="AS123" s="509">
        <v>0</v>
      </c>
      <c r="AT123" s="509">
        <v>0</v>
      </c>
      <c r="AU123" s="509">
        <v>0</v>
      </c>
      <c r="AV123" s="519">
        <v>4230</v>
      </c>
    </row>
    <row r="124" spans="2:48" ht="15" customHeight="1">
      <c r="B124" s="28" t="s">
        <v>3070</v>
      </c>
      <c r="C124" s="28" t="s">
        <v>3071</v>
      </c>
      <c r="D124" s="28" t="e">
        <v>#REF!</v>
      </c>
      <c r="E124" s="28" t="s">
        <v>3072</v>
      </c>
      <c r="F124" s="28" t="s">
        <v>3073</v>
      </c>
      <c r="G124" s="28" t="s">
        <v>3074</v>
      </c>
      <c r="H124" s="28" t="s">
        <v>3075</v>
      </c>
      <c r="I124" s="28" t="s">
        <v>3076</v>
      </c>
      <c r="J124" s="28" t="s">
        <v>3077</v>
      </c>
      <c r="K124" s="28" t="s">
        <v>3078</v>
      </c>
      <c r="L124" s="28" t="s">
        <v>3079</v>
      </c>
      <c r="M124" s="28" t="s">
        <v>3080</v>
      </c>
      <c r="N124" s="28" t="s">
        <v>3081</v>
      </c>
      <c r="O124" s="28" t="s">
        <v>3082</v>
      </c>
      <c r="P124" s="28" t="s">
        <v>3083</v>
      </c>
      <c r="Q124" s="28" t="s">
        <v>3084</v>
      </c>
      <c r="R124" s="28" t="s">
        <v>3085</v>
      </c>
      <c r="S124" s="28" t="s">
        <v>3086</v>
      </c>
      <c r="T124" s="28" t="s">
        <v>3087</v>
      </c>
      <c r="U124" s="28" t="s">
        <v>3088</v>
      </c>
      <c r="V124" s="28" t="s">
        <v>3089</v>
      </c>
      <c r="W124" s="28" t="s">
        <v>3090</v>
      </c>
      <c r="X124" s="390" t="s">
        <v>410</v>
      </c>
      <c r="Y124" s="388" t="s">
        <v>498</v>
      </c>
      <c r="Z124" s="434">
        <v>792</v>
      </c>
      <c r="AA124" s="508">
        <v>3</v>
      </c>
      <c r="AB124" s="509">
        <v>1515</v>
      </c>
      <c r="AC124" s="509">
        <v>0</v>
      </c>
      <c r="AD124" s="509">
        <v>0</v>
      </c>
      <c r="AE124" s="509">
        <v>309</v>
      </c>
      <c r="AF124" s="509">
        <v>0</v>
      </c>
      <c r="AG124" s="509">
        <v>3</v>
      </c>
      <c r="AH124" s="356">
        <v>0</v>
      </c>
      <c r="AI124" s="509">
        <v>0</v>
      </c>
      <c r="AJ124" s="509">
        <v>0</v>
      </c>
      <c r="AK124" s="509">
        <v>0</v>
      </c>
      <c r="AL124" s="509">
        <v>0</v>
      </c>
      <c r="AM124" s="509">
        <v>0</v>
      </c>
      <c r="AN124" s="509">
        <v>0</v>
      </c>
      <c r="AO124" s="509">
        <v>0</v>
      </c>
      <c r="AP124" s="509">
        <v>0</v>
      </c>
      <c r="AQ124" s="356">
        <v>2</v>
      </c>
      <c r="AR124" s="356">
        <v>0</v>
      </c>
      <c r="AS124" s="509">
        <v>0</v>
      </c>
      <c r="AT124" s="509">
        <v>0</v>
      </c>
      <c r="AU124" s="509">
        <v>0</v>
      </c>
      <c r="AV124" s="519">
        <v>1830</v>
      </c>
    </row>
    <row r="125" spans="2:48" ht="15" customHeight="1">
      <c r="B125" s="28" t="s">
        <v>3091</v>
      </c>
      <c r="C125" s="28" t="s">
        <v>3092</v>
      </c>
      <c r="D125" s="28" t="e">
        <v>#REF!</v>
      </c>
      <c r="E125" s="28" t="s">
        <v>3093</v>
      </c>
      <c r="F125" s="28" t="s">
        <v>3094</v>
      </c>
      <c r="G125" s="28" t="s">
        <v>3095</v>
      </c>
      <c r="H125" s="28" t="s">
        <v>3096</v>
      </c>
      <c r="I125" s="28" t="s">
        <v>3097</v>
      </c>
      <c r="J125" s="28" t="s">
        <v>3098</v>
      </c>
      <c r="K125" s="28" t="s">
        <v>3099</v>
      </c>
      <c r="L125" s="28" t="s">
        <v>3100</v>
      </c>
      <c r="M125" s="28" t="s">
        <v>3101</v>
      </c>
      <c r="N125" s="28" t="s">
        <v>3102</v>
      </c>
      <c r="O125" s="28" t="s">
        <v>3103</v>
      </c>
      <c r="P125" s="28" t="s">
        <v>3104</v>
      </c>
      <c r="Q125" s="28" t="s">
        <v>3105</v>
      </c>
      <c r="R125" s="28" t="s">
        <v>3106</v>
      </c>
      <c r="S125" s="28" t="s">
        <v>3107</v>
      </c>
      <c r="T125" s="28" t="s">
        <v>3108</v>
      </c>
      <c r="U125" s="28" t="s">
        <v>3109</v>
      </c>
      <c r="V125" s="28" t="s">
        <v>3110</v>
      </c>
      <c r="W125" s="28" t="s">
        <v>3111</v>
      </c>
      <c r="X125" s="390" t="s">
        <v>411</v>
      </c>
      <c r="Y125" s="388" t="s">
        <v>498</v>
      </c>
      <c r="Z125" s="434">
        <v>809</v>
      </c>
      <c r="AA125" s="508">
        <v>3</v>
      </c>
      <c r="AB125" s="509">
        <v>3127</v>
      </c>
      <c r="AC125" s="509">
        <v>0</v>
      </c>
      <c r="AD125" s="509">
        <v>0</v>
      </c>
      <c r="AE125" s="509">
        <v>360</v>
      </c>
      <c r="AF125" s="509">
        <v>1</v>
      </c>
      <c r="AG125" s="509">
        <v>0</v>
      </c>
      <c r="AH125" s="356">
        <v>0</v>
      </c>
      <c r="AI125" s="509">
        <v>0</v>
      </c>
      <c r="AJ125" s="509">
        <v>0</v>
      </c>
      <c r="AK125" s="509">
        <v>0</v>
      </c>
      <c r="AL125" s="509">
        <v>0</v>
      </c>
      <c r="AM125" s="509">
        <v>0</v>
      </c>
      <c r="AN125" s="509">
        <v>0</v>
      </c>
      <c r="AO125" s="509">
        <v>0</v>
      </c>
      <c r="AP125" s="509">
        <v>0</v>
      </c>
      <c r="AQ125" s="356">
        <v>4</v>
      </c>
      <c r="AR125" s="356">
        <v>0</v>
      </c>
      <c r="AS125" s="509">
        <v>0</v>
      </c>
      <c r="AT125" s="509">
        <v>0</v>
      </c>
      <c r="AU125" s="509">
        <v>0</v>
      </c>
      <c r="AV125" s="519">
        <v>3491</v>
      </c>
    </row>
    <row r="126" spans="2:48" ht="15" customHeight="1">
      <c r="B126" s="28" t="s">
        <v>3112</v>
      </c>
      <c r="C126" s="28" t="s">
        <v>3113</v>
      </c>
      <c r="D126" s="28" t="e">
        <v>#REF!</v>
      </c>
      <c r="E126" s="28" t="s">
        <v>3114</v>
      </c>
      <c r="F126" s="28" t="s">
        <v>3115</v>
      </c>
      <c r="G126" s="28" t="s">
        <v>3116</v>
      </c>
      <c r="H126" s="28" t="s">
        <v>3117</v>
      </c>
      <c r="I126" s="28" t="s">
        <v>3118</v>
      </c>
      <c r="J126" s="28" t="s">
        <v>3119</v>
      </c>
      <c r="K126" s="28" t="s">
        <v>3120</v>
      </c>
      <c r="L126" s="28" t="s">
        <v>3121</v>
      </c>
      <c r="M126" s="28" t="s">
        <v>3122</v>
      </c>
      <c r="N126" s="28" t="s">
        <v>3123</v>
      </c>
      <c r="O126" s="28" t="s">
        <v>3124</v>
      </c>
      <c r="P126" s="28" t="s">
        <v>3125</v>
      </c>
      <c r="Q126" s="28" t="s">
        <v>3126</v>
      </c>
      <c r="R126" s="28" t="s">
        <v>3127</v>
      </c>
      <c r="S126" s="28" t="s">
        <v>3128</v>
      </c>
      <c r="T126" s="28" t="s">
        <v>3129</v>
      </c>
      <c r="U126" s="28" t="s">
        <v>3130</v>
      </c>
      <c r="V126" s="28" t="s">
        <v>3131</v>
      </c>
      <c r="W126" s="28" t="s">
        <v>3132</v>
      </c>
      <c r="X126" s="390" t="s">
        <v>412</v>
      </c>
      <c r="Y126" s="388" t="s">
        <v>498</v>
      </c>
      <c r="Z126" s="434">
        <v>847</v>
      </c>
      <c r="AA126" s="508">
        <v>9</v>
      </c>
      <c r="AB126" s="509">
        <v>3940</v>
      </c>
      <c r="AC126" s="509">
        <v>0</v>
      </c>
      <c r="AD126" s="509">
        <v>0</v>
      </c>
      <c r="AE126" s="509">
        <v>1350</v>
      </c>
      <c r="AF126" s="509">
        <v>0</v>
      </c>
      <c r="AG126" s="509">
        <v>1</v>
      </c>
      <c r="AH126" s="356">
        <v>0</v>
      </c>
      <c r="AI126" s="509">
        <v>0</v>
      </c>
      <c r="AJ126" s="509">
        <v>1</v>
      </c>
      <c r="AK126" s="509">
        <v>0</v>
      </c>
      <c r="AL126" s="509">
        <v>0</v>
      </c>
      <c r="AM126" s="509">
        <v>0</v>
      </c>
      <c r="AN126" s="509">
        <v>0</v>
      </c>
      <c r="AO126" s="509">
        <v>0</v>
      </c>
      <c r="AP126" s="509">
        <v>0</v>
      </c>
      <c r="AQ126" s="356">
        <v>4</v>
      </c>
      <c r="AR126" s="356">
        <v>0</v>
      </c>
      <c r="AS126" s="509">
        <v>0</v>
      </c>
      <c r="AT126" s="509">
        <v>0</v>
      </c>
      <c r="AU126" s="509">
        <v>0</v>
      </c>
      <c r="AV126" s="519">
        <v>5301</v>
      </c>
    </row>
    <row r="127" spans="2:48" ht="15" customHeight="1">
      <c r="B127" s="28" t="s">
        <v>3133</v>
      </c>
      <c r="C127" s="28" t="s">
        <v>3134</v>
      </c>
      <c r="D127" s="28" t="e">
        <v>#REF!</v>
      </c>
      <c r="E127" s="28" t="s">
        <v>3135</v>
      </c>
      <c r="F127" s="28" t="s">
        <v>3136</v>
      </c>
      <c r="G127" s="28" t="s">
        <v>3137</v>
      </c>
      <c r="H127" s="28" t="s">
        <v>3138</v>
      </c>
      <c r="I127" s="28" t="s">
        <v>3139</v>
      </c>
      <c r="J127" s="28" t="s">
        <v>3140</v>
      </c>
      <c r="K127" s="28" t="s">
        <v>3141</v>
      </c>
      <c r="L127" s="28" t="s">
        <v>3142</v>
      </c>
      <c r="M127" s="28" t="s">
        <v>3143</v>
      </c>
      <c r="N127" s="28" t="s">
        <v>3144</v>
      </c>
      <c r="O127" s="28" t="s">
        <v>3145</v>
      </c>
      <c r="P127" s="28" t="s">
        <v>3146</v>
      </c>
      <c r="Q127" s="28" t="s">
        <v>3147</v>
      </c>
      <c r="R127" s="28" t="s">
        <v>3148</v>
      </c>
      <c r="S127" s="28" t="s">
        <v>3149</v>
      </c>
      <c r="T127" s="28" t="s">
        <v>3150</v>
      </c>
      <c r="U127" s="28" t="s">
        <v>3151</v>
      </c>
      <c r="V127" s="28" t="s">
        <v>3152</v>
      </c>
      <c r="W127" s="28" t="s">
        <v>3153</v>
      </c>
      <c r="X127" s="390" t="s">
        <v>413</v>
      </c>
      <c r="Y127" s="388" t="s">
        <v>498</v>
      </c>
      <c r="Z127" s="434">
        <v>856</v>
      </c>
      <c r="AA127" s="508">
        <v>1</v>
      </c>
      <c r="AB127" s="509">
        <v>1153</v>
      </c>
      <c r="AC127" s="509">
        <v>0</v>
      </c>
      <c r="AD127" s="509">
        <v>0</v>
      </c>
      <c r="AE127" s="509">
        <v>368</v>
      </c>
      <c r="AF127" s="509">
        <v>0</v>
      </c>
      <c r="AG127" s="509">
        <v>0</v>
      </c>
      <c r="AH127" s="356">
        <v>0</v>
      </c>
      <c r="AI127" s="509">
        <v>0</v>
      </c>
      <c r="AJ127" s="509">
        <v>0</v>
      </c>
      <c r="AK127" s="509">
        <v>0</v>
      </c>
      <c r="AL127" s="509">
        <v>52</v>
      </c>
      <c r="AM127" s="509">
        <v>0</v>
      </c>
      <c r="AN127" s="509">
        <v>0</v>
      </c>
      <c r="AO127" s="509">
        <v>0</v>
      </c>
      <c r="AP127" s="509">
        <v>0</v>
      </c>
      <c r="AQ127" s="356">
        <v>1</v>
      </c>
      <c r="AR127" s="356">
        <v>0</v>
      </c>
      <c r="AS127" s="509">
        <v>0</v>
      </c>
      <c r="AT127" s="509">
        <v>0</v>
      </c>
      <c r="AU127" s="509">
        <v>0</v>
      </c>
      <c r="AV127" s="519">
        <v>1574</v>
      </c>
    </row>
    <row r="128" spans="2:48" ht="15" customHeight="1">
      <c r="B128" s="28" t="s">
        <v>563</v>
      </c>
      <c r="C128" s="28" t="s">
        <v>564</v>
      </c>
      <c r="D128" s="28" t="e">
        <v>#REF!</v>
      </c>
      <c r="E128" s="28" t="s">
        <v>566</v>
      </c>
      <c r="F128" s="28" t="s">
        <v>567</v>
      </c>
      <c r="G128" s="28" t="s">
        <v>568</v>
      </c>
      <c r="H128" s="28" t="s">
        <v>570</v>
      </c>
      <c r="I128" s="28" t="s">
        <v>571</v>
      </c>
      <c r="J128" s="28" t="s">
        <v>569</v>
      </c>
      <c r="K128" s="28" t="s">
        <v>575</v>
      </c>
      <c r="L128" s="28" t="s">
        <v>574</v>
      </c>
      <c r="M128" s="28" t="s">
        <v>573</v>
      </c>
      <c r="N128" s="28" t="s">
        <v>577</v>
      </c>
      <c r="O128" s="28" t="s">
        <v>578</v>
      </c>
      <c r="P128" s="28" t="s">
        <v>588</v>
      </c>
      <c r="Q128" s="28" t="s">
        <v>583</v>
      </c>
      <c r="R128" s="28" t="s">
        <v>635</v>
      </c>
      <c r="S128" s="28" t="s">
        <v>581</v>
      </c>
      <c r="T128" s="28" t="s">
        <v>579</v>
      </c>
      <c r="U128" s="28" t="s">
        <v>737</v>
      </c>
      <c r="V128" s="28" t="s">
        <v>866</v>
      </c>
      <c r="W128" s="28" t="s">
        <v>3154</v>
      </c>
      <c r="X128" s="390" t="s">
        <v>414</v>
      </c>
      <c r="Y128" s="388" t="s">
        <v>498</v>
      </c>
      <c r="Z128" s="434">
        <v>861</v>
      </c>
      <c r="AA128" s="508">
        <v>9</v>
      </c>
      <c r="AB128" s="509">
        <v>3077</v>
      </c>
      <c r="AC128" s="509">
        <v>0</v>
      </c>
      <c r="AD128" s="509">
        <v>1</v>
      </c>
      <c r="AE128" s="509">
        <v>555</v>
      </c>
      <c r="AF128" s="509">
        <v>0</v>
      </c>
      <c r="AG128" s="509">
        <v>5</v>
      </c>
      <c r="AH128" s="356">
        <v>0</v>
      </c>
      <c r="AI128" s="509">
        <v>0</v>
      </c>
      <c r="AJ128" s="509">
        <v>0</v>
      </c>
      <c r="AK128" s="509">
        <v>0</v>
      </c>
      <c r="AL128" s="509">
        <v>0</v>
      </c>
      <c r="AM128" s="509">
        <v>0</v>
      </c>
      <c r="AN128" s="509">
        <v>0</v>
      </c>
      <c r="AO128" s="509">
        <v>0</v>
      </c>
      <c r="AP128" s="509">
        <v>0</v>
      </c>
      <c r="AQ128" s="356">
        <v>6</v>
      </c>
      <c r="AR128" s="356">
        <v>0</v>
      </c>
      <c r="AS128" s="509">
        <v>0</v>
      </c>
      <c r="AT128" s="509">
        <v>0</v>
      </c>
      <c r="AU128" s="509">
        <v>0</v>
      </c>
      <c r="AV128" s="519">
        <v>3647</v>
      </c>
    </row>
    <row r="129" spans="2:48" ht="15" customHeight="1">
      <c r="B129" s="28" t="s">
        <v>3155</v>
      </c>
      <c r="C129" s="28" t="s">
        <v>3156</v>
      </c>
      <c r="D129" s="28" t="e">
        <v>#REF!</v>
      </c>
      <c r="E129" s="28" t="s">
        <v>3157</v>
      </c>
      <c r="F129" s="28" t="s">
        <v>3158</v>
      </c>
      <c r="G129" s="28" t="s">
        <v>3159</v>
      </c>
      <c r="H129" s="28" t="s">
        <v>3160</v>
      </c>
      <c r="I129" s="28" t="s">
        <v>3161</v>
      </c>
      <c r="J129" s="28" t="s">
        <v>3162</v>
      </c>
      <c r="K129" s="28" t="s">
        <v>3163</v>
      </c>
      <c r="L129" s="28" t="s">
        <v>3164</v>
      </c>
      <c r="M129" s="28" t="s">
        <v>3165</v>
      </c>
      <c r="N129" s="28" t="s">
        <v>3166</v>
      </c>
      <c r="O129" s="28" t="s">
        <v>3167</v>
      </c>
      <c r="P129" s="28" t="s">
        <v>3168</v>
      </c>
      <c r="Q129" s="28" t="s">
        <v>3169</v>
      </c>
      <c r="R129" s="28" t="s">
        <v>3170</v>
      </c>
      <c r="S129" s="28" t="s">
        <v>3171</v>
      </c>
      <c r="T129" s="28" t="s">
        <v>3172</v>
      </c>
      <c r="U129" s="28" t="s">
        <v>3173</v>
      </c>
      <c r="V129" s="28" t="s">
        <v>686</v>
      </c>
      <c r="W129" s="28" t="s">
        <v>736</v>
      </c>
      <c r="X129" s="513" t="s">
        <v>729</v>
      </c>
      <c r="Y129" s="122"/>
      <c r="Z129" s="435"/>
      <c r="AA129" s="515">
        <v>2238412</v>
      </c>
      <c r="AB129" s="515">
        <v>336061</v>
      </c>
      <c r="AC129" s="515">
        <v>366108</v>
      </c>
      <c r="AD129" s="515">
        <v>116539</v>
      </c>
      <c r="AE129" s="515">
        <v>60969</v>
      </c>
      <c r="AF129" s="515">
        <v>8118</v>
      </c>
      <c r="AG129" s="515">
        <v>6902</v>
      </c>
      <c r="AH129" s="475">
        <v>3727</v>
      </c>
      <c r="AI129" s="515">
        <v>1824</v>
      </c>
      <c r="AJ129" s="515">
        <v>4</v>
      </c>
      <c r="AK129" s="515">
        <v>4406</v>
      </c>
      <c r="AL129" s="515">
        <v>89</v>
      </c>
      <c r="AM129" s="515">
        <v>190</v>
      </c>
      <c r="AN129" s="515">
        <v>0</v>
      </c>
      <c r="AO129" s="515">
        <v>1</v>
      </c>
      <c r="AP129" s="515">
        <v>2</v>
      </c>
      <c r="AQ129" s="475">
        <v>2611</v>
      </c>
      <c r="AR129" s="475">
        <v>1</v>
      </c>
      <c r="AS129" s="515">
        <v>0</v>
      </c>
      <c r="AT129" s="515">
        <v>0</v>
      </c>
      <c r="AU129" s="515">
        <v>0</v>
      </c>
      <c r="AV129" s="515">
        <v>3139626</v>
      </c>
    </row>
    <row r="130" spans="2:48" ht="15" customHeight="1">
      <c r="B130" s="28" t="s">
        <v>3174</v>
      </c>
      <c r="C130" s="28" t="s">
        <v>3175</v>
      </c>
      <c r="D130" s="28" t="e">
        <v>#REF!</v>
      </c>
      <c r="E130" s="28" t="s">
        <v>3176</v>
      </c>
      <c r="F130" s="28" t="s">
        <v>3177</v>
      </c>
      <c r="G130" s="28" t="s">
        <v>3178</v>
      </c>
      <c r="H130" s="28" t="s">
        <v>3179</v>
      </c>
      <c r="I130" s="28" t="s">
        <v>3180</v>
      </c>
      <c r="J130" s="28" t="s">
        <v>3181</v>
      </c>
      <c r="K130" s="28" t="s">
        <v>3182</v>
      </c>
      <c r="L130" s="28" t="s">
        <v>3183</v>
      </c>
      <c r="M130" s="28" t="s">
        <v>3184</v>
      </c>
      <c r="N130" s="28" t="s">
        <v>3185</v>
      </c>
      <c r="O130" s="28" t="s">
        <v>3186</v>
      </c>
      <c r="P130" s="28" t="s">
        <v>3187</v>
      </c>
      <c r="Q130" s="28" t="s">
        <v>3188</v>
      </c>
      <c r="R130" s="28" t="s">
        <v>3189</v>
      </c>
      <c r="S130" s="28" t="s">
        <v>3190</v>
      </c>
      <c r="T130" s="28" t="s">
        <v>3191</v>
      </c>
      <c r="U130" s="28" t="s">
        <v>3192</v>
      </c>
      <c r="V130" s="28" t="s">
        <v>3193</v>
      </c>
      <c r="W130" s="28" t="s">
        <v>3194</v>
      </c>
      <c r="X130" s="390" t="s">
        <v>416</v>
      </c>
      <c r="Y130" s="388" t="s">
        <v>705</v>
      </c>
      <c r="Z130" s="434">
        <v>1</v>
      </c>
      <c r="AA130" s="508">
        <v>1451199</v>
      </c>
      <c r="AB130" s="509">
        <v>220266</v>
      </c>
      <c r="AC130" s="509">
        <v>253647</v>
      </c>
      <c r="AD130" s="509">
        <v>87606</v>
      </c>
      <c r="AE130" s="509">
        <v>42572</v>
      </c>
      <c r="AF130" s="509">
        <v>7461</v>
      </c>
      <c r="AG130" s="509">
        <v>4675</v>
      </c>
      <c r="AH130" s="356">
        <v>3429</v>
      </c>
      <c r="AI130" s="509">
        <v>1051</v>
      </c>
      <c r="AJ130" s="509">
        <v>2</v>
      </c>
      <c r="AK130" s="509">
        <v>4406</v>
      </c>
      <c r="AL130" s="509">
        <v>89</v>
      </c>
      <c r="AM130" s="509">
        <v>78</v>
      </c>
      <c r="AN130" s="509">
        <v>0</v>
      </c>
      <c r="AO130" s="509">
        <v>0</v>
      </c>
      <c r="AP130" s="509">
        <v>2</v>
      </c>
      <c r="AQ130" s="356">
        <v>1837</v>
      </c>
      <c r="AR130" s="356">
        <v>0</v>
      </c>
      <c r="AS130" s="509">
        <v>0</v>
      </c>
      <c r="AT130" s="509">
        <v>0</v>
      </c>
      <c r="AU130" s="509">
        <v>0</v>
      </c>
      <c r="AV130" s="519">
        <v>2073054</v>
      </c>
    </row>
    <row r="131" spans="2:48" ht="15" customHeight="1">
      <c r="B131" s="28" t="s">
        <v>3195</v>
      </c>
      <c r="C131" s="28" t="s">
        <v>3196</v>
      </c>
      <c r="D131" s="28" t="e">
        <v>#REF!</v>
      </c>
      <c r="E131" s="28" t="s">
        <v>3197</v>
      </c>
      <c r="F131" s="28" t="s">
        <v>3198</v>
      </c>
      <c r="G131" s="28" t="s">
        <v>3199</v>
      </c>
      <c r="H131" s="28" t="s">
        <v>3200</v>
      </c>
      <c r="I131" s="28" t="s">
        <v>3201</v>
      </c>
      <c r="J131" s="28" t="s">
        <v>3202</v>
      </c>
      <c r="K131" s="28" t="s">
        <v>3203</v>
      </c>
      <c r="L131" s="28" t="s">
        <v>3204</v>
      </c>
      <c r="M131" s="28" t="s">
        <v>3205</v>
      </c>
      <c r="N131" s="28" t="s">
        <v>3206</v>
      </c>
      <c r="O131" s="28" t="s">
        <v>3207</v>
      </c>
      <c r="P131" s="28" t="s">
        <v>3208</v>
      </c>
      <c r="Q131" s="28" t="s">
        <v>3209</v>
      </c>
      <c r="R131" s="28" t="s">
        <v>3210</v>
      </c>
      <c r="S131" s="28" t="s">
        <v>3211</v>
      </c>
      <c r="T131" s="28" t="s">
        <v>3212</v>
      </c>
      <c r="U131" s="28" t="s">
        <v>3213</v>
      </c>
      <c r="V131" s="28" t="s">
        <v>3214</v>
      </c>
      <c r="W131" s="28" t="s">
        <v>3215</v>
      </c>
      <c r="X131" s="390" t="s">
        <v>417</v>
      </c>
      <c r="Y131" s="388" t="s">
        <v>705</v>
      </c>
      <c r="Z131" s="434">
        <v>79</v>
      </c>
      <c r="AA131" s="508">
        <v>16156</v>
      </c>
      <c r="AB131" s="509">
        <v>5431</v>
      </c>
      <c r="AC131" s="509">
        <v>2086</v>
      </c>
      <c r="AD131" s="509">
        <v>0</v>
      </c>
      <c r="AE131" s="509">
        <v>1630</v>
      </c>
      <c r="AF131" s="509">
        <v>1</v>
      </c>
      <c r="AG131" s="509">
        <v>22</v>
      </c>
      <c r="AH131" s="356">
        <v>0</v>
      </c>
      <c r="AI131" s="509">
        <v>65</v>
      </c>
      <c r="AJ131" s="509">
        <v>0</v>
      </c>
      <c r="AK131" s="509">
        <v>0</v>
      </c>
      <c r="AL131" s="509">
        <v>0</v>
      </c>
      <c r="AM131" s="509">
        <v>0</v>
      </c>
      <c r="AN131" s="509">
        <v>0</v>
      </c>
      <c r="AO131" s="509">
        <v>0</v>
      </c>
      <c r="AP131" s="509">
        <v>0</v>
      </c>
      <c r="AQ131" s="356">
        <v>19</v>
      </c>
      <c r="AR131" s="356">
        <v>0</v>
      </c>
      <c r="AS131" s="509">
        <v>0</v>
      </c>
      <c r="AT131" s="509">
        <v>0</v>
      </c>
      <c r="AU131" s="509">
        <v>0</v>
      </c>
      <c r="AV131" s="519">
        <v>25391</v>
      </c>
    </row>
    <row r="132" spans="2:48" ht="15" customHeight="1">
      <c r="B132" s="28" t="s">
        <v>3216</v>
      </c>
      <c r="C132" s="28" t="s">
        <v>3217</v>
      </c>
      <c r="D132" s="28" t="e">
        <v>#REF!</v>
      </c>
      <c r="E132" s="28" t="s">
        <v>3218</v>
      </c>
      <c r="F132" s="28" t="s">
        <v>3219</v>
      </c>
      <c r="G132" s="28" t="s">
        <v>3220</v>
      </c>
      <c r="H132" s="28" t="s">
        <v>3221</v>
      </c>
      <c r="I132" s="28" t="s">
        <v>3222</v>
      </c>
      <c r="J132" s="28" t="s">
        <v>3223</v>
      </c>
      <c r="K132" s="28" t="s">
        <v>3224</v>
      </c>
      <c r="L132" s="28" t="s">
        <v>3225</v>
      </c>
      <c r="M132" s="28" t="s">
        <v>3226</v>
      </c>
      <c r="N132" s="28" t="s">
        <v>3227</v>
      </c>
      <c r="O132" s="28" t="s">
        <v>3228</v>
      </c>
      <c r="P132" s="28" t="s">
        <v>3229</v>
      </c>
      <c r="Q132" s="28" t="s">
        <v>3230</v>
      </c>
      <c r="R132" s="28" t="s">
        <v>3231</v>
      </c>
      <c r="S132" s="28" t="s">
        <v>3232</v>
      </c>
      <c r="T132" s="28" t="s">
        <v>3233</v>
      </c>
      <c r="U132" s="28" t="s">
        <v>3234</v>
      </c>
      <c r="V132" s="28" t="s">
        <v>3235</v>
      </c>
      <c r="W132" s="28" t="s">
        <v>3236</v>
      </c>
      <c r="X132" s="390" t="s">
        <v>418</v>
      </c>
      <c r="Y132" s="388" t="s">
        <v>705</v>
      </c>
      <c r="Z132" s="434">
        <v>88</v>
      </c>
      <c r="AA132" s="508">
        <v>228531</v>
      </c>
      <c r="AB132" s="509">
        <v>37311</v>
      </c>
      <c r="AC132" s="509">
        <v>47730</v>
      </c>
      <c r="AD132" s="509">
        <v>10190</v>
      </c>
      <c r="AE132" s="509">
        <v>6219</v>
      </c>
      <c r="AF132" s="509">
        <v>0</v>
      </c>
      <c r="AG132" s="509">
        <v>586</v>
      </c>
      <c r="AH132" s="356">
        <v>0</v>
      </c>
      <c r="AI132" s="509">
        <v>532</v>
      </c>
      <c r="AJ132" s="509">
        <v>1</v>
      </c>
      <c r="AK132" s="509">
        <v>0</v>
      </c>
      <c r="AL132" s="509">
        <v>0</v>
      </c>
      <c r="AM132" s="509">
        <v>2</v>
      </c>
      <c r="AN132" s="509">
        <v>0</v>
      </c>
      <c r="AO132" s="509">
        <v>0</v>
      </c>
      <c r="AP132" s="509">
        <v>0</v>
      </c>
      <c r="AQ132" s="356">
        <v>345</v>
      </c>
      <c r="AR132" s="356">
        <v>0</v>
      </c>
      <c r="AS132" s="509">
        <v>0</v>
      </c>
      <c r="AT132" s="509">
        <v>0</v>
      </c>
      <c r="AU132" s="509">
        <v>0</v>
      </c>
      <c r="AV132" s="519">
        <v>331102</v>
      </c>
    </row>
    <row r="133" spans="2:48" ht="15" customHeight="1">
      <c r="B133" s="28" t="s">
        <v>3237</v>
      </c>
      <c r="C133" s="28" t="s">
        <v>3238</v>
      </c>
      <c r="D133" s="28" t="e">
        <v>#REF!</v>
      </c>
      <c r="E133" s="28" t="s">
        <v>3239</v>
      </c>
      <c r="F133" s="28" t="s">
        <v>3240</v>
      </c>
      <c r="G133" s="28" t="s">
        <v>3241</v>
      </c>
      <c r="H133" s="28" t="s">
        <v>3242</v>
      </c>
      <c r="I133" s="28" t="s">
        <v>3243</v>
      </c>
      <c r="J133" s="28" t="s">
        <v>3244</v>
      </c>
      <c r="K133" s="28" t="s">
        <v>3245</v>
      </c>
      <c r="L133" s="28" t="s">
        <v>3246</v>
      </c>
      <c r="M133" s="28" t="s">
        <v>3247</v>
      </c>
      <c r="N133" s="28" t="s">
        <v>3248</v>
      </c>
      <c r="O133" s="28" t="s">
        <v>3249</v>
      </c>
      <c r="P133" s="28" t="s">
        <v>3250</v>
      </c>
      <c r="Q133" s="28" t="s">
        <v>3251</v>
      </c>
      <c r="R133" s="28" t="s">
        <v>3252</v>
      </c>
      <c r="S133" s="28" t="s">
        <v>3253</v>
      </c>
      <c r="T133" s="28" t="s">
        <v>3254</v>
      </c>
      <c r="U133" s="28" t="s">
        <v>3255</v>
      </c>
      <c r="V133" s="28" t="s">
        <v>3256</v>
      </c>
      <c r="W133" s="28" t="s">
        <v>3257</v>
      </c>
      <c r="X133" s="390" t="s">
        <v>419</v>
      </c>
      <c r="Y133" s="388" t="s">
        <v>705</v>
      </c>
      <c r="Z133" s="434">
        <v>129</v>
      </c>
      <c r="AA133" s="508">
        <v>60094</v>
      </c>
      <c r="AB133" s="509">
        <v>7883</v>
      </c>
      <c r="AC133" s="509">
        <v>3997</v>
      </c>
      <c r="AD133" s="509">
        <v>3</v>
      </c>
      <c r="AE133" s="509">
        <v>1533</v>
      </c>
      <c r="AF133" s="509">
        <v>1</v>
      </c>
      <c r="AG133" s="509">
        <v>56</v>
      </c>
      <c r="AH133" s="356">
        <v>0</v>
      </c>
      <c r="AI133" s="509">
        <v>61</v>
      </c>
      <c r="AJ133" s="509">
        <v>0</v>
      </c>
      <c r="AK133" s="509">
        <v>0</v>
      </c>
      <c r="AL133" s="509">
        <v>0</v>
      </c>
      <c r="AM133" s="509">
        <v>0</v>
      </c>
      <c r="AN133" s="509">
        <v>0</v>
      </c>
      <c r="AO133" s="509">
        <v>0</v>
      </c>
      <c r="AP133" s="509">
        <v>0</v>
      </c>
      <c r="AQ133" s="356">
        <v>31</v>
      </c>
      <c r="AR133" s="356">
        <v>0</v>
      </c>
      <c r="AS133" s="509">
        <v>0</v>
      </c>
      <c r="AT133" s="509">
        <v>0</v>
      </c>
      <c r="AU133" s="509">
        <v>0</v>
      </c>
      <c r="AV133" s="519">
        <v>73628</v>
      </c>
    </row>
    <row r="134" spans="2:48" ht="15" customHeight="1">
      <c r="B134" s="28" t="s">
        <v>3258</v>
      </c>
      <c r="C134" s="28" t="s">
        <v>3259</v>
      </c>
      <c r="D134" s="28" t="e">
        <v>#REF!</v>
      </c>
      <c r="E134" s="28" t="s">
        <v>3260</v>
      </c>
      <c r="F134" s="28" t="s">
        <v>3261</v>
      </c>
      <c r="G134" s="28" t="s">
        <v>3262</v>
      </c>
      <c r="H134" s="28" t="s">
        <v>3263</v>
      </c>
      <c r="I134" s="28" t="s">
        <v>3264</v>
      </c>
      <c r="J134" s="28" t="s">
        <v>3265</v>
      </c>
      <c r="K134" s="28" t="s">
        <v>3266</v>
      </c>
      <c r="L134" s="28" t="s">
        <v>3267</v>
      </c>
      <c r="M134" s="28" t="s">
        <v>3268</v>
      </c>
      <c r="N134" s="28" t="s">
        <v>3269</v>
      </c>
      <c r="O134" s="28" t="s">
        <v>3270</v>
      </c>
      <c r="P134" s="28" t="s">
        <v>3271</v>
      </c>
      <c r="Q134" s="28" t="s">
        <v>3272</v>
      </c>
      <c r="R134" s="28" t="s">
        <v>3273</v>
      </c>
      <c r="S134" s="28" t="s">
        <v>3274</v>
      </c>
      <c r="T134" s="28" t="s">
        <v>3275</v>
      </c>
      <c r="U134" s="28" t="s">
        <v>3276</v>
      </c>
      <c r="V134" s="28" t="s">
        <v>3277</v>
      </c>
      <c r="W134" s="28" t="s">
        <v>3278</v>
      </c>
      <c r="X134" s="390" t="s">
        <v>420</v>
      </c>
      <c r="Y134" s="388" t="s">
        <v>705</v>
      </c>
      <c r="Z134" s="434">
        <v>212</v>
      </c>
      <c r="AA134" s="508">
        <v>40101</v>
      </c>
      <c r="AB134" s="509">
        <v>6588</v>
      </c>
      <c r="AC134" s="509">
        <v>1254</v>
      </c>
      <c r="AD134" s="509">
        <v>0</v>
      </c>
      <c r="AE134" s="509">
        <v>1279</v>
      </c>
      <c r="AF134" s="509">
        <v>0</v>
      </c>
      <c r="AG134" s="509">
        <v>140</v>
      </c>
      <c r="AH134" s="356">
        <v>0</v>
      </c>
      <c r="AI134" s="509">
        <v>75</v>
      </c>
      <c r="AJ134" s="509">
        <v>0</v>
      </c>
      <c r="AK134" s="509">
        <v>0</v>
      </c>
      <c r="AL134" s="509">
        <v>0</v>
      </c>
      <c r="AM134" s="509">
        <v>1</v>
      </c>
      <c r="AN134" s="509">
        <v>0</v>
      </c>
      <c r="AO134" s="509">
        <v>0</v>
      </c>
      <c r="AP134" s="509">
        <v>0</v>
      </c>
      <c r="AQ134" s="356">
        <v>30</v>
      </c>
      <c r="AR134" s="356">
        <v>0</v>
      </c>
      <c r="AS134" s="509">
        <v>0</v>
      </c>
      <c r="AT134" s="509">
        <v>0</v>
      </c>
      <c r="AU134" s="509">
        <v>0</v>
      </c>
      <c r="AV134" s="519">
        <v>49438</v>
      </c>
    </row>
    <row r="135" spans="2:48" ht="15" customHeight="1">
      <c r="B135" s="28" t="s">
        <v>3279</v>
      </c>
      <c r="C135" s="28" t="s">
        <v>3280</v>
      </c>
      <c r="D135" s="28" t="e">
        <v>#REF!</v>
      </c>
      <c r="E135" s="28" t="s">
        <v>3281</v>
      </c>
      <c r="F135" s="28" t="s">
        <v>3282</v>
      </c>
      <c r="G135" s="28" t="s">
        <v>3283</v>
      </c>
      <c r="H135" s="28" t="s">
        <v>3284</v>
      </c>
      <c r="I135" s="28" t="s">
        <v>3285</v>
      </c>
      <c r="J135" s="28" t="s">
        <v>3286</v>
      </c>
      <c r="K135" s="28" t="s">
        <v>3287</v>
      </c>
      <c r="L135" s="28" t="s">
        <v>3288</v>
      </c>
      <c r="M135" s="28" t="s">
        <v>3289</v>
      </c>
      <c r="N135" s="28" t="s">
        <v>3290</v>
      </c>
      <c r="O135" s="28" t="s">
        <v>3291</v>
      </c>
      <c r="P135" s="28" t="s">
        <v>3292</v>
      </c>
      <c r="Q135" s="28" t="s">
        <v>3293</v>
      </c>
      <c r="R135" s="28" t="s">
        <v>3294</v>
      </c>
      <c r="S135" s="28" t="s">
        <v>3295</v>
      </c>
      <c r="T135" s="28" t="s">
        <v>3296</v>
      </c>
      <c r="U135" s="28" t="s">
        <v>3297</v>
      </c>
      <c r="V135" s="28" t="s">
        <v>3298</v>
      </c>
      <c r="W135" s="28" t="s">
        <v>3299</v>
      </c>
      <c r="X135" s="390" t="s">
        <v>421</v>
      </c>
      <c r="Y135" s="388" t="s">
        <v>705</v>
      </c>
      <c r="Z135" s="434">
        <v>266</v>
      </c>
      <c r="AA135" s="508">
        <v>140695</v>
      </c>
      <c r="AB135" s="509">
        <v>15102</v>
      </c>
      <c r="AC135" s="509">
        <v>13115</v>
      </c>
      <c r="AD135" s="509">
        <v>11892</v>
      </c>
      <c r="AE135" s="509">
        <v>1536</v>
      </c>
      <c r="AF135" s="509">
        <v>1</v>
      </c>
      <c r="AG135" s="509">
        <v>764</v>
      </c>
      <c r="AH135" s="356">
        <v>1</v>
      </c>
      <c r="AI135" s="509">
        <v>0</v>
      </c>
      <c r="AJ135" s="509">
        <v>0</v>
      </c>
      <c r="AK135" s="509">
        <v>0</v>
      </c>
      <c r="AL135" s="509">
        <v>0</v>
      </c>
      <c r="AM135" s="509">
        <v>4</v>
      </c>
      <c r="AN135" s="509">
        <v>0</v>
      </c>
      <c r="AO135" s="509">
        <v>0</v>
      </c>
      <c r="AP135" s="509">
        <v>0</v>
      </c>
      <c r="AQ135" s="356">
        <v>67</v>
      </c>
      <c r="AR135" s="356">
        <v>0</v>
      </c>
      <c r="AS135" s="509">
        <v>0</v>
      </c>
      <c r="AT135" s="509">
        <v>0</v>
      </c>
      <c r="AU135" s="509">
        <v>0</v>
      </c>
      <c r="AV135" s="519">
        <v>183109</v>
      </c>
    </row>
    <row r="136" spans="2:48" ht="15" customHeight="1">
      <c r="B136" s="28" t="s">
        <v>3300</v>
      </c>
      <c r="C136" s="28" t="s">
        <v>3301</v>
      </c>
      <c r="D136" s="28" t="e">
        <v>#REF!</v>
      </c>
      <c r="E136" s="28" t="s">
        <v>3302</v>
      </c>
      <c r="F136" s="28" t="s">
        <v>3303</v>
      </c>
      <c r="G136" s="28" t="s">
        <v>3304</v>
      </c>
      <c r="H136" s="28" t="s">
        <v>3305</v>
      </c>
      <c r="I136" s="28" t="s">
        <v>3306</v>
      </c>
      <c r="J136" s="28" t="s">
        <v>3307</v>
      </c>
      <c r="K136" s="28" t="s">
        <v>3308</v>
      </c>
      <c r="L136" s="28" t="s">
        <v>3309</v>
      </c>
      <c r="M136" s="28" t="s">
        <v>3310</v>
      </c>
      <c r="N136" s="28" t="s">
        <v>3311</v>
      </c>
      <c r="O136" s="28" t="s">
        <v>3312</v>
      </c>
      <c r="P136" s="28" t="s">
        <v>3313</v>
      </c>
      <c r="Q136" s="28" t="s">
        <v>3314</v>
      </c>
      <c r="R136" s="28" t="s">
        <v>3315</v>
      </c>
      <c r="S136" s="28" t="s">
        <v>3316</v>
      </c>
      <c r="T136" s="28" t="s">
        <v>3317</v>
      </c>
      <c r="U136" s="28" t="s">
        <v>3318</v>
      </c>
      <c r="V136" s="28" t="s">
        <v>3319</v>
      </c>
      <c r="W136" s="28" t="s">
        <v>3320</v>
      </c>
      <c r="X136" s="390" t="s">
        <v>422</v>
      </c>
      <c r="Y136" s="388" t="s">
        <v>705</v>
      </c>
      <c r="Z136" s="434">
        <v>308</v>
      </c>
      <c r="AA136" s="508">
        <v>28551</v>
      </c>
      <c r="AB136" s="509">
        <v>4506</v>
      </c>
      <c r="AC136" s="509">
        <v>2329</v>
      </c>
      <c r="AD136" s="509">
        <v>0</v>
      </c>
      <c r="AE136" s="509">
        <v>1321</v>
      </c>
      <c r="AF136" s="509">
        <v>1</v>
      </c>
      <c r="AG136" s="509">
        <v>77</v>
      </c>
      <c r="AH136" s="356">
        <v>0</v>
      </c>
      <c r="AI136" s="509">
        <v>40</v>
      </c>
      <c r="AJ136" s="509">
        <v>0</v>
      </c>
      <c r="AK136" s="509">
        <v>0</v>
      </c>
      <c r="AL136" s="509">
        <v>0</v>
      </c>
      <c r="AM136" s="509">
        <v>2</v>
      </c>
      <c r="AN136" s="509">
        <v>0</v>
      </c>
      <c r="AO136" s="509">
        <v>1</v>
      </c>
      <c r="AP136" s="509">
        <v>0</v>
      </c>
      <c r="AQ136" s="356">
        <v>12</v>
      </c>
      <c r="AR136" s="356">
        <v>1</v>
      </c>
      <c r="AS136" s="509">
        <v>0</v>
      </c>
      <c r="AT136" s="509">
        <v>0</v>
      </c>
      <c r="AU136" s="509">
        <v>0</v>
      </c>
      <c r="AV136" s="519">
        <v>36829</v>
      </c>
    </row>
    <row r="137" spans="2:48" ht="15" customHeight="1">
      <c r="B137" s="28" t="s">
        <v>3321</v>
      </c>
      <c r="C137" s="28" t="s">
        <v>3322</v>
      </c>
      <c r="D137" s="28" t="e">
        <v>#REF!</v>
      </c>
      <c r="E137" s="28" t="s">
        <v>3323</v>
      </c>
      <c r="F137" s="28" t="s">
        <v>3324</v>
      </c>
      <c r="G137" s="28" t="s">
        <v>3325</v>
      </c>
      <c r="H137" s="28" t="s">
        <v>3326</v>
      </c>
      <c r="I137" s="28" t="s">
        <v>3327</v>
      </c>
      <c r="J137" s="28" t="s">
        <v>3328</v>
      </c>
      <c r="K137" s="28" t="s">
        <v>3329</v>
      </c>
      <c r="L137" s="28" t="s">
        <v>3330</v>
      </c>
      <c r="M137" s="28" t="s">
        <v>3331</v>
      </c>
      <c r="N137" s="28" t="s">
        <v>3332</v>
      </c>
      <c r="O137" s="28" t="s">
        <v>3333</v>
      </c>
      <c r="P137" s="28" t="s">
        <v>3334</v>
      </c>
      <c r="Q137" s="28" t="s">
        <v>3335</v>
      </c>
      <c r="R137" s="28" t="s">
        <v>3336</v>
      </c>
      <c r="S137" s="28" t="s">
        <v>3337</v>
      </c>
      <c r="T137" s="28" t="s">
        <v>3338</v>
      </c>
      <c r="U137" s="28" t="s">
        <v>3339</v>
      </c>
      <c r="V137" s="28" t="s">
        <v>3340</v>
      </c>
      <c r="W137" s="28" t="s">
        <v>3341</v>
      </c>
      <c r="X137" s="390" t="s">
        <v>423</v>
      </c>
      <c r="Y137" s="388" t="s">
        <v>705</v>
      </c>
      <c r="Z137" s="434">
        <v>360</v>
      </c>
      <c r="AA137" s="508">
        <v>169397</v>
      </c>
      <c r="AB137" s="509">
        <v>28400</v>
      </c>
      <c r="AC137" s="509">
        <v>41348</v>
      </c>
      <c r="AD137" s="509">
        <v>6827</v>
      </c>
      <c r="AE137" s="509">
        <v>3137</v>
      </c>
      <c r="AF137" s="509">
        <v>652</v>
      </c>
      <c r="AG137" s="509">
        <v>290</v>
      </c>
      <c r="AH137" s="356">
        <v>296</v>
      </c>
      <c r="AI137" s="509">
        <v>0</v>
      </c>
      <c r="AJ137" s="509">
        <v>0</v>
      </c>
      <c r="AK137" s="509">
        <v>0</v>
      </c>
      <c r="AL137" s="509">
        <v>0</v>
      </c>
      <c r="AM137" s="509">
        <v>102</v>
      </c>
      <c r="AN137" s="509">
        <v>0</v>
      </c>
      <c r="AO137" s="509">
        <v>0</v>
      </c>
      <c r="AP137" s="509">
        <v>0</v>
      </c>
      <c r="AQ137" s="356">
        <v>187</v>
      </c>
      <c r="AR137" s="356">
        <v>0</v>
      </c>
      <c r="AS137" s="509">
        <v>0</v>
      </c>
      <c r="AT137" s="509">
        <v>0</v>
      </c>
      <c r="AU137" s="509">
        <v>0</v>
      </c>
      <c r="AV137" s="519">
        <v>250153</v>
      </c>
    </row>
    <row r="138" spans="2:48" ht="15" customHeight="1">
      <c r="B138" s="28" t="s">
        <v>3342</v>
      </c>
      <c r="C138" s="28" t="s">
        <v>3343</v>
      </c>
      <c r="D138" s="28" t="e">
        <v>#REF!</v>
      </c>
      <c r="E138" s="28" t="s">
        <v>3344</v>
      </c>
      <c r="F138" s="28" t="s">
        <v>3345</v>
      </c>
      <c r="G138" s="28" t="s">
        <v>3346</v>
      </c>
      <c r="H138" s="28" t="s">
        <v>3347</v>
      </c>
      <c r="I138" s="28" t="s">
        <v>3348</v>
      </c>
      <c r="J138" s="28" t="s">
        <v>3349</v>
      </c>
      <c r="K138" s="28" t="s">
        <v>3350</v>
      </c>
      <c r="L138" s="28" t="s">
        <v>3351</v>
      </c>
      <c r="M138" s="28" t="s">
        <v>3352</v>
      </c>
      <c r="N138" s="28" t="s">
        <v>3353</v>
      </c>
      <c r="O138" s="28" t="s">
        <v>3354</v>
      </c>
      <c r="P138" s="28" t="s">
        <v>3355</v>
      </c>
      <c r="Q138" s="28" t="s">
        <v>3356</v>
      </c>
      <c r="R138" s="28" t="s">
        <v>3357</v>
      </c>
      <c r="S138" s="28" t="s">
        <v>3358</v>
      </c>
      <c r="T138" s="28" t="s">
        <v>3359</v>
      </c>
      <c r="U138" s="28" t="s">
        <v>3360</v>
      </c>
      <c r="V138" s="28" t="s">
        <v>3361</v>
      </c>
      <c r="W138" s="28" t="s">
        <v>3362</v>
      </c>
      <c r="X138" s="390" t="s">
        <v>424</v>
      </c>
      <c r="Y138" s="388" t="s">
        <v>705</v>
      </c>
      <c r="Z138" s="434">
        <v>380</v>
      </c>
      <c r="AA138" s="508">
        <v>37947</v>
      </c>
      <c r="AB138" s="509">
        <v>4709</v>
      </c>
      <c r="AC138" s="509">
        <v>112</v>
      </c>
      <c r="AD138" s="509">
        <v>7</v>
      </c>
      <c r="AE138" s="509">
        <v>949</v>
      </c>
      <c r="AF138" s="509">
        <v>0</v>
      </c>
      <c r="AG138" s="509">
        <v>114</v>
      </c>
      <c r="AH138" s="356">
        <v>0</v>
      </c>
      <c r="AI138" s="509">
        <v>0</v>
      </c>
      <c r="AJ138" s="509">
        <v>1</v>
      </c>
      <c r="AK138" s="509">
        <v>0</v>
      </c>
      <c r="AL138" s="509">
        <v>0</v>
      </c>
      <c r="AM138" s="509">
        <v>0</v>
      </c>
      <c r="AN138" s="509">
        <v>0</v>
      </c>
      <c r="AO138" s="509">
        <v>0</v>
      </c>
      <c r="AP138" s="509">
        <v>0</v>
      </c>
      <c r="AQ138" s="356">
        <v>45</v>
      </c>
      <c r="AR138" s="356">
        <v>0</v>
      </c>
      <c r="AS138" s="509">
        <v>0</v>
      </c>
      <c r="AT138" s="509">
        <v>0</v>
      </c>
      <c r="AU138" s="509">
        <v>0</v>
      </c>
      <c r="AV138" s="519">
        <v>43839</v>
      </c>
    </row>
    <row r="139" spans="2:48" ht="15" customHeight="1" thickBot="1">
      <c r="W139" s="28" t="s">
        <v>3363</v>
      </c>
      <c r="X139" s="391" t="s">
        <v>425</v>
      </c>
      <c r="Y139" s="392" t="s">
        <v>705</v>
      </c>
      <c r="Z139" s="436">
        <v>631</v>
      </c>
      <c r="AA139" s="510">
        <v>65741</v>
      </c>
      <c r="AB139" s="509">
        <v>5865</v>
      </c>
      <c r="AC139" s="511">
        <v>490</v>
      </c>
      <c r="AD139" s="511">
        <v>14</v>
      </c>
      <c r="AE139" s="511">
        <v>793</v>
      </c>
      <c r="AF139" s="509">
        <v>1</v>
      </c>
      <c r="AG139" s="511">
        <v>178</v>
      </c>
      <c r="AH139" s="386">
        <v>1</v>
      </c>
      <c r="AI139" s="511">
        <v>0</v>
      </c>
      <c r="AJ139" s="511">
        <v>0</v>
      </c>
      <c r="AK139" s="511">
        <v>0</v>
      </c>
      <c r="AL139" s="511">
        <v>0</v>
      </c>
      <c r="AM139" s="511">
        <v>1</v>
      </c>
      <c r="AN139" s="509">
        <v>0</v>
      </c>
      <c r="AO139" s="509">
        <v>0</v>
      </c>
      <c r="AP139" s="511">
        <v>0</v>
      </c>
      <c r="AQ139" s="386">
        <v>38</v>
      </c>
      <c r="AR139" s="356">
        <v>0</v>
      </c>
      <c r="AS139" s="509">
        <v>0</v>
      </c>
      <c r="AT139" s="509">
        <v>0</v>
      </c>
      <c r="AU139" s="509">
        <v>0</v>
      </c>
      <c r="AV139" s="519">
        <v>73083</v>
      </c>
    </row>
    <row r="141" spans="2:48" ht="15" customHeight="1">
      <c r="X141" s="218" t="s">
        <v>426</v>
      </c>
      <c r="Y141" s="787" t="s">
        <v>3364</v>
      </c>
      <c r="Z141" s="788"/>
      <c r="AA141" s="788"/>
      <c r="AB141" s="788"/>
      <c r="AC141" s="788"/>
      <c r="AD141" s="788"/>
      <c r="AE141" s="788"/>
      <c r="AF141" s="788"/>
      <c r="AG141" s="788"/>
      <c r="AH141" s="788"/>
      <c r="AI141" s="788"/>
      <c r="AJ141" s="789"/>
      <c r="AK141" s="751" t="s">
        <v>269</v>
      </c>
    </row>
    <row r="142" spans="2:48" ht="15" customHeight="1">
      <c r="X142" s="218" t="s">
        <v>3365</v>
      </c>
      <c r="Y142" s="790" t="s">
        <v>429</v>
      </c>
      <c r="Z142" s="791"/>
      <c r="AA142" s="791"/>
      <c r="AB142" s="791"/>
      <c r="AC142" s="791"/>
      <c r="AD142" s="791"/>
      <c r="AE142" s="791"/>
      <c r="AF142" s="791"/>
      <c r="AG142" s="791"/>
      <c r="AH142" s="791"/>
      <c r="AI142" s="791"/>
      <c r="AJ142" s="791"/>
    </row>
    <row r="143" spans="2:48" ht="15" customHeight="1">
      <c r="Y143" s="973"/>
    </row>
  </sheetData>
  <sheetProtection autoFilter="0"/>
  <mergeCells count="6">
    <mergeCell ref="Y142:AJ142"/>
    <mergeCell ref="X1:AU1"/>
    <mergeCell ref="Z2:Z3"/>
    <mergeCell ref="Y2:Y3"/>
    <mergeCell ref="X2:X3"/>
    <mergeCell ref="Y141:AJ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theme="6"/>
  </sheetPr>
  <dimension ref="A1:GE141"/>
  <sheetViews>
    <sheetView zoomScale="71" zoomScaleNormal="71" workbookViewId="0">
      <pane xSplit="3" ySplit="3" topLeftCell="FH10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60" width="12.5703125" customWidth="1"/>
    <col min="161" max="161" width="15.28515625" bestFit="1" customWidth="1"/>
    <col min="162" max="162" width="3.85546875" customWidth="1"/>
    <col min="163" max="163" width="3.5703125" customWidth="1"/>
    <col min="164" max="164" width="4.5703125" customWidth="1"/>
    <col min="165" max="165" width="2.42578125" customWidth="1"/>
    <col min="166" max="166" width="5.7109375" customWidth="1"/>
    <col min="167" max="167" width="4.85546875" customWidth="1"/>
    <col min="168" max="168" width="7.42578125" customWidth="1"/>
    <col min="169" max="169" width="6.7109375" customWidth="1"/>
    <col min="170" max="170" width="4.85546875" customWidth="1"/>
    <col min="171" max="171" width="5.140625" customWidth="1"/>
    <col min="172" max="172" width="18.42578125" customWidth="1"/>
    <col min="173" max="173" width="11.7109375" bestFit="1" customWidth="1"/>
    <col min="174" max="174" width="17.140625" customWidth="1"/>
    <col min="175" max="175" width="11.7109375" bestFit="1" customWidth="1"/>
    <col min="176" max="176" width="13.7109375" customWidth="1"/>
    <col min="177" max="177" width="15.85546875" customWidth="1"/>
    <col min="186" max="186" width="13.85546875" bestFit="1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76"/>
      <c r="B1" s="676"/>
      <c r="C1" s="676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  <c r="EG1" s="271"/>
      <c r="EH1" s="271"/>
      <c r="EI1" s="271"/>
      <c r="EJ1" s="271"/>
      <c r="EK1" s="676" t="s">
        <v>3366</v>
      </c>
      <c r="EL1" s="675"/>
      <c r="EM1" s="675"/>
      <c r="EN1" s="675"/>
      <c r="EO1" s="675"/>
      <c r="EP1" s="675"/>
      <c r="EQ1" s="675"/>
      <c r="ER1" s="675"/>
      <c r="ES1" s="675"/>
      <c r="ET1" s="675"/>
      <c r="EU1" s="675"/>
      <c r="EV1" s="675"/>
      <c r="EW1" s="675"/>
      <c r="EX1" s="675"/>
      <c r="EY1" s="675"/>
      <c r="EZ1" s="675"/>
      <c r="FA1" s="675"/>
      <c r="FB1" s="675"/>
      <c r="FC1" s="675"/>
      <c r="FD1" s="675"/>
      <c r="FE1" s="747" t="s">
        <v>3367</v>
      </c>
      <c r="FF1" s="747"/>
      <c r="FG1" s="747"/>
      <c r="FH1" s="747"/>
      <c r="FI1" s="747"/>
      <c r="FJ1" s="747"/>
      <c r="FK1" s="747"/>
      <c r="FL1" s="747"/>
      <c r="FM1" s="747"/>
      <c r="FN1" s="747"/>
      <c r="FO1" s="747"/>
      <c r="FP1" s="874" t="s">
        <v>3368</v>
      </c>
      <c r="FQ1" s="875"/>
      <c r="FR1" s="872" t="s">
        <v>3369</v>
      </c>
      <c r="FS1" s="873"/>
      <c r="FT1" s="864" t="s">
        <v>3370</v>
      </c>
      <c r="FU1" s="865"/>
    </row>
    <row r="2" spans="1:187" ht="15" customHeight="1">
      <c r="A2" s="883" t="s">
        <v>3371</v>
      </c>
      <c r="B2" s="885" t="s">
        <v>3372</v>
      </c>
      <c r="C2" s="884" t="s">
        <v>273</v>
      </c>
      <c r="D2" s="868" t="s">
        <v>3373</v>
      </c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82"/>
      <c r="P2" s="868" t="s">
        <v>3374</v>
      </c>
      <c r="Q2" s="869"/>
      <c r="R2" s="869"/>
      <c r="S2" s="869"/>
      <c r="T2" s="869"/>
      <c r="U2" s="869"/>
      <c r="V2" s="869"/>
      <c r="W2" s="869"/>
      <c r="X2" s="869"/>
      <c r="Y2" s="869"/>
      <c r="Z2" s="869"/>
      <c r="AA2" s="882"/>
      <c r="AB2" s="868" t="s">
        <v>3375</v>
      </c>
      <c r="AC2" s="869"/>
      <c r="AD2" s="869"/>
      <c r="AE2" s="869"/>
      <c r="AF2" s="869"/>
      <c r="AG2" s="869"/>
      <c r="AH2" s="869"/>
      <c r="AI2" s="869"/>
      <c r="AJ2" s="869"/>
      <c r="AK2" s="869"/>
      <c r="AL2" s="869"/>
      <c r="AM2" s="882"/>
      <c r="AN2" s="868" t="s">
        <v>3376</v>
      </c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82"/>
      <c r="AZ2" s="868" t="s">
        <v>3377</v>
      </c>
      <c r="BA2" s="869"/>
      <c r="BB2" s="869"/>
      <c r="BC2" s="869"/>
      <c r="BD2" s="869"/>
      <c r="BE2" s="869"/>
      <c r="BF2" s="869"/>
      <c r="BG2" s="869"/>
      <c r="BH2" s="869"/>
      <c r="BI2" s="869"/>
      <c r="BJ2" s="869"/>
      <c r="BK2" s="882"/>
      <c r="BL2" s="868" t="s">
        <v>3378</v>
      </c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82"/>
      <c r="BX2" s="868" t="s">
        <v>3379</v>
      </c>
      <c r="BY2" s="869"/>
      <c r="BZ2" s="869"/>
      <c r="CA2" s="869"/>
      <c r="CB2" s="869"/>
      <c r="CC2" s="869"/>
      <c r="CD2" s="869"/>
      <c r="CE2" s="869"/>
      <c r="CF2" s="869"/>
      <c r="CG2" s="869"/>
      <c r="CH2" s="869"/>
      <c r="CI2" s="882"/>
      <c r="CJ2" s="868" t="s">
        <v>3380</v>
      </c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82"/>
      <c r="CV2" s="868" t="s">
        <v>3381</v>
      </c>
      <c r="CW2" s="869"/>
      <c r="CX2" s="869"/>
      <c r="CY2" s="869"/>
      <c r="CZ2" s="869"/>
      <c r="DA2" s="869"/>
      <c r="DB2" s="869"/>
      <c r="DC2" s="869"/>
      <c r="DD2" s="869"/>
      <c r="DE2" s="869"/>
      <c r="DF2" s="869"/>
      <c r="DG2" s="882"/>
      <c r="DH2" s="868" t="s">
        <v>3382</v>
      </c>
      <c r="DI2" s="869"/>
      <c r="DJ2" s="869"/>
      <c r="DK2" s="869"/>
      <c r="DL2" s="869"/>
      <c r="DM2" s="869"/>
      <c r="DN2" s="869"/>
      <c r="DO2" s="869"/>
      <c r="DP2" s="869"/>
      <c r="DQ2" s="869"/>
      <c r="DR2" s="869"/>
      <c r="DS2" s="870"/>
      <c r="DT2" s="868" t="s">
        <v>3383</v>
      </c>
      <c r="DU2" s="869"/>
      <c r="DV2" s="869"/>
      <c r="DW2" s="869"/>
      <c r="DX2" s="869"/>
      <c r="DY2" s="869"/>
      <c r="DZ2" s="869"/>
      <c r="EA2" s="869"/>
      <c r="EB2" s="869"/>
      <c r="EC2" s="869"/>
      <c r="ED2" s="869"/>
      <c r="EE2" s="870"/>
      <c r="EF2" s="868" t="s">
        <v>3384</v>
      </c>
      <c r="EG2" s="869"/>
      <c r="EH2" s="869"/>
      <c r="EI2" s="869"/>
      <c r="EJ2" s="869"/>
      <c r="EK2" s="869"/>
      <c r="EL2" s="869"/>
      <c r="EM2" s="869"/>
      <c r="EN2" s="869"/>
      <c r="EO2" s="869"/>
      <c r="EP2" s="869"/>
      <c r="EQ2" s="870"/>
      <c r="ER2" s="876">
        <v>2022</v>
      </c>
      <c r="ES2" s="877"/>
      <c r="ET2" s="877"/>
      <c r="EU2" s="877"/>
      <c r="EV2" s="877"/>
      <c r="EW2" s="877"/>
      <c r="EX2" s="877"/>
      <c r="EY2" s="877"/>
      <c r="EZ2" s="877"/>
      <c r="FA2" s="877"/>
      <c r="FB2" s="877"/>
      <c r="FC2" s="878"/>
      <c r="FD2" s="876">
        <v>2023</v>
      </c>
      <c r="FE2" s="877"/>
      <c r="FF2" s="877"/>
      <c r="FG2" s="877"/>
      <c r="FH2" s="877"/>
      <c r="FI2" s="877"/>
      <c r="FJ2" s="877"/>
      <c r="FK2" s="877"/>
      <c r="FL2" s="877"/>
      <c r="FM2" s="877"/>
      <c r="FN2" s="877"/>
      <c r="FO2" s="879"/>
      <c r="FP2" s="867" t="s">
        <v>3385</v>
      </c>
      <c r="FQ2" s="866" t="s">
        <v>3386</v>
      </c>
      <c r="FR2" s="867" t="s">
        <v>3387</v>
      </c>
      <c r="FS2" s="867" t="s">
        <v>3386</v>
      </c>
      <c r="FT2" s="1"/>
      <c r="FU2" s="201" t="s">
        <v>3388</v>
      </c>
    </row>
    <row r="3" spans="1:187" ht="49.5" customHeight="1" outlineLevel="1" thickBot="1">
      <c r="A3" s="883"/>
      <c r="B3" s="885"/>
      <c r="C3" s="884"/>
      <c r="D3" s="488" t="s">
        <v>3389</v>
      </c>
      <c r="E3" s="489" t="s">
        <v>3390</v>
      </c>
      <c r="F3" s="489" t="s">
        <v>3391</v>
      </c>
      <c r="G3" s="489" t="s">
        <v>3392</v>
      </c>
      <c r="H3" s="489" t="s">
        <v>3393</v>
      </c>
      <c r="I3" s="489" t="s">
        <v>3394</v>
      </c>
      <c r="J3" s="489" t="s">
        <v>3395</v>
      </c>
      <c r="K3" s="489" t="s">
        <v>3396</v>
      </c>
      <c r="L3" s="489" t="s">
        <v>3397</v>
      </c>
      <c r="M3" s="489" t="s">
        <v>3398</v>
      </c>
      <c r="N3" s="490" t="s">
        <v>3399</v>
      </c>
      <c r="O3" s="491" t="s">
        <v>3400</v>
      </c>
      <c r="P3" s="488" t="s">
        <v>3389</v>
      </c>
      <c r="Q3" s="489" t="s">
        <v>3390</v>
      </c>
      <c r="R3" s="489" t="s">
        <v>3391</v>
      </c>
      <c r="S3" s="489" t="s">
        <v>3392</v>
      </c>
      <c r="T3" s="489" t="s">
        <v>3393</v>
      </c>
      <c r="U3" s="489" t="s">
        <v>3394</v>
      </c>
      <c r="V3" s="489" t="s">
        <v>3395</v>
      </c>
      <c r="W3" s="489" t="s">
        <v>3396</v>
      </c>
      <c r="X3" s="489" t="s">
        <v>3397</v>
      </c>
      <c r="Y3" s="489" t="s">
        <v>3398</v>
      </c>
      <c r="Z3" s="490" t="s">
        <v>3399</v>
      </c>
      <c r="AA3" s="491" t="s">
        <v>3400</v>
      </c>
      <c r="AB3" s="488" t="s">
        <v>3389</v>
      </c>
      <c r="AC3" s="489" t="s">
        <v>3390</v>
      </c>
      <c r="AD3" s="489" t="s">
        <v>3391</v>
      </c>
      <c r="AE3" s="489" t="s">
        <v>3392</v>
      </c>
      <c r="AF3" s="489" t="s">
        <v>3393</v>
      </c>
      <c r="AG3" s="489" t="s">
        <v>3394</v>
      </c>
      <c r="AH3" s="489" t="s">
        <v>3395</v>
      </c>
      <c r="AI3" s="489" t="s">
        <v>3396</v>
      </c>
      <c r="AJ3" s="489" t="s">
        <v>3397</v>
      </c>
      <c r="AK3" s="489" t="s">
        <v>3398</v>
      </c>
      <c r="AL3" s="490" t="s">
        <v>3399</v>
      </c>
      <c r="AM3" s="491" t="s">
        <v>3400</v>
      </c>
      <c r="AN3" s="488" t="s">
        <v>3389</v>
      </c>
      <c r="AO3" s="489" t="s">
        <v>3390</v>
      </c>
      <c r="AP3" s="489" t="s">
        <v>3391</v>
      </c>
      <c r="AQ3" s="489" t="s">
        <v>3401</v>
      </c>
      <c r="AR3" s="489" t="s">
        <v>473</v>
      </c>
      <c r="AS3" s="489" t="s">
        <v>474</v>
      </c>
      <c r="AT3" s="489" t="s">
        <v>475</v>
      </c>
      <c r="AU3" s="489" t="s">
        <v>476</v>
      </c>
      <c r="AV3" s="489" t="s">
        <v>477</v>
      </c>
      <c r="AW3" s="489" t="s">
        <v>478</v>
      </c>
      <c r="AX3" s="489" t="s">
        <v>479</v>
      </c>
      <c r="AY3" s="492" t="s">
        <v>480</v>
      </c>
      <c r="AZ3" s="488" t="s">
        <v>468</v>
      </c>
      <c r="BA3" s="489" t="s">
        <v>470</v>
      </c>
      <c r="BB3" s="489" t="s">
        <v>471</v>
      </c>
      <c r="BC3" s="489" t="s">
        <v>472</v>
      </c>
      <c r="BD3" s="489" t="s">
        <v>473</v>
      </c>
      <c r="BE3" s="489" t="s">
        <v>474</v>
      </c>
      <c r="BF3" s="489" t="s">
        <v>475</v>
      </c>
      <c r="BG3" s="489" t="s">
        <v>476</v>
      </c>
      <c r="BH3" s="489" t="s">
        <v>477</v>
      </c>
      <c r="BI3" s="489" t="s">
        <v>478</v>
      </c>
      <c r="BJ3" s="489" t="s">
        <v>479</v>
      </c>
      <c r="BK3" s="492" t="s">
        <v>480</v>
      </c>
      <c r="BL3" s="488" t="s">
        <v>468</v>
      </c>
      <c r="BM3" s="489" t="s">
        <v>470</v>
      </c>
      <c r="BN3" s="489" t="s">
        <v>471</v>
      </c>
      <c r="BO3" s="489" t="s">
        <v>472</v>
      </c>
      <c r="BP3" s="489" t="s">
        <v>473</v>
      </c>
      <c r="BQ3" s="489" t="s">
        <v>474</v>
      </c>
      <c r="BR3" s="489" t="s">
        <v>475</v>
      </c>
      <c r="BS3" s="489" t="s">
        <v>476</v>
      </c>
      <c r="BT3" s="489" t="s">
        <v>477</v>
      </c>
      <c r="BU3" s="489" t="s">
        <v>478</v>
      </c>
      <c r="BV3" s="489" t="s">
        <v>479</v>
      </c>
      <c r="BW3" s="492" t="s">
        <v>480</v>
      </c>
      <c r="BX3" s="488" t="s">
        <v>468</v>
      </c>
      <c r="BY3" s="489" t="s">
        <v>470</v>
      </c>
      <c r="BZ3" s="489" t="s">
        <v>471</v>
      </c>
      <c r="CA3" s="489" t="s">
        <v>472</v>
      </c>
      <c r="CB3" s="489" t="s">
        <v>473</v>
      </c>
      <c r="CC3" s="489" t="s">
        <v>474</v>
      </c>
      <c r="CD3" s="489" t="s">
        <v>475</v>
      </c>
      <c r="CE3" s="489" t="s">
        <v>476</v>
      </c>
      <c r="CF3" s="489" t="s">
        <v>477</v>
      </c>
      <c r="CG3" s="489" t="s">
        <v>478</v>
      </c>
      <c r="CH3" s="489" t="s">
        <v>479</v>
      </c>
      <c r="CI3" s="492" t="s">
        <v>480</v>
      </c>
      <c r="CJ3" s="488" t="s">
        <v>468</v>
      </c>
      <c r="CK3" s="489" t="s">
        <v>470</v>
      </c>
      <c r="CL3" s="489" t="s">
        <v>471</v>
      </c>
      <c r="CM3" s="489" t="s">
        <v>472</v>
      </c>
      <c r="CN3" s="489" t="s">
        <v>473</v>
      </c>
      <c r="CO3" s="489" t="s">
        <v>474</v>
      </c>
      <c r="CP3" s="489" t="s">
        <v>475</v>
      </c>
      <c r="CQ3" s="489" t="s">
        <v>476</v>
      </c>
      <c r="CR3" s="489" t="s">
        <v>477</v>
      </c>
      <c r="CS3" s="489" t="s">
        <v>478</v>
      </c>
      <c r="CT3" s="489" t="s">
        <v>479</v>
      </c>
      <c r="CU3" s="492" t="s">
        <v>480</v>
      </c>
      <c r="CV3" s="488" t="s">
        <v>468</v>
      </c>
      <c r="CW3" s="489" t="s">
        <v>470</v>
      </c>
      <c r="CX3" s="489" t="s">
        <v>471</v>
      </c>
      <c r="CY3" s="489" t="s">
        <v>472</v>
      </c>
      <c r="CZ3" s="489" t="s">
        <v>473</v>
      </c>
      <c r="DA3" s="489" t="s">
        <v>474</v>
      </c>
      <c r="DB3" s="489" t="s">
        <v>475</v>
      </c>
      <c r="DC3" s="489" t="s">
        <v>476</v>
      </c>
      <c r="DD3" s="489" t="s">
        <v>477</v>
      </c>
      <c r="DE3" s="489" t="s">
        <v>478</v>
      </c>
      <c r="DF3" s="489" t="s">
        <v>479</v>
      </c>
      <c r="DG3" s="492" t="s">
        <v>480</v>
      </c>
      <c r="DH3" s="488" t="s">
        <v>468</v>
      </c>
      <c r="DI3" s="489" t="s">
        <v>470</v>
      </c>
      <c r="DJ3" s="489" t="s">
        <v>471</v>
      </c>
      <c r="DK3" s="489" t="s">
        <v>472</v>
      </c>
      <c r="DL3" s="489" t="s">
        <v>473</v>
      </c>
      <c r="DM3" s="489" t="s">
        <v>474</v>
      </c>
      <c r="DN3" s="489" t="s">
        <v>475</v>
      </c>
      <c r="DO3" s="489" t="s">
        <v>476</v>
      </c>
      <c r="DP3" s="489" t="s">
        <v>477</v>
      </c>
      <c r="DQ3" s="489" t="s">
        <v>478</v>
      </c>
      <c r="DR3" s="489" t="s">
        <v>479</v>
      </c>
      <c r="DS3" s="493" t="s">
        <v>480</v>
      </c>
      <c r="DT3" s="488" t="s">
        <v>468</v>
      </c>
      <c r="DU3" s="489" t="s">
        <v>470</v>
      </c>
      <c r="DV3" s="489" t="s">
        <v>471</v>
      </c>
      <c r="DW3" s="489" t="s">
        <v>472</v>
      </c>
      <c r="DX3" s="489" t="s">
        <v>473</v>
      </c>
      <c r="DY3" s="489" t="s">
        <v>474</v>
      </c>
      <c r="DZ3" s="489" t="s">
        <v>475</v>
      </c>
      <c r="EA3" s="489" t="s">
        <v>476</v>
      </c>
      <c r="EB3" s="489" t="s">
        <v>477</v>
      </c>
      <c r="EC3" s="489" t="s">
        <v>478</v>
      </c>
      <c r="ED3" s="489" t="s">
        <v>479</v>
      </c>
      <c r="EE3" s="493" t="s">
        <v>480</v>
      </c>
      <c r="EF3" s="488" t="s">
        <v>468</v>
      </c>
      <c r="EG3" s="489" t="s">
        <v>470</v>
      </c>
      <c r="EH3" s="489" t="s">
        <v>471</v>
      </c>
      <c r="EI3" s="489" t="s">
        <v>472</v>
      </c>
      <c r="EJ3" s="489" t="s">
        <v>473</v>
      </c>
      <c r="EK3" s="489" t="s">
        <v>474</v>
      </c>
      <c r="EL3" s="489" t="s">
        <v>475</v>
      </c>
      <c r="EM3" s="489" t="s">
        <v>476</v>
      </c>
      <c r="EN3" s="489" t="s">
        <v>477</v>
      </c>
      <c r="EO3" s="489" t="s">
        <v>478</v>
      </c>
      <c r="EP3" s="489" t="s">
        <v>479</v>
      </c>
      <c r="EQ3" s="493" t="s">
        <v>480</v>
      </c>
      <c r="ER3" s="488" t="s">
        <v>468</v>
      </c>
      <c r="ES3" s="489" t="s">
        <v>470</v>
      </c>
      <c r="ET3" s="489" t="s">
        <v>471</v>
      </c>
      <c r="EU3" s="489" t="s">
        <v>472</v>
      </c>
      <c r="EV3" s="489" t="s">
        <v>473</v>
      </c>
      <c r="EW3" s="493" t="s">
        <v>474</v>
      </c>
      <c r="EX3" s="493" t="s">
        <v>475</v>
      </c>
      <c r="EY3" s="493" t="s">
        <v>476</v>
      </c>
      <c r="EZ3" s="492" t="s">
        <v>477</v>
      </c>
      <c r="FA3" s="492" t="s">
        <v>478</v>
      </c>
      <c r="FB3" s="492" t="s">
        <v>479</v>
      </c>
      <c r="FC3" s="492" t="s">
        <v>480</v>
      </c>
      <c r="FD3" s="772" t="s">
        <v>468</v>
      </c>
      <c r="FE3" s="773" t="s">
        <v>470</v>
      </c>
      <c r="FF3" s="773" t="s">
        <v>471</v>
      </c>
      <c r="FG3" s="773" t="s">
        <v>472</v>
      </c>
      <c r="FH3" s="773" t="s">
        <v>473</v>
      </c>
      <c r="FI3" s="773" t="s">
        <v>474</v>
      </c>
      <c r="FJ3" s="773" t="s">
        <v>475</v>
      </c>
      <c r="FK3" s="773" t="s">
        <v>476</v>
      </c>
      <c r="FL3" s="773" t="s">
        <v>477</v>
      </c>
      <c r="FM3" s="773" t="s">
        <v>478</v>
      </c>
      <c r="FN3" s="773" t="s">
        <v>479</v>
      </c>
      <c r="FO3" s="773" t="s">
        <v>480</v>
      </c>
      <c r="FP3" s="867"/>
      <c r="FQ3" s="866"/>
      <c r="FR3" s="867"/>
      <c r="FS3" s="867"/>
      <c r="FT3" s="1"/>
      <c r="FU3" s="201" t="s">
        <v>3402</v>
      </c>
    </row>
    <row r="4" spans="1:187" ht="24.75" customHeight="1">
      <c r="A4" s="485" t="s">
        <v>3403</v>
      </c>
      <c r="B4" s="486"/>
      <c r="C4" s="486"/>
      <c r="D4" s="487">
        <v>2325322</v>
      </c>
      <c r="E4" s="487">
        <v>2339348</v>
      </c>
      <c r="F4" s="487">
        <v>2338830</v>
      </c>
      <c r="G4" s="487">
        <v>2344165</v>
      </c>
      <c r="H4" s="487">
        <v>2337503</v>
      </c>
      <c r="I4" s="487">
        <v>2356664</v>
      </c>
      <c r="J4" s="487">
        <v>2325964</v>
      </c>
      <c r="K4" s="487">
        <v>2348446</v>
      </c>
      <c r="L4" s="487">
        <v>2306756</v>
      </c>
      <c r="M4" s="487">
        <v>2314173</v>
      </c>
      <c r="N4" s="487">
        <v>2306886</v>
      </c>
      <c r="O4" s="487">
        <v>2334353</v>
      </c>
      <c r="P4" s="487">
        <v>2333024</v>
      </c>
      <c r="Q4" s="487">
        <v>2328139</v>
      </c>
      <c r="R4" s="487">
        <v>2331430</v>
      </c>
      <c r="S4" s="487">
        <v>2286811</v>
      </c>
      <c r="T4" s="487">
        <v>2327026</v>
      </c>
      <c r="U4" s="487">
        <v>2337738</v>
      </c>
      <c r="V4" s="487">
        <v>2336336</v>
      </c>
      <c r="W4" s="487">
        <v>2336631</v>
      </c>
      <c r="X4" s="487">
        <v>2337053</v>
      </c>
      <c r="Y4" s="487">
        <v>2352445</v>
      </c>
      <c r="Z4" s="487">
        <v>2354726</v>
      </c>
      <c r="AA4" s="487">
        <v>2336614</v>
      </c>
      <c r="AB4" s="487">
        <v>2336140</v>
      </c>
      <c r="AC4" s="487">
        <v>2355503</v>
      </c>
      <c r="AD4" s="487">
        <v>2358335</v>
      </c>
      <c r="AE4" s="487">
        <v>2366612</v>
      </c>
      <c r="AF4" s="487">
        <v>2357123</v>
      </c>
      <c r="AG4" s="487">
        <v>2342313</v>
      </c>
      <c r="AH4" s="487">
        <v>2354321</v>
      </c>
      <c r="AI4" s="487">
        <v>2345548</v>
      </c>
      <c r="AJ4" s="487">
        <v>2346663</v>
      </c>
      <c r="AK4" s="487">
        <v>2354349</v>
      </c>
      <c r="AL4" s="487">
        <v>2351761</v>
      </c>
      <c r="AM4" s="487">
        <v>2355496</v>
      </c>
      <c r="AN4" s="487">
        <v>2362325</v>
      </c>
      <c r="AO4" s="487">
        <v>2365900</v>
      </c>
      <c r="AP4" s="487">
        <v>2367623</v>
      </c>
      <c r="AQ4" s="487">
        <v>2364093</v>
      </c>
      <c r="AR4" s="487">
        <v>2384866</v>
      </c>
      <c r="AS4" s="487">
        <v>2384726</v>
      </c>
      <c r="AT4" s="487">
        <v>2388565</v>
      </c>
      <c r="AU4" s="487">
        <v>2391194</v>
      </c>
      <c r="AV4" s="487">
        <v>2370794</v>
      </c>
      <c r="AW4" s="487">
        <v>2377273</v>
      </c>
      <c r="AX4" s="487">
        <v>2375121</v>
      </c>
      <c r="AY4" s="487">
        <v>2379471</v>
      </c>
      <c r="AZ4" s="487">
        <v>2393030</v>
      </c>
      <c r="BA4" s="487">
        <v>2404339</v>
      </c>
      <c r="BB4" s="487">
        <v>2403132</v>
      </c>
      <c r="BC4" s="487">
        <v>2397399</v>
      </c>
      <c r="BD4" s="487">
        <v>2399700</v>
      </c>
      <c r="BE4" s="487">
        <v>2383724</v>
      </c>
      <c r="BF4" s="487">
        <v>2383608</v>
      </c>
      <c r="BG4" s="487">
        <v>2354064</v>
      </c>
      <c r="BH4" s="487">
        <v>2374062</v>
      </c>
      <c r="BI4" s="487">
        <v>2352678</v>
      </c>
      <c r="BJ4" s="487">
        <v>2379534</v>
      </c>
      <c r="BK4" s="487">
        <v>2410996</v>
      </c>
      <c r="BL4" s="487">
        <v>2424485</v>
      </c>
      <c r="BM4" s="487">
        <v>2453108</v>
      </c>
      <c r="BN4" s="487">
        <v>2445736</v>
      </c>
      <c r="BO4" s="487">
        <v>2440439</v>
      </c>
      <c r="BP4" s="487">
        <v>2446396</v>
      </c>
      <c r="BQ4" s="487">
        <v>2441341</v>
      </c>
      <c r="BR4" s="487">
        <v>2405947</v>
      </c>
      <c r="BS4" s="487">
        <v>2385176</v>
      </c>
      <c r="BT4" s="487">
        <v>2386158</v>
      </c>
      <c r="BU4" s="487">
        <v>2385322</v>
      </c>
      <c r="BV4" s="487">
        <v>2386257</v>
      </c>
      <c r="BW4" s="487">
        <v>2398192</v>
      </c>
      <c r="BX4" s="487">
        <v>2400310</v>
      </c>
      <c r="BY4" s="487">
        <v>2386642</v>
      </c>
      <c r="BZ4" s="487">
        <v>2350320</v>
      </c>
      <c r="CA4" s="487">
        <v>2320500</v>
      </c>
      <c r="CB4" s="487">
        <v>2322021</v>
      </c>
      <c r="CC4" s="487">
        <v>2296492</v>
      </c>
      <c r="CD4" s="487">
        <v>2276078</v>
      </c>
      <c r="CE4" s="487">
        <v>2278197</v>
      </c>
      <c r="CF4" s="487">
        <v>2277575</v>
      </c>
      <c r="CG4" s="487">
        <v>2263110</v>
      </c>
      <c r="CH4" s="487">
        <v>2253831</v>
      </c>
      <c r="CI4" s="487">
        <v>2241894</v>
      </c>
      <c r="CJ4" s="487">
        <v>2232694</v>
      </c>
      <c r="CK4" s="487">
        <v>2233776</v>
      </c>
      <c r="CL4" s="487">
        <v>2225416</v>
      </c>
      <c r="CM4" s="487">
        <v>2220016</v>
      </c>
      <c r="CN4" s="487">
        <v>2222102</v>
      </c>
      <c r="CO4" s="487">
        <v>2254060</v>
      </c>
      <c r="CP4" s="487">
        <v>2279330</v>
      </c>
      <c r="CQ4" s="487">
        <v>2285762</v>
      </c>
      <c r="CR4" s="487">
        <v>2300364</v>
      </c>
      <c r="CS4" s="487">
        <v>2317897</v>
      </c>
      <c r="CT4" s="487">
        <v>2329926</v>
      </c>
      <c r="CU4" s="487">
        <v>2336079</v>
      </c>
      <c r="CV4" s="487">
        <v>2340997</v>
      </c>
      <c r="CW4" s="487">
        <v>2344891</v>
      </c>
      <c r="CX4" s="487">
        <v>2338251</v>
      </c>
      <c r="CY4" s="487">
        <v>2334826</v>
      </c>
      <c r="CZ4" s="487">
        <v>2336036</v>
      </c>
      <c r="DA4" s="487">
        <v>2330983</v>
      </c>
      <c r="DB4" s="487">
        <v>2328564</v>
      </c>
      <c r="DC4" s="487">
        <v>2325821</v>
      </c>
      <c r="DD4" s="487">
        <v>2325579</v>
      </c>
      <c r="DE4" s="487">
        <v>2327498</v>
      </c>
      <c r="DF4" s="487">
        <v>2332435</v>
      </c>
      <c r="DG4" s="487">
        <v>2338345</v>
      </c>
      <c r="DH4" s="487">
        <v>2341830</v>
      </c>
      <c r="DI4" s="487">
        <v>2347882</v>
      </c>
      <c r="DJ4" s="487">
        <v>2353039</v>
      </c>
      <c r="DK4" s="487">
        <v>2341386</v>
      </c>
      <c r="DL4" s="487">
        <v>2333615</v>
      </c>
      <c r="DM4" s="487">
        <v>2321254</v>
      </c>
      <c r="DN4" s="487">
        <v>2307694</v>
      </c>
      <c r="DO4" s="487">
        <v>2306143</v>
      </c>
      <c r="DP4" s="487">
        <v>2305154</v>
      </c>
      <c r="DQ4" s="487">
        <v>2294057</v>
      </c>
      <c r="DR4" s="487">
        <v>2284686</v>
      </c>
      <c r="DS4" s="614">
        <v>2290422</v>
      </c>
      <c r="DT4" s="615">
        <v>2294758</v>
      </c>
      <c r="DU4" s="487">
        <v>2407077</v>
      </c>
      <c r="DV4" s="487">
        <v>2430990</v>
      </c>
      <c r="DW4" s="487">
        <v>2473117</v>
      </c>
      <c r="DX4" s="487">
        <v>2524431</v>
      </c>
      <c r="DY4" s="487">
        <v>2540904</v>
      </c>
      <c r="DZ4" s="487">
        <v>2540655</v>
      </c>
      <c r="EA4" s="487">
        <v>2478543</v>
      </c>
      <c r="EB4" s="487">
        <v>2484416</v>
      </c>
      <c r="EC4" s="487">
        <v>2465967</v>
      </c>
      <c r="ED4" s="487">
        <v>2448044</v>
      </c>
      <c r="EE4" s="614">
        <v>2427993</v>
      </c>
      <c r="EF4" s="615">
        <v>2424400</v>
      </c>
      <c r="EG4" s="487">
        <v>2418815</v>
      </c>
      <c r="EH4" s="487">
        <v>2398449</v>
      </c>
      <c r="EI4" s="487">
        <v>2387961</v>
      </c>
      <c r="EJ4" s="487">
        <v>2379308</v>
      </c>
      <c r="EK4" s="487">
        <v>2377328</v>
      </c>
      <c r="EL4" s="487">
        <v>2374109</v>
      </c>
      <c r="EM4" s="487">
        <v>2370087</v>
      </c>
      <c r="EN4" s="487">
        <v>2453200</v>
      </c>
      <c r="EO4" s="487">
        <v>2445234</v>
      </c>
      <c r="EP4" s="487">
        <v>2441831</v>
      </c>
      <c r="EQ4" s="614">
        <v>2446658</v>
      </c>
      <c r="ER4" s="615">
        <v>2449241</v>
      </c>
      <c r="ES4" s="487">
        <v>2465432</v>
      </c>
      <c r="ET4" s="487">
        <v>2537119</v>
      </c>
      <c r="EU4" s="487">
        <v>2538903</v>
      </c>
      <c r="EV4" s="487">
        <v>2563488</v>
      </c>
      <c r="EW4" s="614">
        <v>2563387</v>
      </c>
      <c r="EX4" s="614">
        <v>2648722</v>
      </c>
      <c r="EY4" s="614">
        <v>2654514</v>
      </c>
      <c r="EZ4" s="661">
        <v>2651034</v>
      </c>
      <c r="FA4" s="661">
        <v>2659352</v>
      </c>
      <c r="FB4" s="661">
        <v>2657908</v>
      </c>
      <c r="FC4" s="661">
        <v>2677491</v>
      </c>
      <c r="FD4" s="771">
        <v>2710666</v>
      </c>
      <c r="FE4" s="771">
        <v>2727012</v>
      </c>
      <c r="FF4" s="771"/>
      <c r="FG4" s="771"/>
      <c r="FH4" s="771"/>
      <c r="FI4" s="771"/>
      <c r="FJ4" s="771"/>
      <c r="FK4" s="771"/>
      <c r="FL4" s="771"/>
      <c r="FM4" s="771"/>
      <c r="FN4" s="771"/>
      <c r="FO4" s="771"/>
      <c r="FP4" s="103">
        <v>16346</v>
      </c>
      <c r="FQ4" s="83">
        <v>0.59941063699022967</v>
      </c>
      <c r="FR4" s="103">
        <v>49521</v>
      </c>
      <c r="FS4" s="83">
        <v>2.0240262431447302</v>
      </c>
      <c r="FT4" s="1"/>
      <c r="FU4" s="202" t="s">
        <v>3404</v>
      </c>
    </row>
    <row r="5" spans="1:187" ht="19.5" customHeight="1" outlineLevel="1">
      <c r="A5" s="45" t="s">
        <v>288</v>
      </c>
      <c r="B5" s="42"/>
      <c r="C5" s="46" t="s">
        <v>288</v>
      </c>
      <c r="D5" s="47">
        <v>63060</v>
      </c>
      <c r="E5" s="48">
        <v>63250</v>
      </c>
      <c r="F5" s="48">
        <v>63566</v>
      </c>
      <c r="G5" s="48">
        <v>63315</v>
      </c>
      <c r="H5" s="48">
        <v>62576</v>
      </c>
      <c r="I5" s="48">
        <v>63358</v>
      </c>
      <c r="J5" s="48">
        <v>62377</v>
      </c>
      <c r="K5" s="48">
        <v>63308</v>
      </c>
      <c r="L5" s="48">
        <v>61780</v>
      </c>
      <c r="M5" s="48">
        <v>61972</v>
      </c>
      <c r="N5" s="48">
        <v>62467</v>
      </c>
      <c r="O5" s="49">
        <v>62912</v>
      </c>
      <c r="P5" s="47">
        <v>62773</v>
      </c>
      <c r="Q5" s="48">
        <v>62489</v>
      </c>
      <c r="R5" s="50">
        <v>62774</v>
      </c>
      <c r="S5" s="48">
        <v>60303</v>
      </c>
      <c r="T5" s="48">
        <v>60080</v>
      </c>
      <c r="U5" s="48">
        <v>60499</v>
      </c>
      <c r="V5" s="48">
        <v>60963</v>
      </c>
      <c r="W5" s="48">
        <v>61687</v>
      </c>
      <c r="X5" s="48">
        <v>62422</v>
      </c>
      <c r="Y5" s="48">
        <v>65384</v>
      </c>
      <c r="Z5" s="48">
        <v>65039</v>
      </c>
      <c r="AA5" s="49">
        <v>63885</v>
      </c>
      <c r="AB5" s="47">
        <v>63579</v>
      </c>
      <c r="AC5" s="48">
        <v>63752</v>
      </c>
      <c r="AD5" s="48">
        <v>63516</v>
      </c>
      <c r="AE5" s="48">
        <v>63563</v>
      </c>
      <c r="AF5" s="48">
        <v>64092</v>
      </c>
      <c r="AG5" s="48">
        <v>63446</v>
      </c>
      <c r="AH5" s="48">
        <v>63104</v>
      </c>
      <c r="AI5" s="48">
        <v>62755</v>
      </c>
      <c r="AJ5" s="48">
        <v>62108</v>
      </c>
      <c r="AK5" s="48">
        <v>62845</v>
      </c>
      <c r="AL5" s="48">
        <v>62713</v>
      </c>
      <c r="AM5" s="49">
        <v>62936</v>
      </c>
      <c r="AN5" s="47">
        <v>62732</v>
      </c>
      <c r="AO5" s="48">
        <v>63304</v>
      </c>
      <c r="AP5" s="48">
        <v>63614</v>
      </c>
      <c r="AQ5" s="48">
        <v>63282</v>
      </c>
      <c r="AR5" s="48">
        <v>64332</v>
      </c>
      <c r="AS5" s="48">
        <v>64068</v>
      </c>
      <c r="AT5" s="48">
        <v>64305</v>
      </c>
      <c r="AU5" s="48">
        <v>64615</v>
      </c>
      <c r="AV5" s="48">
        <v>64075</v>
      </c>
      <c r="AW5" s="48">
        <v>64162</v>
      </c>
      <c r="AX5" s="48">
        <v>64016</v>
      </c>
      <c r="AY5" s="49">
        <v>64018</v>
      </c>
      <c r="AZ5" s="47">
        <v>64095</v>
      </c>
      <c r="BA5" s="48">
        <v>65068</v>
      </c>
      <c r="BB5" s="48">
        <v>64763</v>
      </c>
      <c r="BC5" s="48">
        <v>64808</v>
      </c>
      <c r="BD5" s="48">
        <v>66457</v>
      </c>
      <c r="BE5" s="48">
        <v>65329</v>
      </c>
      <c r="BF5" s="48">
        <v>66234</v>
      </c>
      <c r="BG5" s="48">
        <v>64814</v>
      </c>
      <c r="BH5" s="48">
        <v>64952</v>
      </c>
      <c r="BI5" s="48">
        <v>63795</v>
      </c>
      <c r="BJ5" s="48">
        <v>65858</v>
      </c>
      <c r="BK5" s="49">
        <v>66873</v>
      </c>
      <c r="BL5" s="47">
        <v>67051</v>
      </c>
      <c r="BM5" s="117">
        <v>68023</v>
      </c>
      <c r="BN5" s="117">
        <v>67695</v>
      </c>
      <c r="BO5" s="117">
        <v>67859</v>
      </c>
      <c r="BP5" s="117">
        <v>68379</v>
      </c>
      <c r="BQ5" s="117">
        <v>67907</v>
      </c>
      <c r="BR5" s="117">
        <v>65776</v>
      </c>
      <c r="BS5" s="117">
        <v>64374</v>
      </c>
      <c r="BT5" s="117">
        <v>64096</v>
      </c>
      <c r="BU5" s="117">
        <v>64164</v>
      </c>
      <c r="BV5" s="117">
        <v>64425</v>
      </c>
      <c r="BW5" s="49">
        <v>64758</v>
      </c>
      <c r="BX5" s="47">
        <v>63625</v>
      </c>
      <c r="BY5" s="117">
        <v>63163</v>
      </c>
      <c r="BZ5" s="117">
        <v>62675</v>
      </c>
      <c r="CA5" s="117">
        <v>61557</v>
      </c>
      <c r="CB5" s="117">
        <v>61034</v>
      </c>
      <c r="CC5" s="117">
        <v>60259</v>
      </c>
      <c r="CD5" s="117">
        <v>59638</v>
      </c>
      <c r="CE5" s="117">
        <v>59533</v>
      </c>
      <c r="CF5" s="117">
        <v>59318</v>
      </c>
      <c r="CG5" s="48">
        <v>58981</v>
      </c>
      <c r="CH5" s="48">
        <v>58706</v>
      </c>
      <c r="CI5" s="49">
        <v>58240</v>
      </c>
      <c r="CJ5" s="47">
        <v>57884</v>
      </c>
      <c r="CK5" s="48">
        <v>58050</v>
      </c>
      <c r="CL5" s="48">
        <v>57905</v>
      </c>
      <c r="CM5" s="48">
        <v>57829</v>
      </c>
      <c r="CN5" s="48">
        <v>58039</v>
      </c>
      <c r="CO5" s="48">
        <v>59000</v>
      </c>
      <c r="CP5" s="48">
        <v>59965</v>
      </c>
      <c r="CQ5" s="48">
        <v>60308</v>
      </c>
      <c r="CR5" s="48">
        <v>60420</v>
      </c>
      <c r="CS5" s="48">
        <v>60719</v>
      </c>
      <c r="CT5" s="48">
        <v>61184</v>
      </c>
      <c r="CU5" s="49">
        <v>61446</v>
      </c>
      <c r="CV5" s="47">
        <v>61335</v>
      </c>
      <c r="CW5" s="48">
        <v>61479</v>
      </c>
      <c r="CX5" s="48">
        <v>61189</v>
      </c>
      <c r="CY5" s="48">
        <v>61090</v>
      </c>
      <c r="CZ5" s="48">
        <v>62339</v>
      </c>
      <c r="DA5" s="48">
        <v>61982</v>
      </c>
      <c r="DB5" s="48">
        <v>61927</v>
      </c>
      <c r="DC5" s="48">
        <v>62011</v>
      </c>
      <c r="DD5" s="48">
        <v>61893</v>
      </c>
      <c r="DE5" s="48">
        <v>62407</v>
      </c>
      <c r="DF5" s="48">
        <v>63465</v>
      </c>
      <c r="DG5" s="49">
        <v>63304</v>
      </c>
      <c r="DH5" s="47">
        <v>63037</v>
      </c>
      <c r="DI5" s="48">
        <v>62799</v>
      </c>
      <c r="DJ5" s="48">
        <v>63199</v>
      </c>
      <c r="DK5" s="48">
        <v>62849</v>
      </c>
      <c r="DL5" s="48">
        <v>62327</v>
      </c>
      <c r="DM5" s="48">
        <v>61758</v>
      </c>
      <c r="DN5" s="48">
        <v>61072</v>
      </c>
      <c r="DO5" s="48">
        <v>60964</v>
      </c>
      <c r="DP5" s="48">
        <v>61212</v>
      </c>
      <c r="DQ5" s="48">
        <v>60660</v>
      </c>
      <c r="DR5" s="48">
        <v>60074</v>
      </c>
      <c r="DS5" s="51">
        <v>60778</v>
      </c>
      <c r="DT5" s="47">
        <v>60884</v>
      </c>
      <c r="DU5" s="48">
        <v>61903</v>
      </c>
      <c r="DV5" s="48">
        <v>62435</v>
      </c>
      <c r="DW5" s="48">
        <v>63114</v>
      </c>
      <c r="DX5" s="48">
        <v>64276</v>
      </c>
      <c r="DY5" s="48">
        <v>64469</v>
      </c>
      <c r="DZ5" s="48">
        <v>64869</v>
      </c>
      <c r="EA5" s="48">
        <v>63551</v>
      </c>
      <c r="EB5" s="48">
        <v>63543</v>
      </c>
      <c r="EC5" s="48">
        <v>63089</v>
      </c>
      <c r="ED5" s="48">
        <v>62583</v>
      </c>
      <c r="EE5" s="51">
        <v>61908</v>
      </c>
      <c r="EF5" s="47">
        <v>62004</v>
      </c>
      <c r="EG5" s="48">
        <v>61985</v>
      </c>
      <c r="EH5" s="48">
        <v>61455</v>
      </c>
      <c r="EI5" s="48">
        <v>61146</v>
      </c>
      <c r="EJ5" s="48">
        <v>60823</v>
      </c>
      <c r="EK5" s="48">
        <v>60608</v>
      </c>
      <c r="EL5" s="48">
        <v>60557</v>
      </c>
      <c r="EM5" s="48">
        <v>60471</v>
      </c>
      <c r="EN5" s="48">
        <v>60426</v>
      </c>
      <c r="EO5" s="48">
        <v>60138</v>
      </c>
      <c r="EP5" s="48">
        <v>60040</v>
      </c>
      <c r="EQ5" s="51">
        <v>59949</v>
      </c>
      <c r="ER5" s="47">
        <v>60106</v>
      </c>
      <c r="ES5" s="48">
        <v>60218</v>
      </c>
      <c r="ET5" s="48">
        <v>60065</v>
      </c>
      <c r="EU5" s="48">
        <v>59835</v>
      </c>
      <c r="EV5" s="48">
        <v>60143</v>
      </c>
      <c r="EW5" s="51">
        <v>59820</v>
      </c>
      <c r="EX5" s="51">
        <v>62142</v>
      </c>
      <c r="EY5" s="51">
        <v>62128</v>
      </c>
      <c r="EZ5" s="49">
        <v>61946</v>
      </c>
      <c r="FA5" s="49">
        <v>62394</v>
      </c>
      <c r="FB5" s="49">
        <v>62280</v>
      </c>
      <c r="FC5" s="49">
        <v>62290</v>
      </c>
      <c r="FD5" s="49">
        <v>62945</v>
      </c>
      <c r="FE5" s="49">
        <v>62914</v>
      </c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103">
        <v>-31</v>
      </c>
      <c r="FQ5" s="83">
        <v>-4.927361159678291E-2</v>
      </c>
      <c r="FR5" s="103">
        <v>624</v>
      </c>
      <c r="FS5" s="83">
        <v>1.0408847520392335</v>
      </c>
      <c r="FT5" s="880" t="s">
        <v>3405</v>
      </c>
      <c r="FU5" s="881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62">
        <v>142</v>
      </c>
      <c r="B6" s="52" t="s">
        <v>288</v>
      </c>
      <c r="C6" s="345" t="s">
        <v>289</v>
      </c>
      <c r="D6" s="374">
        <v>3362</v>
      </c>
      <c r="E6" s="375">
        <v>3316</v>
      </c>
      <c r="F6" s="375">
        <v>3336</v>
      </c>
      <c r="G6" s="375">
        <v>3371</v>
      </c>
      <c r="H6" s="375">
        <v>3362</v>
      </c>
      <c r="I6" s="375">
        <v>3370</v>
      </c>
      <c r="J6" s="375">
        <v>3359</v>
      </c>
      <c r="K6" s="375">
        <v>3373</v>
      </c>
      <c r="L6" s="375">
        <v>3381</v>
      </c>
      <c r="M6" s="375">
        <v>3425</v>
      </c>
      <c r="N6" s="375">
        <v>3409</v>
      </c>
      <c r="O6" s="376">
        <v>3407</v>
      </c>
      <c r="P6" s="374">
        <v>3375</v>
      </c>
      <c r="Q6" s="375">
        <v>3272</v>
      </c>
      <c r="R6" s="377">
        <v>3241</v>
      </c>
      <c r="S6" s="375">
        <v>3195</v>
      </c>
      <c r="T6" s="375">
        <v>3155</v>
      </c>
      <c r="U6" s="375">
        <v>3162</v>
      </c>
      <c r="V6" s="375">
        <v>3205</v>
      </c>
      <c r="W6" s="375">
        <v>3244</v>
      </c>
      <c r="X6" s="375">
        <v>3234</v>
      </c>
      <c r="Y6" s="375">
        <v>3251</v>
      </c>
      <c r="Z6" s="375">
        <v>3233</v>
      </c>
      <c r="AA6" s="376">
        <v>3189</v>
      </c>
      <c r="AB6" s="374">
        <v>3177</v>
      </c>
      <c r="AC6" s="375">
        <v>3148</v>
      </c>
      <c r="AD6" s="375">
        <v>3144</v>
      </c>
      <c r="AE6" s="375">
        <v>3115</v>
      </c>
      <c r="AF6" s="375">
        <v>3039</v>
      </c>
      <c r="AG6" s="375">
        <v>3081</v>
      </c>
      <c r="AH6" s="375">
        <v>3098</v>
      </c>
      <c r="AI6" s="375">
        <v>3138</v>
      </c>
      <c r="AJ6" s="375">
        <v>3147</v>
      </c>
      <c r="AK6" s="375">
        <v>3144</v>
      </c>
      <c r="AL6" s="375">
        <v>3137</v>
      </c>
      <c r="AM6" s="376">
        <v>3232</v>
      </c>
      <c r="AN6" s="374">
        <v>3217</v>
      </c>
      <c r="AO6" s="375">
        <v>3228</v>
      </c>
      <c r="AP6" s="375">
        <v>3241</v>
      </c>
      <c r="AQ6" s="375">
        <v>3219</v>
      </c>
      <c r="AR6" s="375">
        <v>3292</v>
      </c>
      <c r="AS6" s="375">
        <v>3280</v>
      </c>
      <c r="AT6" s="375">
        <v>3285</v>
      </c>
      <c r="AU6" s="375">
        <v>3271</v>
      </c>
      <c r="AV6" s="375">
        <v>3255</v>
      </c>
      <c r="AW6" s="375">
        <v>3222</v>
      </c>
      <c r="AX6" s="375">
        <v>3240</v>
      </c>
      <c r="AY6" s="376">
        <v>3247</v>
      </c>
      <c r="AZ6" s="374">
        <v>3247</v>
      </c>
      <c r="BA6" s="375">
        <v>3315</v>
      </c>
      <c r="BB6" s="375">
        <v>3302</v>
      </c>
      <c r="BC6" s="375">
        <v>3285</v>
      </c>
      <c r="BD6" s="375">
        <v>3301</v>
      </c>
      <c r="BE6" s="375">
        <v>3260</v>
      </c>
      <c r="BF6" s="375">
        <v>3210</v>
      </c>
      <c r="BG6" s="375">
        <v>3192</v>
      </c>
      <c r="BH6" s="375">
        <v>3187</v>
      </c>
      <c r="BI6" s="375">
        <v>3142</v>
      </c>
      <c r="BJ6" s="375">
        <v>3151</v>
      </c>
      <c r="BK6" s="376">
        <v>3179</v>
      </c>
      <c r="BL6" s="374">
        <v>3183</v>
      </c>
      <c r="BM6" s="379">
        <v>3254</v>
      </c>
      <c r="BN6" s="379">
        <v>3236</v>
      </c>
      <c r="BO6" s="379">
        <v>3208</v>
      </c>
      <c r="BP6" s="379">
        <v>3237</v>
      </c>
      <c r="BQ6" s="379">
        <v>3191</v>
      </c>
      <c r="BR6" s="379">
        <v>3039</v>
      </c>
      <c r="BS6" s="379">
        <v>2993</v>
      </c>
      <c r="BT6" s="379">
        <v>2984</v>
      </c>
      <c r="BU6" s="379">
        <v>2999</v>
      </c>
      <c r="BV6" s="379">
        <v>3021</v>
      </c>
      <c r="BW6" s="376">
        <v>3047</v>
      </c>
      <c r="BX6" s="374">
        <v>3066</v>
      </c>
      <c r="BY6" s="379">
        <v>3028</v>
      </c>
      <c r="BZ6" s="379">
        <v>3028</v>
      </c>
      <c r="CA6" s="379">
        <v>2996</v>
      </c>
      <c r="CB6" s="379">
        <v>2978</v>
      </c>
      <c r="CC6" s="379">
        <v>2953</v>
      </c>
      <c r="CD6" s="379">
        <v>2946</v>
      </c>
      <c r="CE6" s="379">
        <v>2944</v>
      </c>
      <c r="CF6" s="379">
        <v>2928</v>
      </c>
      <c r="CG6" s="375">
        <v>2917</v>
      </c>
      <c r="CH6" s="375">
        <v>2914</v>
      </c>
      <c r="CI6" s="376">
        <v>2897</v>
      </c>
      <c r="CJ6" s="374">
        <v>2884</v>
      </c>
      <c r="CK6" s="375">
        <v>2897</v>
      </c>
      <c r="CL6" s="375">
        <v>2892</v>
      </c>
      <c r="CM6" s="375">
        <v>2886</v>
      </c>
      <c r="CN6" s="375">
        <v>2902</v>
      </c>
      <c r="CO6" s="375">
        <v>2925</v>
      </c>
      <c r="CP6" s="375">
        <v>2996</v>
      </c>
      <c r="CQ6" s="375">
        <v>2999</v>
      </c>
      <c r="CR6" s="375">
        <v>2998</v>
      </c>
      <c r="CS6" s="375">
        <v>3005</v>
      </c>
      <c r="CT6" s="375">
        <v>3041</v>
      </c>
      <c r="CU6" s="376">
        <v>3055</v>
      </c>
      <c r="CV6" s="374">
        <v>3068</v>
      </c>
      <c r="CW6" s="375">
        <v>3057</v>
      </c>
      <c r="CX6" s="375">
        <v>3051</v>
      </c>
      <c r="CY6" s="375">
        <v>3071</v>
      </c>
      <c r="CZ6" s="375">
        <v>3074</v>
      </c>
      <c r="DA6" s="375">
        <v>3051</v>
      </c>
      <c r="DB6" s="375">
        <v>3050</v>
      </c>
      <c r="DC6" s="375">
        <v>3033</v>
      </c>
      <c r="DD6" s="375">
        <v>3045</v>
      </c>
      <c r="DE6" s="375">
        <v>3022</v>
      </c>
      <c r="DF6" s="375">
        <v>3039</v>
      </c>
      <c r="DG6" s="376">
        <v>3027</v>
      </c>
      <c r="DH6" s="374">
        <v>3010</v>
      </c>
      <c r="DI6" s="375">
        <v>3002</v>
      </c>
      <c r="DJ6" s="375">
        <v>2989</v>
      </c>
      <c r="DK6" s="375">
        <v>2999</v>
      </c>
      <c r="DL6" s="375">
        <v>3015</v>
      </c>
      <c r="DM6" s="375">
        <v>2995</v>
      </c>
      <c r="DN6" s="375">
        <v>2970</v>
      </c>
      <c r="DO6" s="375">
        <v>2962</v>
      </c>
      <c r="DP6" s="375">
        <v>2996</v>
      </c>
      <c r="DQ6" s="375">
        <v>2977</v>
      </c>
      <c r="DR6" s="375">
        <v>2973</v>
      </c>
      <c r="DS6" s="378">
        <v>3025</v>
      </c>
      <c r="DT6" s="374">
        <v>3036</v>
      </c>
      <c r="DU6" s="375">
        <v>3010</v>
      </c>
      <c r="DV6" s="375">
        <v>3046</v>
      </c>
      <c r="DW6" s="375">
        <v>3065</v>
      </c>
      <c r="DX6" s="375">
        <v>3106</v>
      </c>
      <c r="DY6" s="375">
        <v>3102</v>
      </c>
      <c r="DZ6" s="375">
        <v>3102</v>
      </c>
      <c r="EA6" s="375">
        <v>3067</v>
      </c>
      <c r="EB6" s="375">
        <v>3085</v>
      </c>
      <c r="EC6" s="375">
        <v>3084</v>
      </c>
      <c r="ED6" s="375">
        <v>3054</v>
      </c>
      <c r="EE6" s="378">
        <v>3058</v>
      </c>
      <c r="EF6" s="374">
        <v>3072</v>
      </c>
      <c r="EG6" s="375">
        <v>3063</v>
      </c>
      <c r="EH6" s="375">
        <v>3037</v>
      </c>
      <c r="EI6" s="375">
        <v>3043</v>
      </c>
      <c r="EJ6" s="375">
        <v>3036</v>
      </c>
      <c r="EK6" s="375">
        <v>3030</v>
      </c>
      <c r="EL6" s="375">
        <v>3037</v>
      </c>
      <c r="EM6" s="375">
        <v>3038</v>
      </c>
      <c r="EN6" s="375">
        <v>3029</v>
      </c>
      <c r="EO6" s="375">
        <v>3020</v>
      </c>
      <c r="EP6" s="375">
        <v>3008</v>
      </c>
      <c r="EQ6" s="378">
        <v>2996</v>
      </c>
      <c r="ER6" s="374">
        <v>2986</v>
      </c>
      <c r="ES6" s="375">
        <v>2998</v>
      </c>
      <c r="ET6" s="375">
        <v>3004</v>
      </c>
      <c r="EU6" s="375">
        <v>3003</v>
      </c>
      <c r="EV6" s="375">
        <v>3005</v>
      </c>
      <c r="EW6" s="378">
        <v>2997</v>
      </c>
      <c r="EX6" s="378">
        <v>3028</v>
      </c>
      <c r="EY6" s="378">
        <v>3035</v>
      </c>
      <c r="EZ6" s="376">
        <v>3022</v>
      </c>
      <c r="FA6" s="376">
        <v>3019</v>
      </c>
      <c r="FB6" s="376">
        <v>3011</v>
      </c>
      <c r="FC6" s="376">
        <v>3031</v>
      </c>
      <c r="FD6" s="376">
        <v>3024</v>
      </c>
      <c r="FE6" s="376">
        <v>3002</v>
      </c>
      <c r="FF6" s="376"/>
      <c r="FG6" s="376"/>
      <c r="FH6" s="376"/>
      <c r="FI6" s="376"/>
      <c r="FJ6" s="376"/>
      <c r="FK6" s="376"/>
      <c r="FL6" s="376"/>
      <c r="FM6" s="376"/>
      <c r="FN6" s="376"/>
      <c r="FO6" s="376"/>
      <c r="FP6" s="103">
        <v>-22</v>
      </c>
      <c r="FQ6" s="83">
        <v>-0.73284477015323113</v>
      </c>
      <c r="FR6" s="103">
        <v>-29</v>
      </c>
      <c r="FS6" s="83">
        <v>-0.96795727636849127</v>
      </c>
      <c r="FT6" s="1"/>
      <c r="FU6" s="230" t="s">
        <v>3406</v>
      </c>
      <c r="FW6" s="231" t="s">
        <v>468</v>
      </c>
      <c r="FX6" s="105">
        <v>2400310</v>
      </c>
      <c r="FY6" s="105">
        <v>2232694</v>
      </c>
      <c r="FZ6" s="105">
        <v>2340997</v>
      </c>
      <c r="GA6" s="3">
        <v>2341830</v>
      </c>
      <c r="GB6" s="3">
        <v>2294758</v>
      </c>
      <c r="GC6" s="3">
        <v>2424400</v>
      </c>
      <c r="GD6" s="3">
        <v>2449241</v>
      </c>
      <c r="GE6" s="750">
        <v>2710666</v>
      </c>
    </row>
    <row r="7" spans="1:187" ht="18" customHeight="1" outlineLevel="2">
      <c r="A7" s="362">
        <v>425</v>
      </c>
      <c r="B7" s="52" t="s">
        <v>288</v>
      </c>
      <c r="C7" s="345" t="s">
        <v>291</v>
      </c>
      <c r="D7" s="374">
        <v>6087</v>
      </c>
      <c r="E7" s="375">
        <v>6135</v>
      </c>
      <c r="F7" s="375">
        <v>6146</v>
      </c>
      <c r="G7" s="375">
        <v>6139</v>
      </c>
      <c r="H7" s="375">
        <v>6098</v>
      </c>
      <c r="I7" s="375">
        <v>6130</v>
      </c>
      <c r="J7" s="375">
        <v>6057</v>
      </c>
      <c r="K7" s="375">
        <v>6096</v>
      </c>
      <c r="L7" s="375">
        <v>6031</v>
      </c>
      <c r="M7" s="375">
        <v>6138</v>
      </c>
      <c r="N7" s="375">
        <v>6137</v>
      </c>
      <c r="O7" s="376">
        <v>6177</v>
      </c>
      <c r="P7" s="374">
        <v>6224</v>
      </c>
      <c r="Q7" s="375">
        <v>6224</v>
      </c>
      <c r="R7" s="377">
        <v>6201</v>
      </c>
      <c r="S7" s="375">
        <v>6248</v>
      </c>
      <c r="T7" s="375">
        <v>3945</v>
      </c>
      <c r="U7" s="375">
        <v>4013</v>
      </c>
      <c r="V7" s="375">
        <v>4093</v>
      </c>
      <c r="W7" s="375">
        <v>4149</v>
      </c>
      <c r="X7" s="375">
        <v>4224</v>
      </c>
      <c r="Y7" s="375">
        <v>6457</v>
      </c>
      <c r="Z7" s="375">
        <v>6465</v>
      </c>
      <c r="AA7" s="376">
        <v>6421</v>
      </c>
      <c r="AB7" s="374">
        <v>6146</v>
      </c>
      <c r="AC7" s="375">
        <v>6430</v>
      </c>
      <c r="AD7" s="375">
        <v>6409</v>
      </c>
      <c r="AE7" s="375">
        <v>6399</v>
      </c>
      <c r="AF7" s="375">
        <v>6491</v>
      </c>
      <c r="AG7" s="375">
        <v>6388</v>
      </c>
      <c r="AH7" s="375">
        <v>6309</v>
      </c>
      <c r="AI7" s="375">
        <v>6310</v>
      </c>
      <c r="AJ7" s="375">
        <v>6281</v>
      </c>
      <c r="AK7" s="375">
        <v>6302</v>
      </c>
      <c r="AL7" s="375">
        <v>6293</v>
      </c>
      <c r="AM7" s="376">
        <v>6300</v>
      </c>
      <c r="AN7" s="374">
        <v>6320</v>
      </c>
      <c r="AO7" s="375">
        <v>6316</v>
      </c>
      <c r="AP7" s="375">
        <v>6445</v>
      </c>
      <c r="AQ7" s="375">
        <v>6324</v>
      </c>
      <c r="AR7" s="375">
        <v>6420</v>
      </c>
      <c r="AS7" s="375">
        <v>6414</v>
      </c>
      <c r="AT7" s="375">
        <v>6420</v>
      </c>
      <c r="AU7" s="375">
        <v>6484</v>
      </c>
      <c r="AV7" s="375">
        <v>6465</v>
      </c>
      <c r="AW7" s="375">
        <v>6507</v>
      </c>
      <c r="AX7" s="375">
        <v>6542</v>
      </c>
      <c r="AY7" s="376">
        <v>6587</v>
      </c>
      <c r="AZ7" s="374">
        <v>6623</v>
      </c>
      <c r="BA7" s="375">
        <v>6686</v>
      </c>
      <c r="BB7" s="375">
        <v>6660</v>
      </c>
      <c r="BC7" s="375">
        <v>6674</v>
      </c>
      <c r="BD7" s="375">
        <v>6685</v>
      </c>
      <c r="BE7" s="375">
        <v>6617</v>
      </c>
      <c r="BF7" s="375">
        <v>6573</v>
      </c>
      <c r="BG7" s="375">
        <v>6415</v>
      </c>
      <c r="BH7" s="375">
        <v>6417</v>
      </c>
      <c r="BI7" s="375">
        <v>6283</v>
      </c>
      <c r="BJ7" s="375">
        <v>6319</v>
      </c>
      <c r="BK7" s="376">
        <v>6352</v>
      </c>
      <c r="BL7" s="374">
        <v>6348</v>
      </c>
      <c r="BM7" s="379">
        <v>6414</v>
      </c>
      <c r="BN7" s="379">
        <v>6393</v>
      </c>
      <c r="BO7" s="379">
        <v>6373</v>
      </c>
      <c r="BP7" s="379">
        <v>6388</v>
      </c>
      <c r="BQ7" s="379">
        <v>6368</v>
      </c>
      <c r="BR7" s="379">
        <v>6128</v>
      </c>
      <c r="BS7" s="379">
        <v>6047</v>
      </c>
      <c r="BT7" s="379">
        <v>6023</v>
      </c>
      <c r="BU7" s="379">
        <v>5988</v>
      </c>
      <c r="BV7" s="379">
        <v>6050</v>
      </c>
      <c r="BW7" s="376">
        <v>6064</v>
      </c>
      <c r="BX7" s="374">
        <v>6100</v>
      </c>
      <c r="BY7" s="379">
        <v>6027</v>
      </c>
      <c r="BZ7" s="379">
        <v>5957</v>
      </c>
      <c r="CA7" s="379">
        <v>5826</v>
      </c>
      <c r="CB7" s="379">
        <v>5774</v>
      </c>
      <c r="CC7" s="379">
        <v>5713</v>
      </c>
      <c r="CD7" s="379">
        <v>5641</v>
      </c>
      <c r="CE7" s="379">
        <v>5631</v>
      </c>
      <c r="CF7" s="379">
        <v>5592</v>
      </c>
      <c r="CG7" s="375">
        <v>5536</v>
      </c>
      <c r="CH7" s="375">
        <v>5518</v>
      </c>
      <c r="CI7" s="376">
        <v>5520</v>
      </c>
      <c r="CJ7" s="374">
        <v>5517</v>
      </c>
      <c r="CK7" s="375">
        <v>5566</v>
      </c>
      <c r="CL7" s="375">
        <v>5603</v>
      </c>
      <c r="CM7" s="375">
        <v>5632</v>
      </c>
      <c r="CN7" s="375">
        <v>5683</v>
      </c>
      <c r="CO7" s="375">
        <v>5830</v>
      </c>
      <c r="CP7" s="375">
        <v>6096</v>
      </c>
      <c r="CQ7" s="375">
        <v>6055</v>
      </c>
      <c r="CR7" s="375">
        <v>6063</v>
      </c>
      <c r="CS7" s="375">
        <v>6095</v>
      </c>
      <c r="CT7" s="375">
        <v>6131</v>
      </c>
      <c r="CU7" s="376">
        <v>6167</v>
      </c>
      <c r="CV7" s="374">
        <v>6168</v>
      </c>
      <c r="CW7" s="375">
        <v>6140</v>
      </c>
      <c r="CX7" s="375">
        <v>6122</v>
      </c>
      <c r="CY7" s="375">
        <v>6075</v>
      </c>
      <c r="CZ7" s="375">
        <v>6431</v>
      </c>
      <c r="DA7" s="375">
        <v>6312</v>
      </c>
      <c r="DB7" s="375">
        <v>6260</v>
      </c>
      <c r="DC7" s="375">
        <v>6230</v>
      </c>
      <c r="DD7" s="375">
        <v>6165</v>
      </c>
      <c r="DE7" s="375">
        <v>6131</v>
      </c>
      <c r="DF7" s="375">
        <v>6125</v>
      </c>
      <c r="DG7" s="376">
        <v>6117</v>
      </c>
      <c r="DH7" s="374">
        <v>6054</v>
      </c>
      <c r="DI7" s="375">
        <v>5985</v>
      </c>
      <c r="DJ7" s="375">
        <v>5928</v>
      </c>
      <c r="DK7" s="375">
        <v>5944</v>
      </c>
      <c r="DL7" s="375">
        <v>5915</v>
      </c>
      <c r="DM7" s="375">
        <v>5853</v>
      </c>
      <c r="DN7" s="375">
        <v>5819</v>
      </c>
      <c r="DO7" s="375">
        <v>5793</v>
      </c>
      <c r="DP7" s="375">
        <v>5797</v>
      </c>
      <c r="DQ7" s="375">
        <v>5768</v>
      </c>
      <c r="DR7" s="375">
        <v>5746</v>
      </c>
      <c r="DS7" s="378">
        <v>5797</v>
      </c>
      <c r="DT7" s="374">
        <v>5856</v>
      </c>
      <c r="DU7" s="375">
        <v>5915</v>
      </c>
      <c r="DV7" s="375">
        <v>5884</v>
      </c>
      <c r="DW7" s="375">
        <v>5941</v>
      </c>
      <c r="DX7" s="375">
        <v>6020</v>
      </c>
      <c r="DY7" s="375">
        <v>6032</v>
      </c>
      <c r="DZ7" s="375">
        <v>6020</v>
      </c>
      <c r="EA7" s="375">
        <v>5918</v>
      </c>
      <c r="EB7" s="375">
        <v>5924</v>
      </c>
      <c r="EC7" s="375">
        <v>5924</v>
      </c>
      <c r="ED7" s="375">
        <v>5914</v>
      </c>
      <c r="EE7" s="378">
        <v>5851</v>
      </c>
      <c r="EF7" s="374">
        <v>5841</v>
      </c>
      <c r="EG7" s="375">
        <v>5814</v>
      </c>
      <c r="EH7" s="375">
        <v>5789</v>
      </c>
      <c r="EI7" s="375">
        <v>5762</v>
      </c>
      <c r="EJ7" s="375">
        <v>5755</v>
      </c>
      <c r="EK7" s="375">
        <v>5742</v>
      </c>
      <c r="EL7" s="375">
        <v>5751</v>
      </c>
      <c r="EM7" s="375">
        <v>5749</v>
      </c>
      <c r="EN7" s="375">
        <v>5733</v>
      </c>
      <c r="EO7" s="375">
        <v>5750</v>
      </c>
      <c r="EP7" s="375">
        <v>5743</v>
      </c>
      <c r="EQ7" s="378">
        <v>5715</v>
      </c>
      <c r="ER7" s="374">
        <v>5716</v>
      </c>
      <c r="ES7" s="375">
        <v>5704</v>
      </c>
      <c r="ET7" s="375">
        <v>5718</v>
      </c>
      <c r="EU7" s="375">
        <v>5706</v>
      </c>
      <c r="EV7" s="375">
        <v>5706</v>
      </c>
      <c r="EW7" s="378">
        <v>5651</v>
      </c>
      <c r="EX7" s="378">
        <v>5802</v>
      </c>
      <c r="EY7" s="378">
        <v>5819</v>
      </c>
      <c r="EZ7" s="376">
        <v>5835</v>
      </c>
      <c r="FA7" s="376">
        <v>5844</v>
      </c>
      <c r="FB7" s="376">
        <v>5837</v>
      </c>
      <c r="FC7" s="376">
        <v>5861</v>
      </c>
      <c r="FD7" s="376">
        <v>5944</v>
      </c>
      <c r="FE7" s="376">
        <v>5930</v>
      </c>
      <c r="FF7" s="376"/>
      <c r="FG7" s="376"/>
      <c r="FH7" s="376"/>
      <c r="FI7" s="376"/>
      <c r="FJ7" s="376"/>
      <c r="FK7" s="376"/>
      <c r="FL7" s="376"/>
      <c r="FM7" s="376"/>
      <c r="FN7" s="376"/>
      <c r="FO7" s="376"/>
      <c r="FP7" s="103">
        <v>-14</v>
      </c>
      <c r="FQ7" s="83">
        <v>-0.23608768971332211</v>
      </c>
      <c r="FR7" s="103">
        <v>69</v>
      </c>
      <c r="FS7" s="83">
        <v>1.2073490813648293</v>
      </c>
      <c r="FT7" s="1"/>
      <c r="FU7" s="230" t="s">
        <v>3407</v>
      </c>
      <c r="FW7" s="104" t="s">
        <v>470</v>
      </c>
      <c r="FX7" s="105">
        <v>2386642</v>
      </c>
      <c r="FY7" s="105">
        <v>2233776</v>
      </c>
      <c r="FZ7" s="105">
        <v>2344891</v>
      </c>
      <c r="GA7" s="3">
        <v>2347882</v>
      </c>
      <c r="GB7" s="3">
        <v>2407077</v>
      </c>
      <c r="GC7" s="3">
        <v>2418815</v>
      </c>
      <c r="GD7" s="3">
        <v>2465432</v>
      </c>
      <c r="GE7" s="5">
        <v>2727012</v>
      </c>
    </row>
    <row r="8" spans="1:187" ht="15" customHeight="1" outlineLevel="2">
      <c r="A8" s="362">
        <v>579</v>
      </c>
      <c r="B8" s="52" t="s">
        <v>288</v>
      </c>
      <c r="C8" s="345" t="s">
        <v>293</v>
      </c>
      <c r="D8" s="374">
        <v>25991</v>
      </c>
      <c r="E8" s="375">
        <v>26163</v>
      </c>
      <c r="F8" s="375">
        <v>26063</v>
      </c>
      <c r="G8" s="375">
        <v>26032</v>
      </c>
      <c r="H8" s="375">
        <v>25856</v>
      </c>
      <c r="I8" s="375">
        <v>26031</v>
      </c>
      <c r="J8" s="375">
        <v>25615</v>
      </c>
      <c r="K8" s="375">
        <v>26038</v>
      </c>
      <c r="L8" s="375">
        <v>25367</v>
      </c>
      <c r="M8" s="375">
        <v>25488</v>
      </c>
      <c r="N8" s="375">
        <v>25589</v>
      </c>
      <c r="O8" s="376">
        <v>25788</v>
      </c>
      <c r="P8" s="374">
        <v>25660</v>
      </c>
      <c r="Q8" s="375">
        <v>25646</v>
      </c>
      <c r="R8" s="377">
        <v>25813</v>
      </c>
      <c r="S8" s="375">
        <v>25100</v>
      </c>
      <c r="T8" s="375">
        <v>25492</v>
      </c>
      <c r="U8" s="375">
        <v>25635</v>
      </c>
      <c r="V8" s="375">
        <v>26081</v>
      </c>
      <c r="W8" s="375">
        <v>26486</v>
      </c>
      <c r="X8" s="375">
        <v>26690</v>
      </c>
      <c r="Y8" s="375">
        <v>26884</v>
      </c>
      <c r="Z8" s="375">
        <v>26773</v>
      </c>
      <c r="AA8" s="376">
        <v>26156</v>
      </c>
      <c r="AB8" s="374">
        <v>26050</v>
      </c>
      <c r="AC8" s="375">
        <v>25910</v>
      </c>
      <c r="AD8" s="375">
        <v>25672</v>
      </c>
      <c r="AE8" s="375">
        <v>25509</v>
      </c>
      <c r="AF8" s="375">
        <v>25843</v>
      </c>
      <c r="AG8" s="375">
        <v>25564</v>
      </c>
      <c r="AH8" s="375">
        <v>25534</v>
      </c>
      <c r="AI8" s="375">
        <v>25425</v>
      </c>
      <c r="AJ8" s="375">
        <v>25079</v>
      </c>
      <c r="AK8" s="375">
        <v>25281</v>
      </c>
      <c r="AL8" s="375">
        <v>25166</v>
      </c>
      <c r="AM8" s="376">
        <v>25341</v>
      </c>
      <c r="AN8" s="374">
        <v>25238</v>
      </c>
      <c r="AO8" s="375">
        <v>25127</v>
      </c>
      <c r="AP8" s="375">
        <v>25114</v>
      </c>
      <c r="AQ8" s="375">
        <v>24906</v>
      </c>
      <c r="AR8" s="375">
        <v>25408</v>
      </c>
      <c r="AS8" s="375">
        <v>25292</v>
      </c>
      <c r="AT8" s="375">
        <v>25375</v>
      </c>
      <c r="AU8" s="375">
        <v>25501</v>
      </c>
      <c r="AV8" s="375">
        <v>25449</v>
      </c>
      <c r="AW8" s="375">
        <v>25652</v>
      </c>
      <c r="AX8" s="375">
        <v>25631</v>
      </c>
      <c r="AY8" s="376">
        <v>25712</v>
      </c>
      <c r="AZ8" s="374">
        <v>25947</v>
      </c>
      <c r="BA8" s="375">
        <v>26339</v>
      </c>
      <c r="BB8" s="375">
        <v>26118</v>
      </c>
      <c r="BC8" s="375">
        <v>26110</v>
      </c>
      <c r="BD8" s="375">
        <v>27690</v>
      </c>
      <c r="BE8" s="375">
        <v>26994</v>
      </c>
      <c r="BF8" s="375">
        <v>28080</v>
      </c>
      <c r="BG8" s="375">
        <v>27342</v>
      </c>
      <c r="BH8" s="375">
        <v>27434</v>
      </c>
      <c r="BI8" s="375">
        <v>26965</v>
      </c>
      <c r="BJ8" s="375">
        <v>27504</v>
      </c>
      <c r="BK8" s="376">
        <v>28246</v>
      </c>
      <c r="BL8" s="374">
        <v>28498</v>
      </c>
      <c r="BM8" s="379">
        <v>29108</v>
      </c>
      <c r="BN8" s="379">
        <v>28948</v>
      </c>
      <c r="BO8" s="379">
        <v>29028</v>
      </c>
      <c r="BP8" s="379">
        <v>29321</v>
      </c>
      <c r="BQ8" s="379">
        <v>29052</v>
      </c>
      <c r="BR8" s="379">
        <v>28132</v>
      </c>
      <c r="BS8" s="379">
        <v>27160</v>
      </c>
      <c r="BT8" s="379">
        <v>27015</v>
      </c>
      <c r="BU8" s="379">
        <v>27053</v>
      </c>
      <c r="BV8" s="379">
        <v>27311</v>
      </c>
      <c r="BW8" s="376">
        <v>27382</v>
      </c>
      <c r="BX8" s="374">
        <v>27281</v>
      </c>
      <c r="BY8" s="379">
        <v>27096</v>
      </c>
      <c r="BZ8" s="379">
        <v>26787</v>
      </c>
      <c r="CA8" s="379">
        <v>26140</v>
      </c>
      <c r="CB8" s="379">
        <v>25878</v>
      </c>
      <c r="CC8" s="379">
        <v>25506</v>
      </c>
      <c r="CD8" s="379">
        <v>25113</v>
      </c>
      <c r="CE8" s="379">
        <v>25036</v>
      </c>
      <c r="CF8" s="379">
        <v>24932</v>
      </c>
      <c r="CG8" s="375">
        <v>24658</v>
      </c>
      <c r="CH8" s="375">
        <v>24447</v>
      </c>
      <c r="CI8" s="376">
        <v>24312</v>
      </c>
      <c r="CJ8" s="374">
        <v>24171</v>
      </c>
      <c r="CK8" s="375">
        <v>24211</v>
      </c>
      <c r="CL8" s="375">
        <v>24160</v>
      </c>
      <c r="CM8" s="375">
        <v>24128</v>
      </c>
      <c r="CN8" s="375">
        <v>24186</v>
      </c>
      <c r="CO8" s="375">
        <v>24546</v>
      </c>
      <c r="CP8" s="375">
        <v>24948</v>
      </c>
      <c r="CQ8" s="375">
        <v>25165</v>
      </c>
      <c r="CR8" s="375">
        <v>25404</v>
      </c>
      <c r="CS8" s="375">
        <v>25622</v>
      </c>
      <c r="CT8" s="375">
        <v>25652</v>
      </c>
      <c r="CU8" s="376">
        <v>25766</v>
      </c>
      <c r="CV8" s="374">
        <v>25727</v>
      </c>
      <c r="CW8" s="375">
        <v>25949</v>
      </c>
      <c r="CX8" s="375">
        <v>25809</v>
      </c>
      <c r="CY8" s="375">
        <v>25714</v>
      </c>
      <c r="CZ8" s="375">
        <v>26052</v>
      </c>
      <c r="DA8" s="375">
        <v>26047</v>
      </c>
      <c r="DB8" s="375">
        <v>26033</v>
      </c>
      <c r="DC8" s="375">
        <v>26336</v>
      </c>
      <c r="DD8" s="375">
        <v>26200</v>
      </c>
      <c r="DE8" s="375">
        <v>26817</v>
      </c>
      <c r="DF8" s="375">
        <v>27314</v>
      </c>
      <c r="DG8" s="376">
        <v>27241</v>
      </c>
      <c r="DH8" s="374">
        <v>27201</v>
      </c>
      <c r="DI8" s="375">
        <v>27175</v>
      </c>
      <c r="DJ8" s="375">
        <v>27566</v>
      </c>
      <c r="DK8" s="375">
        <v>27334</v>
      </c>
      <c r="DL8" s="375">
        <v>27000</v>
      </c>
      <c r="DM8" s="375">
        <v>26775</v>
      </c>
      <c r="DN8" s="375">
        <v>26484</v>
      </c>
      <c r="DO8" s="375">
        <v>26470</v>
      </c>
      <c r="DP8" s="375">
        <v>26482</v>
      </c>
      <c r="DQ8" s="375">
        <v>26182</v>
      </c>
      <c r="DR8" s="375">
        <v>25832</v>
      </c>
      <c r="DS8" s="378">
        <v>25879</v>
      </c>
      <c r="DT8" s="374">
        <v>25753</v>
      </c>
      <c r="DU8" s="375">
        <v>26287</v>
      </c>
      <c r="DV8" s="375">
        <v>26685</v>
      </c>
      <c r="DW8" s="375">
        <v>27151</v>
      </c>
      <c r="DX8" s="375">
        <v>27710</v>
      </c>
      <c r="DY8" s="375">
        <v>27789</v>
      </c>
      <c r="DZ8" s="375">
        <v>27781</v>
      </c>
      <c r="EA8" s="375">
        <v>27113</v>
      </c>
      <c r="EB8" s="375">
        <v>27148</v>
      </c>
      <c r="EC8" s="375">
        <v>26788</v>
      </c>
      <c r="ED8" s="375">
        <v>26540</v>
      </c>
      <c r="EE8" s="378">
        <v>26128</v>
      </c>
      <c r="EF8" s="374">
        <v>25976</v>
      </c>
      <c r="EG8" s="375">
        <v>25985</v>
      </c>
      <c r="EH8" s="375">
        <v>25701</v>
      </c>
      <c r="EI8" s="375">
        <v>25477</v>
      </c>
      <c r="EJ8" s="375">
        <v>25298</v>
      </c>
      <c r="EK8" s="375">
        <v>25113</v>
      </c>
      <c r="EL8" s="375">
        <v>25100</v>
      </c>
      <c r="EM8" s="375">
        <v>25082</v>
      </c>
      <c r="EN8" s="375">
        <v>25169</v>
      </c>
      <c r="EO8" s="375">
        <v>24982</v>
      </c>
      <c r="EP8" s="375">
        <v>24866</v>
      </c>
      <c r="EQ8" s="378">
        <v>24771</v>
      </c>
      <c r="ER8" s="374">
        <v>24847</v>
      </c>
      <c r="ES8" s="375">
        <v>24886</v>
      </c>
      <c r="ET8" s="375">
        <v>24784</v>
      </c>
      <c r="EU8" s="375">
        <v>24690</v>
      </c>
      <c r="EV8" s="375">
        <v>25025</v>
      </c>
      <c r="EW8" s="378">
        <v>24931</v>
      </c>
      <c r="EX8" s="378">
        <v>26199</v>
      </c>
      <c r="EY8" s="378">
        <v>26162</v>
      </c>
      <c r="EZ8" s="376">
        <v>26027</v>
      </c>
      <c r="FA8" s="376">
        <v>26255</v>
      </c>
      <c r="FB8" s="376">
        <v>26224</v>
      </c>
      <c r="FC8" s="376">
        <v>26124</v>
      </c>
      <c r="FD8" s="376">
        <v>26433</v>
      </c>
      <c r="FE8" s="376">
        <v>26515</v>
      </c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103">
        <v>82</v>
      </c>
      <c r="FQ8" s="83">
        <v>0.3092589100509146</v>
      </c>
      <c r="FR8" s="103">
        <v>391</v>
      </c>
      <c r="FS8" s="83">
        <v>1.5784586815227482</v>
      </c>
      <c r="FT8" s="1"/>
      <c r="FU8" s="230" t="s">
        <v>3408</v>
      </c>
      <c r="FW8" s="231" t="s">
        <v>471</v>
      </c>
      <c r="FX8" s="105">
        <v>2350320</v>
      </c>
      <c r="FY8" s="105">
        <v>2225416</v>
      </c>
      <c r="FZ8" s="105">
        <v>2338251</v>
      </c>
      <c r="GA8" s="3">
        <v>2353039</v>
      </c>
      <c r="GB8" s="3">
        <v>2430990</v>
      </c>
      <c r="GC8" s="3">
        <v>2398449</v>
      </c>
      <c r="GD8" s="3">
        <v>2537119</v>
      </c>
    </row>
    <row r="9" spans="1:187" ht="15" customHeight="1" outlineLevel="2">
      <c r="A9" s="362">
        <v>585</v>
      </c>
      <c r="B9" s="52" t="s">
        <v>288</v>
      </c>
      <c r="C9" s="345" t="s">
        <v>295</v>
      </c>
      <c r="D9" s="374">
        <v>8431</v>
      </c>
      <c r="E9" s="375">
        <v>8485</v>
      </c>
      <c r="F9" s="375">
        <v>8430</v>
      </c>
      <c r="G9" s="375">
        <v>8330</v>
      </c>
      <c r="H9" s="375">
        <v>8283</v>
      </c>
      <c r="I9" s="375">
        <v>8386</v>
      </c>
      <c r="J9" s="375">
        <v>8232</v>
      </c>
      <c r="K9" s="375">
        <v>8364</v>
      </c>
      <c r="L9" s="375">
        <v>8121</v>
      </c>
      <c r="M9" s="375">
        <v>8039</v>
      </c>
      <c r="N9" s="375">
        <v>8077</v>
      </c>
      <c r="O9" s="376">
        <v>8090</v>
      </c>
      <c r="P9" s="374">
        <v>8069</v>
      </c>
      <c r="Q9" s="375">
        <v>8059</v>
      </c>
      <c r="R9" s="377">
        <v>8017</v>
      </c>
      <c r="S9" s="375">
        <v>6887</v>
      </c>
      <c r="T9" s="375">
        <v>7401</v>
      </c>
      <c r="U9" s="375">
        <v>7568</v>
      </c>
      <c r="V9" s="375">
        <v>7548</v>
      </c>
      <c r="W9" s="375">
        <v>7964</v>
      </c>
      <c r="X9" s="375">
        <v>8110</v>
      </c>
      <c r="Y9" s="375">
        <v>8211</v>
      </c>
      <c r="Z9" s="375">
        <v>8144</v>
      </c>
      <c r="AA9" s="376">
        <v>7950</v>
      </c>
      <c r="AB9" s="374">
        <v>8028</v>
      </c>
      <c r="AC9" s="375">
        <v>8072</v>
      </c>
      <c r="AD9" s="375">
        <v>8055</v>
      </c>
      <c r="AE9" s="375">
        <v>8012</v>
      </c>
      <c r="AF9" s="375">
        <v>8057</v>
      </c>
      <c r="AG9" s="375">
        <v>7894</v>
      </c>
      <c r="AH9" s="375">
        <v>7819</v>
      </c>
      <c r="AI9" s="375">
        <v>7819</v>
      </c>
      <c r="AJ9" s="375">
        <v>7836</v>
      </c>
      <c r="AK9" s="375">
        <v>7978</v>
      </c>
      <c r="AL9" s="375">
        <v>7921</v>
      </c>
      <c r="AM9" s="376">
        <v>7951</v>
      </c>
      <c r="AN9" s="374">
        <v>7912</v>
      </c>
      <c r="AO9" s="375">
        <v>8218</v>
      </c>
      <c r="AP9" s="375">
        <v>8201</v>
      </c>
      <c r="AQ9" s="375">
        <v>8226</v>
      </c>
      <c r="AR9" s="375">
        <v>8387</v>
      </c>
      <c r="AS9" s="375">
        <v>8342</v>
      </c>
      <c r="AT9" s="375">
        <v>8395</v>
      </c>
      <c r="AU9" s="375">
        <v>8458</v>
      </c>
      <c r="AV9" s="375">
        <v>8300</v>
      </c>
      <c r="AW9" s="375">
        <v>8350</v>
      </c>
      <c r="AX9" s="375">
        <v>8312</v>
      </c>
      <c r="AY9" s="376">
        <v>8279</v>
      </c>
      <c r="AZ9" s="374">
        <v>8288</v>
      </c>
      <c r="BA9" s="375">
        <v>8301</v>
      </c>
      <c r="BB9" s="375">
        <v>8227</v>
      </c>
      <c r="BC9" s="375">
        <v>8301</v>
      </c>
      <c r="BD9" s="375">
        <v>8337</v>
      </c>
      <c r="BE9" s="375">
        <v>8254</v>
      </c>
      <c r="BF9" s="375">
        <v>8211</v>
      </c>
      <c r="BG9" s="375">
        <v>8031</v>
      </c>
      <c r="BH9" s="375">
        <v>8108</v>
      </c>
      <c r="BI9" s="375">
        <v>8010</v>
      </c>
      <c r="BJ9" s="375">
        <v>8051</v>
      </c>
      <c r="BK9" s="376">
        <v>8109</v>
      </c>
      <c r="BL9" s="374">
        <v>8097</v>
      </c>
      <c r="BM9" s="379">
        <v>8181</v>
      </c>
      <c r="BN9" s="379">
        <v>8148</v>
      </c>
      <c r="BO9" s="379">
        <v>8124</v>
      </c>
      <c r="BP9" s="379">
        <v>8129</v>
      </c>
      <c r="BQ9" s="379">
        <v>8074</v>
      </c>
      <c r="BR9" s="379">
        <v>7849</v>
      </c>
      <c r="BS9" s="379">
        <v>7789</v>
      </c>
      <c r="BT9" s="379">
        <v>7772</v>
      </c>
      <c r="BU9" s="379">
        <v>7799</v>
      </c>
      <c r="BV9" s="379">
        <v>7826</v>
      </c>
      <c r="BW9" s="376">
        <v>7828</v>
      </c>
      <c r="BX9" s="374">
        <v>7830</v>
      </c>
      <c r="BY9" s="379">
        <v>7749</v>
      </c>
      <c r="BZ9" s="379">
        <v>7700</v>
      </c>
      <c r="CA9" s="379">
        <v>7619</v>
      </c>
      <c r="CB9" s="379">
        <v>7557</v>
      </c>
      <c r="CC9" s="379">
        <v>7396</v>
      </c>
      <c r="CD9" s="379">
        <v>7385</v>
      </c>
      <c r="CE9" s="379">
        <v>7369</v>
      </c>
      <c r="CF9" s="379">
        <v>7359</v>
      </c>
      <c r="CG9" s="375">
        <v>7320</v>
      </c>
      <c r="CH9" s="375">
        <v>7321</v>
      </c>
      <c r="CI9" s="376">
        <v>7298</v>
      </c>
      <c r="CJ9" s="374">
        <v>7227</v>
      </c>
      <c r="CK9" s="375">
        <v>7215</v>
      </c>
      <c r="CL9" s="375">
        <v>7198</v>
      </c>
      <c r="CM9" s="375">
        <v>7153</v>
      </c>
      <c r="CN9" s="375">
        <v>7184</v>
      </c>
      <c r="CO9" s="375">
        <v>7240</v>
      </c>
      <c r="CP9" s="375">
        <v>7340</v>
      </c>
      <c r="CQ9" s="375">
        <v>7394</v>
      </c>
      <c r="CR9" s="375">
        <v>7291</v>
      </c>
      <c r="CS9" s="375">
        <v>7234</v>
      </c>
      <c r="CT9" s="375">
        <v>7328</v>
      </c>
      <c r="CU9" s="376">
        <v>7359</v>
      </c>
      <c r="CV9" s="374">
        <v>7354</v>
      </c>
      <c r="CW9" s="375">
        <v>7377</v>
      </c>
      <c r="CX9" s="375">
        <v>7340</v>
      </c>
      <c r="CY9" s="375">
        <v>7377</v>
      </c>
      <c r="CZ9" s="375">
        <v>7392</v>
      </c>
      <c r="DA9" s="375">
        <v>7326</v>
      </c>
      <c r="DB9" s="375">
        <v>7372</v>
      </c>
      <c r="DC9" s="375">
        <v>7384</v>
      </c>
      <c r="DD9" s="375">
        <v>7385</v>
      </c>
      <c r="DE9" s="375">
        <v>7385</v>
      </c>
      <c r="DF9" s="375">
        <v>7405</v>
      </c>
      <c r="DG9" s="376">
        <v>7413</v>
      </c>
      <c r="DH9" s="374">
        <v>7389</v>
      </c>
      <c r="DI9" s="375">
        <v>7341</v>
      </c>
      <c r="DJ9" s="375">
        <v>7397</v>
      </c>
      <c r="DK9" s="375">
        <v>7386</v>
      </c>
      <c r="DL9" s="375">
        <v>7278</v>
      </c>
      <c r="DM9" s="375">
        <v>7196</v>
      </c>
      <c r="DN9" s="375">
        <v>7080</v>
      </c>
      <c r="DO9" s="375">
        <v>7013</v>
      </c>
      <c r="DP9" s="375">
        <v>7026</v>
      </c>
      <c r="DQ9" s="375">
        <v>6967</v>
      </c>
      <c r="DR9" s="375">
        <v>6921</v>
      </c>
      <c r="DS9" s="378">
        <v>7050</v>
      </c>
      <c r="DT9" s="374">
        <v>7065</v>
      </c>
      <c r="DU9" s="375">
        <v>7186</v>
      </c>
      <c r="DV9" s="375">
        <v>7243</v>
      </c>
      <c r="DW9" s="375">
        <v>7295</v>
      </c>
      <c r="DX9" s="375">
        <v>7457</v>
      </c>
      <c r="DY9" s="375">
        <v>7534</v>
      </c>
      <c r="DZ9" s="375">
        <v>7522</v>
      </c>
      <c r="EA9" s="375">
        <v>7381</v>
      </c>
      <c r="EB9" s="375">
        <v>7352</v>
      </c>
      <c r="EC9" s="375">
        <v>7351</v>
      </c>
      <c r="ED9" s="375">
        <v>7287</v>
      </c>
      <c r="EE9" s="378">
        <v>7203</v>
      </c>
      <c r="EF9" s="374">
        <v>7249</v>
      </c>
      <c r="EG9" s="375">
        <v>7263</v>
      </c>
      <c r="EH9" s="375">
        <v>7173</v>
      </c>
      <c r="EI9" s="375">
        <v>7137</v>
      </c>
      <c r="EJ9" s="375">
        <v>7090</v>
      </c>
      <c r="EK9" s="375">
        <v>7090</v>
      </c>
      <c r="EL9" s="375">
        <v>7099</v>
      </c>
      <c r="EM9" s="375">
        <v>7092</v>
      </c>
      <c r="EN9" s="375">
        <v>7095</v>
      </c>
      <c r="EO9" s="375">
        <v>7048</v>
      </c>
      <c r="EP9" s="375">
        <v>7056</v>
      </c>
      <c r="EQ9" s="378">
        <v>7038</v>
      </c>
      <c r="ER9" s="374">
        <v>7076</v>
      </c>
      <c r="ES9" s="375">
        <v>7082</v>
      </c>
      <c r="ET9" s="375">
        <v>7033</v>
      </c>
      <c r="EU9" s="375">
        <v>6955</v>
      </c>
      <c r="EV9" s="375">
        <v>6960</v>
      </c>
      <c r="EW9" s="378">
        <v>6904</v>
      </c>
      <c r="EX9" s="378">
        <v>7188</v>
      </c>
      <c r="EY9" s="378">
        <v>7162</v>
      </c>
      <c r="EZ9" s="376">
        <v>7148</v>
      </c>
      <c r="FA9" s="376">
        <v>7197</v>
      </c>
      <c r="FB9" s="376">
        <v>7214</v>
      </c>
      <c r="FC9" s="376">
        <v>7228</v>
      </c>
      <c r="FD9" s="376">
        <v>7301</v>
      </c>
      <c r="FE9" s="376">
        <v>7250</v>
      </c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103">
        <v>-51</v>
      </c>
      <c r="FQ9" s="83">
        <v>-0.70344827586206893</v>
      </c>
      <c r="FR9" s="103">
        <v>22</v>
      </c>
      <c r="FS9" s="83">
        <v>0.31258880363739699</v>
      </c>
      <c r="FW9" s="104" t="s">
        <v>472</v>
      </c>
      <c r="FX9" s="105">
        <v>2320500</v>
      </c>
      <c r="FY9" s="105">
        <v>2220016</v>
      </c>
      <c r="FZ9" s="105">
        <v>2334826</v>
      </c>
      <c r="GA9" s="3">
        <v>2341386</v>
      </c>
      <c r="GB9" s="3">
        <v>2473117</v>
      </c>
      <c r="GC9" s="3">
        <v>2387961</v>
      </c>
      <c r="GD9" s="3">
        <v>2538903</v>
      </c>
    </row>
    <row r="10" spans="1:187" ht="15" customHeight="1" outlineLevel="2">
      <c r="A10" s="362">
        <v>591</v>
      </c>
      <c r="B10" s="52" t="s">
        <v>288</v>
      </c>
      <c r="C10" s="345" t="s">
        <v>297</v>
      </c>
      <c r="D10" s="374">
        <v>8320</v>
      </c>
      <c r="E10" s="375">
        <v>8425</v>
      </c>
      <c r="F10" s="375">
        <v>8389</v>
      </c>
      <c r="G10" s="375">
        <v>8325</v>
      </c>
      <c r="H10" s="375">
        <v>8161</v>
      </c>
      <c r="I10" s="375">
        <v>8333</v>
      </c>
      <c r="J10" s="375">
        <v>8169</v>
      </c>
      <c r="K10" s="375">
        <v>8286</v>
      </c>
      <c r="L10" s="375">
        <v>8350</v>
      </c>
      <c r="M10" s="375">
        <v>8346</v>
      </c>
      <c r="N10" s="375">
        <v>8520</v>
      </c>
      <c r="O10" s="376">
        <v>8500</v>
      </c>
      <c r="P10" s="374">
        <v>8669</v>
      </c>
      <c r="Q10" s="375">
        <v>8725</v>
      </c>
      <c r="R10" s="377">
        <v>8803</v>
      </c>
      <c r="S10" s="375">
        <v>9180</v>
      </c>
      <c r="T10" s="375">
        <v>9371</v>
      </c>
      <c r="U10" s="375">
        <v>9434</v>
      </c>
      <c r="V10" s="375">
        <v>9410</v>
      </c>
      <c r="W10" s="375">
        <v>9408</v>
      </c>
      <c r="X10" s="375">
        <v>9770</v>
      </c>
      <c r="Y10" s="375">
        <v>9924</v>
      </c>
      <c r="Z10" s="375">
        <v>9824</v>
      </c>
      <c r="AA10" s="376">
        <v>9713</v>
      </c>
      <c r="AB10" s="374">
        <v>9649</v>
      </c>
      <c r="AC10" s="375">
        <v>9624</v>
      </c>
      <c r="AD10" s="375">
        <v>9641</v>
      </c>
      <c r="AE10" s="375">
        <v>9636</v>
      </c>
      <c r="AF10" s="375">
        <v>9738</v>
      </c>
      <c r="AG10" s="375">
        <v>9580</v>
      </c>
      <c r="AH10" s="375">
        <v>9494</v>
      </c>
      <c r="AI10" s="375">
        <v>9416</v>
      </c>
      <c r="AJ10" s="375">
        <v>9248</v>
      </c>
      <c r="AK10" s="375">
        <v>9440</v>
      </c>
      <c r="AL10" s="375">
        <v>9380</v>
      </c>
      <c r="AM10" s="376">
        <v>9456</v>
      </c>
      <c r="AN10" s="374">
        <v>9436</v>
      </c>
      <c r="AO10" s="375">
        <v>9598</v>
      </c>
      <c r="AP10" s="375">
        <v>9646</v>
      </c>
      <c r="AQ10" s="375">
        <v>9652</v>
      </c>
      <c r="AR10" s="375">
        <v>9873</v>
      </c>
      <c r="AS10" s="375">
        <v>9777</v>
      </c>
      <c r="AT10" s="375">
        <v>9798</v>
      </c>
      <c r="AU10" s="375">
        <v>9809</v>
      </c>
      <c r="AV10" s="375">
        <v>9624</v>
      </c>
      <c r="AW10" s="375">
        <v>9569</v>
      </c>
      <c r="AX10" s="375">
        <v>9634</v>
      </c>
      <c r="AY10" s="376">
        <v>9568</v>
      </c>
      <c r="AZ10" s="374">
        <v>9509</v>
      </c>
      <c r="BA10" s="375">
        <v>9591</v>
      </c>
      <c r="BB10" s="375">
        <v>9563</v>
      </c>
      <c r="BC10" s="375">
        <v>9510</v>
      </c>
      <c r="BD10" s="375">
        <v>9565</v>
      </c>
      <c r="BE10" s="375">
        <v>9491</v>
      </c>
      <c r="BF10" s="375">
        <v>9438</v>
      </c>
      <c r="BG10" s="375">
        <v>9283</v>
      </c>
      <c r="BH10" s="375">
        <v>9294</v>
      </c>
      <c r="BI10" s="375">
        <v>9117</v>
      </c>
      <c r="BJ10" s="375">
        <v>10421</v>
      </c>
      <c r="BK10" s="376">
        <v>10449</v>
      </c>
      <c r="BL10" s="374">
        <v>10418</v>
      </c>
      <c r="BM10" s="379">
        <v>10443</v>
      </c>
      <c r="BN10" s="379">
        <v>10229</v>
      </c>
      <c r="BO10" s="379">
        <v>10295</v>
      </c>
      <c r="BP10" s="379">
        <v>10442</v>
      </c>
      <c r="BQ10" s="379">
        <v>10395</v>
      </c>
      <c r="BR10" s="379">
        <v>10064</v>
      </c>
      <c r="BS10" s="379">
        <v>9932</v>
      </c>
      <c r="BT10" s="379">
        <v>9858</v>
      </c>
      <c r="BU10" s="379">
        <v>9853</v>
      </c>
      <c r="BV10" s="379">
        <v>9799</v>
      </c>
      <c r="BW10" s="376">
        <v>9938</v>
      </c>
      <c r="BX10" s="374">
        <v>8811</v>
      </c>
      <c r="BY10" s="379">
        <v>8769</v>
      </c>
      <c r="BZ10" s="379">
        <v>8758</v>
      </c>
      <c r="CA10" s="379">
        <v>8618</v>
      </c>
      <c r="CB10" s="379">
        <v>8586</v>
      </c>
      <c r="CC10" s="379">
        <v>8421</v>
      </c>
      <c r="CD10" s="379">
        <v>8351</v>
      </c>
      <c r="CE10" s="379">
        <v>8375</v>
      </c>
      <c r="CF10" s="379">
        <v>8362</v>
      </c>
      <c r="CG10" s="375">
        <v>8409</v>
      </c>
      <c r="CH10" s="375">
        <v>8394</v>
      </c>
      <c r="CI10" s="376">
        <v>8328</v>
      </c>
      <c r="CJ10" s="374">
        <v>8227</v>
      </c>
      <c r="CK10" s="375">
        <v>8252</v>
      </c>
      <c r="CL10" s="375">
        <v>8189</v>
      </c>
      <c r="CM10" s="375">
        <v>8187</v>
      </c>
      <c r="CN10" s="375">
        <v>8211</v>
      </c>
      <c r="CO10" s="375">
        <v>8401</v>
      </c>
      <c r="CP10" s="375">
        <v>8533</v>
      </c>
      <c r="CQ10" s="375">
        <v>8602</v>
      </c>
      <c r="CR10" s="375">
        <v>8564</v>
      </c>
      <c r="CS10" s="375">
        <v>8656</v>
      </c>
      <c r="CT10" s="375">
        <v>8830</v>
      </c>
      <c r="CU10" s="376">
        <v>8870</v>
      </c>
      <c r="CV10" s="374">
        <v>8863</v>
      </c>
      <c r="CW10" s="375">
        <v>8794</v>
      </c>
      <c r="CX10" s="375">
        <v>8788</v>
      </c>
      <c r="CY10" s="375">
        <v>8759</v>
      </c>
      <c r="CZ10" s="375">
        <v>9266</v>
      </c>
      <c r="DA10" s="375">
        <v>9183</v>
      </c>
      <c r="DB10" s="375">
        <v>9135</v>
      </c>
      <c r="DC10" s="375">
        <v>9052</v>
      </c>
      <c r="DD10" s="375">
        <v>9045</v>
      </c>
      <c r="DE10" s="375">
        <v>8985</v>
      </c>
      <c r="DF10" s="375">
        <v>8933</v>
      </c>
      <c r="DG10" s="376">
        <v>8907</v>
      </c>
      <c r="DH10" s="374">
        <v>8876</v>
      </c>
      <c r="DI10" s="375">
        <v>8810</v>
      </c>
      <c r="DJ10" s="375">
        <v>8916</v>
      </c>
      <c r="DK10" s="375">
        <v>8875</v>
      </c>
      <c r="DL10" s="375">
        <v>8882</v>
      </c>
      <c r="DM10" s="375">
        <v>8839</v>
      </c>
      <c r="DN10" s="375">
        <v>8778</v>
      </c>
      <c r="DO10" s="375">
        <v>8794</v>
      </c>
      <c r="DP10" s="375">
        <v>8916</v>
      </c>
      <c r="DQ10" s="375">
        <v>8902</v>
      </c>
      <c r="DR10" s="375">
        <v>8846</v>
      </c>
      <c r="DS10" s="378">
        <v>9018</v>
      </c>
      <c r="DT10" s="374">
        <v>9092</v>
      </c>
      <c r="DU10" s="375">
        <v>9382</v>
      </c>
      <c r="DV10" s="375">
        <v>9501</v>
      </c>
      <c r="DW10" s="375">
        <v>9597</v>
      </c>
      <c r="DX10" s="375">
        <v>9845</v>
      </c>
      <c r="DY10" s="375">
        <v>9877</v>
      </c>
      <c r="DZ10" s="375">
        <v>9895</v>
      </c>
      <c r="EA10" s="375">
        <v>9671</v>
      </c>
      <c r="EB10" s="375">
        <v>9706</v>
      </c>
      <c r="EC10" s="375">
        <v>9717</v>
      </c>
      <c r="ED10" s="375">
        <v>9652</v>
      </c>
      <c r="EE10" s="378">
        <v>9584</v>
      </c>
      <c r="EF10" s="374">
        <v>9726</v>
      </c>
      <c r="EG10" s="375">
        <v>9713</v>
      </c>
      <c r="EH10" s="375">
        <v>9680</v>
      </c>
      <c r="EI10" s="375">
        <v>9685</v>
      </c>
      <c r="EJ10" s="375">
        <v>9643</v>
      </c>
      <c r="EK10" s="375">
        <v>9631</v>
      </c>
      <c r="EL10" s="375">
        <v>9606</v>
      </c>
      <c r="EM10" s="375">
        <v>9589</v>
      </c>
      <c r="EN10" s="375">
        <v>9627</v>
      </c>
      <c r="EO10" s="375">
        <v>9591</v>
      </c>
      <c r="EP10" s="375">
        <v>9643</v>
      </c>
      <c r="EQ10" s="378">
        <v>9665</v>
      </c>
      <c r="ER10" s="374">
        <v>9649</v>
      </c>
      <c r="ES10" s="375">
        <v>9658</v>
      </c>
      <c r="ET10" s="375">
        <v>9714</v>
      </c>
      <c r="EU10" s="375">
        <v>9735</v>
      </c>
      <c r="EV10" s="375">
        <v>9704</v>
      </c>
      <c r="EW10" s="378">
        <v>9680</v>
      </c>
      <c r="EX10" s="378">
        <v>10165</v>
      </c>
      <c r="EY10" s="378">
        <v>10237</v>
      </c>
      <c r="EZ10" s="376">
        <v>10264</v>
      </c>
      <c r="FA10" s="376">
        <v>10299</v>
      </c>
      <c r="FB10" s="376">
        <v>10338</v>
      </c>
      <c r="FC10" s="376">
        <v>10409</v>
      </c>
      <c r="FD10" s="376">
        <v>10466</v>
      </c>
      <c r="FE10" s="376">
        <v>10396</v>
      </c>
      <c r="FF10" s="376"/>
      <c r="FG10" s="376"/>
      <c r="FH10" s="376"/>
      <c r="FI10" s="376"/>
      <c r="FJ10" s="376"/>
      <c r="FK10" s="376"/>
      <c r="FL10" s="376"/>
      <c r="FM10" s="376"/>
      <c r="FN10" s="376"/>
      <c r="FO10" s="376"/>
      <c r="FP10" s="103">
        <v>-70</v>
      </c>
      <c r="FQ10" s="83">
        <v>-0.67333589842247021</v>
      </c>
      <c r="FR10" s="103">
        <v>-13</v>
      </c>
      <c r="FS10" s="83">
        <v>-0.13450594930160373</v>
      </c>
      <c r="FW10" s="231" t="s">
        <v>473</v>
      </c>
      <c r="FX10" s="105">
        <v>2322021</v>
      </c>
      <c r="FY10" s="105">
        <v>2222102</v>
      </c>
      <c r="FZ10" s="105">
        <v>2336036</v>
      </c>
      <c r="GA10" s="3">
        <v>2333615</v>
      </c>
      <c r="GB10" s="3">
        <v>2524431</v>
      </c>
      <c r="GC10" s="3">
        <v>2379308</v>
      </c>
      <c r="GD10" s="3">
        <v>2563488</v>
      </c>
    </row>
    <row r="11" spans="1:187" ht="15" customHeight="1" outlineLevel="2">
      <c r="A11" s="362">
        <v>893</v>
      </c>
      <c r="B11" s="52" t="s">
        <v>288</v>
      </c>
      <c r="C11" s="345" t="s">
        <v>298</v>
      </c>
      <c r="D11" s="374">
        <v>10869</v>
      </c>
      <c r="E11" s="375">
        <v>10726</v>
      </c>
      <c r="F11" s="375">
        <v>11202</v>
      </c>
      <c r="G11" s="375">
        <v>11118</v>
      </c>
      <c r="H11" s="375">
        <v>10816</v>
      </c>
      <c r="I11" s="375">
        <v>11108</v>
      </c>
      <c r="J11" s="375">
        <v>10945</v>
      </c>
      <c r="K11" s="375">
        <v>11151</v>
      </c>
      <c r="L11" s="375">
        <v>10530</v>
      </c>
      <c r="M11" s="375">
        <v>10536</v>
      </c>
      <c r="N11" s="375">
        <v>10735</v>
      </c>
      <c r="O11" s="376">
        <v>10950</v>
      </c>
      <c r="P11" s="374">
        <v>10776</v>
      </c>
      <c r="Q11" s="375">
        <v>10563</v>
      </c>
      <c r="R11" s="377">
        <v>10699</v>
      </c>
      <c r="S11" s="375">
        <v>9693</v>
      </c>
      <c r="T11" s="375">
        <v>10716</v>
      </c>
      <c r="U11" s="375">
        <v>10687</v>
      </c>
      <c r="V11" s="375">
        <v>10626</v>
      </c>
      <c r="W11" s="375">
        <v>10436</v>
      </c>
      <c r="X11" s="375">
        <v>10394</v>
      </c>
      <c r="Y11" s="375">
        <v>10657</v>
      </c>
      <c r="Z11" s="375">
        <v>10600</v>
      </c>
      <c r="AA11" s="376">
        <v>10456</v>
      </c>
      <c r="AB11" s="374">
        <v>10529</v>
      </c>
      <c r="AC11" s="375">
        <v>10568</v>
      </c>
      <c r="AD11" s="375">
        <v>10595</v>
      </c>
      <c r="AE11" s="375">
        <v>10892</v>
      </c>
      <c r="AF11" s="375">
        <v>10924</v>
      </c>
      <c r="AG11" s="375">
        <v>10939</v>
      </c>
      <c r="AH11" s="375">
        <v>10850</v>
      </c>
      <c r="AI11" s="375">
        <v>10647</v>
      </c>
      <c r="AJ11" s="375">
        <v>10517</v>
      </c>
      <c r="AK11" s="375">
        <v>10700</v>
      </c>
      <c r="AL11" s="375">
        <v>10816</v>
      </c>
      <c r="AM11" s="376">
        <v>10656</v>
      </c>
      <c r="AN11" s="374">
        <v>10609</v>
      </c>
      <c r="AO11" s="375">
        <v>10817</v>
      </c>
      <c r="AP11" s="375">
        <v>10967</v>
      </c>
      <c r="AQ11" s="375">
        <v>10955</v>
      </c>
      <c r="AR11" s="375">
        <v>10952</v>
      </c>
      <c r="AS11" s="375">
        <v>10963</v>
      </c>
      <c r="AT11" s="375">
        <v>11032</v>
      </c>
      <c r="AU11" s="375">
        <v>11092</v>
      </c>
      <c r="AV11" s="375">
        <v>10982</v>
      </c>
      <c r="AW11" s="375">
        <v>10862</v>
      </c>
      <c r="AX11" s="375">
        <v>10657</v>
      </c>
      <c r="AY11" s="376">
        <v>10625</v>
      </c>
      <c r="AZ11" s="374">
        <v>10481</v>
      </c>
      <c r="BA11" s="375">
        <v>10836</v>
      </c>
      <c r="BB11" s="375">
        <v>10893</v>
      </c>
      <c r="BC11" s="375">
        <v>10928</v>
      </c>
      <c r="BD11" s="375">
        <v>10879</v>
      </c>
      <c r="BE11" s="375">
        <v>10713</v>
      </c>
      <c r="BF11" s="375">
        <v>10722</v>
      </c>
      <c r="BG11" s="375">
        <v>10551</v>
      </c>
      <c r="BH11" s="375">
        <v>10512</v>
      </c>
      <c r="BI11" s="375">
        <v>10278</v>
      </c>
      <c r="BJ11" s="375">
        <v>10412</v>
      </c>
      <c r="BK11" s="376">
        <v>10538</v>
      </c>
      <c r="BL11" s="374">
        <v>10507</v>
      </c>
      <c r="BM11" s="379">
        <v>10623</v>
      </c>
      <c r="BN11" s="379">
        <v>10741</v>
      </c>
      <c r="BO11" s="379">
        <v>10831</v>
      </c>
      <c r="BP11" s="379">
        <v>10862</v>
      </c>
      <c r="BQ11" s="379">
        <v>10827</v>
      </c>
      <c r="BR11" s="379">
        <v>10564</v>
      </c>
      <c r="BS11" s="379">
        <v>10453</v>
      </c>
      <c r="BT11" s="379">
        <v>10444</v>
      </c>
      <c r="BU11" s="379">
        <v>10472</v>
      </c>
      <c r="BV11" s="379">
        <v>10418</v>
      </c>
      <c r="BW11" s="376">
        <v>10499</v>
      </c>
      <c r="BX11" s="374">
        <v>10537</v>
      </c>
      <c r="BY11" s="379">
        <v>10470</v>
      </c>
      <c r="BZ11" s="379">
        <v>10445</v>
      </c>
      <c r="CA11" s="379">
        <v>10358</v>
      </c>
      <c r="CB11" s="379">
        <v>10261</v>
      </c>
      <c r="CC11" s="379">
        <v>10270</v>
      </c>
      <c r="CD11" s="379">
        <v>10202</v>
      </c>
      <c r="CE11" s="379">
        <v>10178</v>
      </c>
      <c r="CF11" s="379">
        <v>10145</v>
      </c>
      <c r="CG11" s="375">
        <v>10141</v>
      </c>
      <c r="CH11" s="375">
        <v>10112</v>
      </c>
      <c r="CI11" s="376">
        <v>9885</v>
      </c>
      <c r="CJ11" s="374">
        <v>9858</v>
      </c>
      <c r="CK11" s="375">
        <v>9909</v>
      </c>
      <c r="CL11" s="375">
        <v>9863</v>
      </c>
      <c r="CM11" s="375">
        <v>9843</v>
      </c>
      <c r="CN11" s="375">
        <v>9873</v>
      </c>
      <c r="CO11" s="375">
        <v>10058</v>
      </c>
      <c r="CP11" s="375">
        <v>10052</v>
      </c>
      <c r="CQ11" s="375">
        <v>10093</v>
      </c>
      <c r="CR11" s="375">
        <v>10100</v>
      </c>
      <c r="CS11" s="375">
        <v>10107</v>
      </c>
      <c r="CT11" s="375">
        <v>10202</v>
      </c>
      <c r="CU11" s="376">
        <v>10229</v>
      </c>
      <c r="CV11" s="374">
        <v>10155</v>
      </c>
      <c r="CW11" s="375">
        <v>10162</v>
      </c>
      <c r="CX11" s="375">
        <v>10079</v>
      </c>
      <c r="CY11" s="375">
        <v>10094</v>
      </c>
      <c r="CZ11" s="375">
        <v>10124</v>
      </c>
      <c r="DA11" s="375">
        <v>10063</v>
      </c>
      <c r="DB11" s="375">
        <v>10077</v>
      </c>
      <c r="DC11" s="375">
        <v>9976</v>
      </c>
      <c r="DD11" s="375">
        <v>10053</v>
      </c>
      <c r="DE11" s="375">
        <v>10067</v>
      </c>
      <c r="DF11" s="375">
        <v>10649</v>
      </c>
      <c r="DG11" s="376">
        <v>10599</v>
      </c>
      <c r="DH11" s="374">
        <v>10507</v>
      </c>
      <c r="DI11" s="375">
        <v>10486</v>
      </c>
      <c r="DJ11" s="375">
        <v>10403</v>
      </c>
      <c r="DK11" s="375">
        <v>10311</v>
      </c>
      <c r="DL11" s="375">
        <v>10237</v>
      </c>
      <c r="DM11" s="375">
        <v>10100</v>
      </c>
      <c r="DN11" s="375">
        <v>9941</v>
      </c>
      <c r="DO11" s="375">
        <v>9932</v>
      </c>
      <c r="DP11" s="375">
        <v>9995</v>
      </c>
      <c r="DQ11" s="375">
        <v>9864</v>
      </c>
      <c r="DR11" s="375">
        <v>9756</v>
      </c>
      <c r="DS11" s="378">
        <v>10009</v>
      </c>
      <c r="DT11" s="374">
        <v>10082</v>
      </c>
      <c r="DU11" s="375">
        <v>10123</v>
      </c>
      <c r="DV11" s="375">
        <v>10076</v>
      </c>
      <c r="DW11" s="375">
        <v>10065</v>
      </c>
      <c r="DX11" s="375">
        <v>10138</v>
      </c>
      <c r="DY11" s="375">
        <v>10135</v>
      </c>
      <c r="DZ11" s="375">
        <v>10549</v>
      </c>
      <c r="EA11" s="375">
        <v>10401</v>
      </c>
      <c r="EB11" s="375">
        <v>10328</v>
      </c>
      <c r="EC11" s="375">
        <v>10225</v>
      </c>
      <c r="ED11" s="375">
        <v>10136</v>
      </c>
      <c r="EE11" s="378">
        <v>10084</v>
      </c>
      <c r="EF11" s="374">
        <v>10140</v>
      </c>
      <c r="EG11" s="375">
        <v>10147</v>
      </c>
      <c r="EH11" s="375">
        <v>10075</v>
      </c>
      <c r="EI11" s="375">
        <v>10042</v>
      </c>
      <c r="EJ11" s="375">
        <v>10001</v>
      </c>
      <c r="EK11" s="375">
        <v>10002</v>
      </c>
      <c r="EL11" s="375">
        <v>9964</v>
      </c>
      <c r="EM11" s="375">
        <v>9921</v>
      </c>
      <c r="EN11" s="375">
        <v>9773</v>
      </c>
      <c r="EO11" s="375">
        <v>9747</v>
      </c>
      <c r="EP11" s="375">
        <v>9724</v>
      </c>
      <c r="EQ11" s="378">
        <v>9764</v>
      </c>
      <c r="ER11" s="374">
        <v>9832</v>
      </c>
      <c r="ES11" s="375">
        <v>9890</v>
      </c>
      <c r="ET11" s="375">
        <v>9812</v>
      </c>
      <c r="EU11" s="375">
        <v>9746</v>
      </c>
      <c r="EV11" s="375">
        <v>9743</v>
      </c>
      <c r="EW11" s="378">
        <v>9657</v>
      </c>
      <c r="EX11" s="378">
        <v>9760</v>
      </c>
      <c r="EY11" s="378">
        <v>9713</v>
      </c>
      <c r="EZ11" s="376">
        <v>9650</v>
      </c>
      <c r="FA11" s="376">
        <v>9780</v>
      </c>
      <c r="FB11" s="376">
        <v>9656</v>
      </c>
      <c r="FC11" s="376">
        <v>9637</v>
      </c>
      <c r="FD11" s="376">
        <v>9777</v>
      </c>
      <c r="FE11" s="376">
        <v>9821</v>
      </c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103">
        <v>44</v>
      </c>
      <c r="FQ11" s="83">
        <v>0.44801954994399756</v>
      </c>
      <c r="FR11" s="103">
        <v>184</v>
      </c>
      <c r="FS11" s="83">
        <v>1.8844735764031135</v>
      </c>
      <c r="FW11" s="104" t="s">
        <v>474</v>
      </c>
      <c r="FX11" s="105">
        <v>2296492</v>
      </c>
      <c r="FY11" s="105">
        <v>2254060</v>
      </c>
      <c r="FZ11" s="105">
        <v>2330983</v>
      </c>
      <c r="GA11" s="3">
        <v>2321254</v>
      </c>
      <c r="GB11" s="3">
        <v>2540904</v>
      </c>
      <c r="GC11" s="3">
        <v>2377328</v>
      </c>
      <c r="GD11" s="3">
        <v>2563387</v>
      </c>
    </row>
    <row r="12" spans="1:187" ht="15" outlineLevel="1">
      <c r="A12" s="53" t="s">
        <v>299</v>
      </c>
      <c r="B12" s="42"/>
      <c r="C12" s="46" t="s">
        <v>299</v>
      </c>
      <c r="D12" s="47">
        <v>193470</v>
      </c>
      <c r="E12" s="48">
        <v>194854</v>
      </c>
      <c r="F12" s="48">
        <v>195596</v>
      </c>
      <c r="G12" s="48">
        <v>195380</v>
      </c>
      <c r="H12" s="48">
        <v>194799</v>
      </c>
      <c r="I12" s="48">
        <v>196045</v>
      </c>
      <c r="J12" s="48">
        <v>194802</v>
      </c>
      <c r="K12" s="48">
        <v>195374</v>
      </c>
      <c r="L12" s="48">
        <v>194104</v>
      </c>
      <c r="M12" s="48">
        <v>195097</v>
      </c>
      <c r="N12" s="48">
        <v>194245</v>
      </c>
      <c r="O12" s="49">
        <v>197299</v>
      </c>
      <c r="P12" s="47">
        <v>197553</v>
      </c>
      <c r="Q12" s="48">
        <v>197810</v>
      </c>
      <c r="R12" s="50">
        <v>198277</v>
      </c>
      <c r="S12" s="48">
        <v>199492</v>
      </c>
      <c r="T12" s="48">
        <v>198952</v>
      </c>
      <c r="U12" s="48">
        <v>200934</v>
      </c>
      <c r="V12" s="48">
        <v>202131</v>
      </c>
      <c r="W12" s="48">
        <v>201892</v>
      </c>
      <c r="X12" s="48">
        <v>202232</v>
      </c>
      <c r="Y12" s="48">
        <v>202627</v>
      </c>
      <c r="Z12" s="48">
        <v>202816</v>
      </c>
      <c r="AA12" s="49">
        <v>202742</v>
      </c>
      <c r="AB12" s="47">
        <v>202796</v>
      </c>
      <c r="AC12" s="48">
        <v>203487</v>
      </c>
      <c r="AD12" s="48">
        <v>203710</v>
      </c>
      <c r="AE12" s="48">
        <v>204807</v>
      </c>
      <c r="AF12" s="48">
        <v>205104</v>
      </c>
      <c r="AG12" s="48">
        <v>203615</v>
      </c>
      <c r="AH12" s="48">
        <v>202724</v>
      </c>
      <c r="AI12" s="48">
        <v>202060</v>
      </c>
      <c r="AJ12" s="48">
        <v>203999</v>
      </c>
      <c r="AK12" s="48">
        <v>204509</v>
      </c>
      <c r="AL12" s="48">
        <v>202577</v>
      </c>
      <c r="AM12" s="49">
        <v>202651</v>
      </c>
      <c r="AN12" s="47">
        <v>202456</v>
      </c>
      <c r="AO12" s="48">
        <v>203100</v>
      </c>
      <c r="AP12" s="48">
        <v>205094</v>
      </c>
      <c r="AQ12" s="48">
        <v>204574</v>
      </c>
      <c r="AR12" s="48">
        <v>205629</v>
      </c>
      <c r="AS12" s="48">
        <v>207135</v>
      </c>
      <c r="AT12" s="48">
        <v>207374</v>
      </c>
      <c r="AU12" s="48">
        <v>207622</v>
      </c>
      <c r="AV12" s="48">
        <v>207083</v>
      </c>
      <c r="AW12" s="48">
        <v>208211</v>
      </c>
      <c r="AX12" s="48">
        <v>208123</v>
      </c>
      <c r="AY12" s="49">
        <v>208433</v>
      </c>
      <c r="AZ12" s="47">
        <v>210890</v>
      </c>
      <c r="BA12" s="48">
        <v>211392</v>
      </c>
      <c r="BB12" s="48">
        <v>212765</v>
      </c>
      <c r="BC12" s="48">
        <v>212775</v>
      </c>
      <c r="BD12" s="48">
        <v>212951</v>
      </c>
      <c r="BE12" s="48">
        <v>211921</v>
      </c>
      <c r="BF12" s="48">
        <v>213493</v>
      </c>
      <c r="BG12" s="48">
        <v>214248</v>
      </c>
      <c r="BH12" s="48">
        <v>213976</v>
      </c>
      <c r="BI12" s="48">
        <v>212188</v>
      </c>
      <c r="BJ12" s="48">
        <v>213592</v>
      </c>
      <c r="BK12" s="49">
        <v>215526</v>
      </c>
      <c r="BL12" s="47">
        <v>216429</v>
      </c>
      <c r="BM12" s="117">
        <v>218048</v>
      </c>
      <c r="BN12" s="117">
        <v>218247</v>
      </c>
      <c r="BO12" s="117">
        <v>218798</v>
      </c>
      <c r="BP12" s="117">
        <v>219188</v>
      </c>
      <c r="BQ12" s="117">
        <v>219594</v>
      </c>
      <c r="BR12" s="117">
        <v>219535</v>
      </c>
      <c r="BS12" s="117">
        <v>219260</v>
      </c>
      <c r="BT12" s="117">
        <v>219647</v>
      </c>
      <c r="BU12" s="117">
        <v>219895</v>
      </c>
      <c r="BV12" s="117">
        <v>220642</v>
      </c>
      <c r="BW12" s="49">
        <v>221033</v>
      </c>
      <c r="BX12" s="47">
        <v>221293</v>
      </c>
      <c r="BY12" s="117">
        <v>220931</v>
      </c>
      <c r="BZ12" s="117">
        <v>220615</v>
      </c>
      <c r="CA12" s="117">
        <v>219837</v>
      </c>
      <c r="CB12" s="117">
        <v>219261</v>
      </c>
      <c r="CC12" s="117">
        <v>215551</v>
      </c>
      <c r="CD12" s="117">
        <v>215814</v>
      </c>
      <c r="CE12" s="117">
        <v>215902</v>
      </c>
      <c r="CF12" s="117">
        <v>214864</v>
      </c>
      <c r="CG12" s="48">
        <v>214782</v>
      </c>
      <c r="CH12" s="48">
        <v>214385</v>
      </c>
      <c r="CI12" s="49">
        <v>213857</v>
      </c>
      <c r="CJ12" s="47">
        <v>213427</v>
      </c>
      <c r="CK12" s="48">
        <v>213913</v>
      </c>
      <c r="CL12" s="48">
        <v>214307</v>
      </c>
      <c r="CM12" s="48">
        <v>214075</v>
      </c>
      <c r="CN12" s="48">
        <v>214629</v>
      </c>
      <c r="CO12" s="48">
        <v>215392</v>
      </c>
      <c r="CP12" s="48">
        <v>217191</v>
      </c>
      <c r="CQ12" s="48">
        <v>218444</v>
      </c>
      <c r="CR12" s="48">
        <v>218738</v>
      </c>
      <c r="CS12" s="48">
        <v>218923</v>
      </c>
      <c r="CT12" s="48">
        <v>219741</v>
      </c>
      <c r="CU12" s="49">
        <v>219914</v>
      </c>
      <c r="CV12" s="47">
        <v>220351</v>
      </c>
      <c r="CW12" s="48">
        <v>221100</v>
      </c>
      <c r="CX12" s="48">
        <v>220874</v>
      </c>
      <c r="CY12" s="48">
        <v>221574</v>
      </c>
      <c r="CZ12" s="48">
        <v>220543</v>
      </c>
      <c r="DA12" s="48">
        <v>220202</v>
      </c>
      <c r="DB12" s="48">
        <v>220279</v>
      </c>
      <c r="DC12" s="48">
        <v>219776</v>
      </c>
      <c r="DD12" s="48">
        <v>220006</v>
      </c>
      <c r="DE12" s="48">
        <v>219581</v>
      </c>
      <c r="DF12" s="48">
        <v>219345</v>
      </c>
      <c r="DG12" s="49">
        <v>219378</v>
      </c>
      <c r="DH12" s="47">
        <v>219734</v>
      </c>
      <c r="DI12" s="48">
        <v>219480</v>
      </c>
      <c r="DJ12" s="48">
        <v>219916</v>
      </c>
      <c r="DK12" s="48">
        <v>219620</v>
      </c>
      <c r="DL12" s="48">
        <v>219419</v>
      </c>
      <c r="DM12" s="48">
        <v>218899</v>
      </c>
      <c r="DN12" s="48">
        <v>218112</v>
      </c>
      <c r="DO12" s="48">
        <v>218018</v>
      </c>
      <c r="DP12" s="48">
        <v>217815</v>
      </c>
      <c r="DQ12" s="48">
        <v>217306</v>
      </c>
      <c r="DR12" s="48">
        <v>216955</v>
      </c>
      <c r="DS12" s="51">
        <v>216234</v>
      </c>
      <c r="DT12" s="47">
        <v>216479</v>
      </c>
      <c r="DU12" s="48">
        <v>218176</v>
      </c>
      <c r="DV12" s="48">
        <v>219250</v>
      </c>
      <c r="DW12" s="48">
        <v>219590</v>
      </c>
      <c r="DX12" s="48">
        <v>220702</v>
      </c>
      <c r="DY12" s="48">
        <v>220651</v>
      </c>
      <c r="DZ12" s="48">
        <v>221719</v>
      </c>
      <c r="EA12" s="48">
        <v>220240</v>
      </c>
      <c r="EB12" s="48">
        <v>220350</v>
      </c>
      <c r="EC12" s="48">
        <v>219834</v>
      </c>
      <c r="ED12" s="48">
        <v>219765</v>
      </c>
      <c r="EE12" s="51">
        <v>219102</v>
      </c>
      <c r="EF12" s="47">
        <v>219248</v>
      </c>
      <c r="EG12" s="48">
        <v>220065</v>
      </c>
      <c r="EH12" s="48">
        <v>219518</v>
      </c>
      <c r="EI12" s="48">
        <v>219114</v>
      </c>
      <c r="EJ12" s="48">
        <v>218516</v>
      </c>
      <c r="EK12" s="48">
        <v>218119</v>
      </c>
      <c r="EL12" s="48">
        <v>217880</v>
      </c>
      <c r="EM12" s="48">
        <v>217945</v>
      </c>
      <c r="EN12" s="48">
        <v>219780</v>
      </c>
      <c r="EO12" s="48">
        <v>219629</v>
      </c>
      <c r="EP12" s="48">
        <v>219626</v>
      </c>
      <c r="EQ12" s="51">
        <v>220308</v>
      </c>
      <c r="ER12" s="47">
        <v>221017</v>
      </c>
      <c r="ES12" s="48">
        <v>221990</v>
      </c>
      <c r="ET12" s="48">
        <v>220862</v>
      </c>
      <c r="EU12" s="48">
        <v>220478</v>
      </c>
      <c r="EV12" s="48">
        <v>221027</v>
      </c>
      <c r="EW12" s="51">
        <v>221467</v>
      </c>
      <c r="EX12" s="51">
        <v>224447</v>
      </c>
      <c r="EY12" s="51">
        <v>224979</v>
      </c>
      <c r="EZ12" s="49">
        <v>224479</v>
      </c>
      <c r="FA12" s="49">
        <v>225101</v>
      </c>
      <c r="FB12" s="49">
        <v>225248</v>
      </c>
      <c r="FC12" s="49">
        <v>225784</v>
      </c>
      <c r="FD12" s="49">
        <v>226955</v>
      </c>
      <c r="FE12" s="49">
        <v>227234</v>
      </c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103">
        <v>279</v>
      </c>
      <c r="FQ12" s="83">
        <v>0.1227809218690865</v>
      </c>
      <c r="FR12" s="103">
        <v>1450</v>
      </c>
      <c r="FS12" s="83">
        <v>0.65816947183034658</v>
      </c>
      <c r="FW12" s="231" t="s">
        <v>475</v>
      </c>
      <c r="FX12" s="105">
        <v>2276078</v>
      </c>
      <c r="FY12" s="105">
        <v>2279330</v>
      </c>
      <c r="FZ12" s="105">
        <v>2328564</v>
      </c>
      <c r="GA12" s="3">
        <v>2307694</v>
      </c>
      <c r="GB12" s="3">
        <v>2540655</v>
      </c>
      <c r="GC12" s="3">
        <v>2374109</v>
      </c>
      <c r="GD12" s="3">
        <v>2648722</v>
      </c>
    </row>
    <row r="13" spans="1:187" ht="15" outlineLevel="2">
      <c r="A13" s="362">
        <v>120</v>
      </c>
      <c r="B13" s="52" t="s">
        <v>299</v>
      </c>
      <c r="C13" s="345" t="s">
        <v>300</v>
      </c>
      <c r="D13" s="374">
        <v>24475</v>
      </c>
      <c r="E13" s="375">
        <v>25035</v>
      </c>
      <c r="F13" s="375">
        <v>25799</v>
      </c>
      <c r="G13" s="375">
        <v>26396</v>
      </c>
      <c r="H13" s="375">
        <v>26302</v>
      </c>
      <c r="I13" s="375">
        <v>26566</v>
      </c>
      <c r="J13" s="375">
        <v>26394</v>
      </c>
      <c r="K13" s="375">
        <v>26494</v>
      </c>
      <c r="L13" s="375">
        <v>26370</v>
      </c>
      <c r="M13" s="375">
        <v>26558</v>
      </c>
      <c r="N13" s="375">
        <v>26578</v>
      </c>
      <c r="O13" s="376">
        <v>27238</v>
      </c>
      <c r="P13" s="374">
        <v>27360</v>
      </c>
      <c r="Q13" s="375">
        <v>27530</v>
      </c>
      <c r="R13" s="377">
        <v>27875</v>
      </c>
      <c r="S13" s="375">
        <v>28788</v>
      </c>
      <c r="T13" s="375">
        <v>28502</v>
      </c>
      <c r="U13" s="375">
        <v>28537</v>
      </c>
      <c r="V13" s="375">
        <v>28556</v>
      </c>
      <c r="W13" s="375">
        <v>28576</v>
      </c>
      <c r="X13" s="375">
        <v>28502</v>
      </c>
      <c r="Y13" s="375">
        <v>28272</v>
      </c>
      <c r="Z13" s="375">
        <v>28276</v>
      </c>
      <c r="AA13" s="376">
        <v>28288</v>
      </c>
      <c r="AB13" s="374">
        <v>28367</v>
      </c>
      <c r="AC13" s="375">
        <v>28225</v>
      </c>
      <c r="AD13" s="375">
        <v>28367</v>
      </c>
      <c r="AE13" s="375">
        <v>28584</v>
      </c>
      <c r="AF13" s="375">
        <v>28359</v>
      </c>
      <c r="AG13" s="375">
        <v>28095</v>
      </c>
      <c r="AH13" s="375">
        <v>27979</v>
      </c>
      <c r="AI13" s="375">
        <v>27986</v>
      </c>
      <c r="AJ13" s="375">
        <v>28194</v>
      </c>
      <c r="AK13" s="375">
        <v>27633</v>
      </c>
      <c r="AL13" s="375">
        <v>26541</v>
      </c>
      <c r="AM13" s="376">
        <v>25859</v>
      </c>
      <c r="AN13" s="374">
        <v>25844</v>
      </c>
      <c r="AO13" s="375">
        <v>25822</v>
      </c>
      <c r="AP13" s="375">
        <v>25963</v>
      </c>
      <c r="AQ13" s="375">
        <v>25961</v>
      </c>
      <c r="AR13" s="375">
        <v>25947</v>
      </c>
      <c r="AS13" s="375">
        <v>26154</v>
      </c>
      <c r="AT13" s="375">
        <v>26149</v>
      </c>
      <c r="AU13" s="375">
        <v>26134</v>
      </c>
      <c r="AV13" s="375">
        <v>26161</v>
      </c>
      <c r="AW13" s="375">
        <v>26186</v>
      </c>
      <c r="AX13" s="375">
        <v>26157</v>
      </c>
      <c r="AY13" s="376">
        <v>26102</v>
      </c>
      <c r="AZ13" s="374">
        <v>26231</v>
      </c>
      <c r="BA13" s="375">
        <v>26157</v>
      </c>
      <c r="BB13" s="375">
        <v>26246</v>
      </c>
      <c r="BC13" s="375">
        <v>26207</v>
      </c>
      <c r="BD13" s="375">
        <v>26105</v>
      </c>
      <c r="BE13" s="375">
        <v>25952</v>
      </c>
      <c r="BF13" s="375">
        <v>25952</v>
      </c>
      <c r="BG13" s="375">
        <v>25813</v>
      </c>
      <c r="BH13" s="375">
        <v>25618</v>
      </c>
      <c r="BI13" s="375">
        <v>25438</v>
      </c>
      <c r="BJ13" s="375">
        <v>25477</v>
      </c>
      <c r="BK13" s="376">
        <v>25597</v>
      </c>
      <c r="BL13" s="374">
        <v>25589</v>
      </c>
      <c r="BM13" s="379">
        <v>25599</v>
      </c>
      <c r="BN13" s="379">
        <v>25542</v>
      </c>
      <c r="BO13" s="379">
        <v>25507</v>
      </c>
      <c r="BP13" s="379">
        <v>25522</v>
      </c>
      <c r="BQ13" s="379">
        <v>25495</v>
      </c>
      <c r="BR13" s="379">
        <v>25515</v>
      </c>
      <c r="BS13" s="379">
        <v>25540</v>
      </c>
      <c r="BT13" s="379">
        <v>25577</v>
      </c>
      <c r="BU13" s="379">
        <v>25563</v>
      </c>
      <c r="BV13" s="379">
        <v>25546</v>
      </c>
      <c r="BW13" s="376">
        <v>25555</v>
      </c>
      <c r="BX13" s="374">
        <v>25600</v>
      </c>
      <c r="BY13" s="379">
        <v>25596</v>
      </c>
      <c r="BZ13" s="379">
        <v>25568</v>
      </c>
      <c r="CA13" s="379">
        <v>25507</v>
      </c>
      <c r="CB13" s="379">
        <v>25402</v>
      </c>
      <c r="CC13" s="379">
        <v>24991</v>
      </c>
      <c r="CD13" s="379">
        <v>24985</v>
      </c>
      <c r="CE13" s="379">
        <v>24998</v>
      </c>
      <c r="CF13" s="379">
        <v>24876</v>
      </c>
      <c r="CG13" s="375">
        <v>24821</v>
      </c>
      <c r="CH13" s="375">
        <v>24694</v>
      </c>
      <c r="CI13" s="376">
        <v>24611</v>
      </c>
      <c r="CJ13" s="374">
        <v>24537</v>
      </c>
      <c r="CK13" s="375">
        <v>24552</v>
      </c>
      <c r="CL13" s="375">
        <v>24521</v>
      </c>
      <c r="CM13" s="375">
        <v>24387</v>
      </c>
      <c r="CN13" s="375">
        <v>24383</v>
      </c>
      <c r="CO13" s="375">
        <v>24344</v>
      </c>
      <c r="CP13" s="375">
        <v>24366</v>
      </c>
      <c r="CQ13" s="375">
        <v>24501</v>
      </c>
      <c r="CR13" s="375">
        <v>24484</v>
      </c>
      <c r="CS13" s="375">
        <v>24383</v>
      </c>
      <c r="CT13" s="375">
        <v>24381</v>
      </c>
      <c r="CU13" s="376">
        <v>24358</v>
      </c>
      <c r="CV13" s="374">
        <v>24354</v>
      </c>
      <c r="CW13" s="375">
        <v>24359</v>
      </c>
      <c r="CX13" s="375">
        <v>24244</v>
      </c>
      <c r="CY13" s="375">
        <v>24209</v>
      </c>
      <c r="CZ13" s="375">
        <v>24100</v>
      </c>
      <c r="DA13" s="375">
        <v>24004</v>
      </c>
      <c r="DB13" s="375">
        <v>23969</v>
      </c>
      <c r="DC13" s="375">
        <v>23917</v>
      </c>
      <c r="DD13" s="375">
        <v>23907</v>
      </c>
      <c r="DE13" s="375">
        <v>23827</v>
      </c>
      <c r="DF13" s="375">
        <v>23811</v>
      </c>
      <c r="DG13" s="376">
        <v>23728</v>
      </c>
      <c r="DH13" s="374">
        <v>23668</v>
      </c>
      <c r="DI13" s="375">
        <v>23561</v>
      </c>
      <c r="DJ13" s="375">
        <v>23393</v>
      </c>
      <c r="DK13" s="375">
        <v>23336</v>
      </c>
      <c r="DL13" s="375">
        <v>23341</v>
      </c>
      <c r="DM13" s="375">
        <v>23245</v>
      </c>
      <c r="DN13" s="375">
        <v>23174</v>
      </c>
      <c r="DO13" s="375">
        <v>23063</v>
      </c>
      <c r="DP13" s="375">
        <v>23006</v>
      </c>
      <c r="DQ13" s="375">
        <v>22892</v>
      </c>
      <c r="DR13" s="375">
        <v>22833</v>
      </c>
      <c r="DS13" s="378">
        <v>22723</v>
      </c>
      <c r="DT13" s="374">
        <v>22661</v>
      </c>
      <c r="DU13" s="375">
        <v>22655</v>
      </c>
      <c r="DV13" s="375">
        <v>22572</v>
      </c>
      <c r="DW13" s="375">
        <v>22533</v>
      </c>
      <c r="DX13" s="375">
        <v>22577</v>
      </c>
      <c r="DY13" s="375">
        <v>22621</v>
      </c>
      <c r="DZ13" s="375">
        <v>23218</v>
      </c>
      <c r="EA13" s="375">
        <v>23147</v>
      </c>
      <c r="EB13" s="375">
        <v>23102</v>
      </c>
      <c r="EC13" s="375">
        <v>23067</v>
      </c>
      <c r="ED13" s="375">
        <v>23214</v>
      </c>
      <c r="EE13" s="378">
        <v>23133</v>
      </c>
      <c r="EF13" s="374">
        <v>23175</v>
      </c>
      <c r="EG13" s="375">
        <v>23185</v>
      </c>
      <c r="EH13" s="375">
        <v>23149</v>
      </c>
      <c r="EI13" s="375">
        <v>23082</v>
      </c>
      <c r="EJ13" s="375">
        <v>23039</v>
      </c>
      <c r="EK13" s="375">
        <v>23010</v>
      </c>
      <c r="EL13" s="375">
        <v>22898</v>
      </c>
      <c r="EM13" s="375">
        <v>22864</v>
      </c>
      <c r="EN13" s="375">
        <v>22969</v>
      </c>
      <c r="EO13" s="375">
        <v>22873</v>
      </c>
      <c r="EP13" s="375">
        <v>22857</v>
      </c>
      <c r="EQ13" s="378">
        <v>22874</v>
      </c>
      <c r="ER13" s="374">
        <v>22959</v>
      </c>
      <c r="ES13" s="375">
        <v>23048</v>
      </c>
      <c r="ET13" s="375">
        <v>22850</v>
      </c>
      <c r="EU13" s="375">
        <v>22700</v>
      </c>
      <c r="EV13" s="375">
        <v>22773</v>
      </c>
      <c r="EW13" s="378">
        <v>22774</v>
      </c>
      <c r="EX13" s="378">
        <v>22927</v>
      </c>
      <c r="EY13" s="378">
        <v>22945</v>
      </c>
      <c r="EZ13" s="376">
        <v>22884</v>
      </c>
      <c r="FA13" s="376">
        <v>22947</v>
      </c>
      <c r="FB13" s="376">
        <v>22963</v>
      </c>
      <c r="FC13" s="376">
        <v>22976</v>
      </c>
      <c r="FD13" s="376">
        <v>23096</v>
      </c>
      <c r="FE13" s="376">
        <v>23001</v>
      </c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103">
        <v>-95</v>
      </c>
      <c r="FQ13" s="83">
        <v>-0.41302552062953785</v>
      </c>
      <c r="FR13" s="103">
        <v>25</v>
      </c>
      <c r="FS13" s="83">
        <v>0.10929439538340474</v>
      </c>
      <c r="FW13" s="104" t="s">
        <v>476</v>
      </c>
      <c r="FX13" s="105">
        <v>2278197</v>
      </c>
      <c r="FY13" s="105">
        <v>2285762</v>
      </c>
      <c r="FZ13" s="105">
        <v>2325821</v>
      </c>
      <c r="GA13" s="3">
        <v>2306143</v>
      </c>
      <c r="GB13" s="3">
        <v>2478543</v>
      </c>
      <c r="GC13" s="3">
        <v>2370087</v>
      </c>
      <c r="GD13" s="3">
        <v>2654514</v>
      </c>
    </row>
    <row r="14" spans="1:187" ht="15" outlineLevel="2">
      <c r="A14" s="362">
        <v>154</v>
      </c>
      <c r="B14" s="52" t="s">
        <v>299</v>
      </c>
      <c r="C14" s="345" t="s">
        <v>301</v>
      </c>
      <c r="D14" s="374">
        <v>61808</v>
      </c>
      <c r="E14" s="375">
        <v>62297</v>
      </c>
      <c r="F14" s="375">
        <v>62264</v>
      </c>
      <c r="G14" s="375">
        <v>62131</v>
      </c>
      <c r="H14" s="375">
        <v>61881</v>
      </c>
      <c r="I14" s="375">
        <v>62011</v>
      </c>
      <c r="J14" s="375">
        <v>61343</v>
      </c>
      <c r="K14" s="375">
        <v>61789</v>
      </c>
      <c r="L14" s="375">
        <v>60857</v>
      </c>
      <c r="M14" s="375">
        <v>60837</v>
      </c>
      <c r="N14" s="375">
        <v>60488</v>
      </c>
      <c r="O14" s="376">
        <v>61009</v>
      </c>
      <c r="P14" s="374">
        <v>60996</v>
      </c>
      <c r="Q14" s="375">
        <v>61032</v>
      </c>
      <c r="R14" s="377">
        <v>61696</v>
      </c>
      <c r="S14" s="375">
        <v>62528</v>
      </c>
      <c r="T14" s="375">
        <v>61637</v>
      </c>
      <c r="U14" s="375">
        <v>62454</v>
      </c>
      <c r="V14" s="375">
        <v>62586</v>
      </c>
      <c r="W14" s="375">
        <v>62410</v>
      </c>
      <c r="X14" s="375">
        <v>62325</v>
      </c>
      <c r="Y14" s="375">
        <v>62721</v>
      </c>
      <c r="Z14" s="375">
        <v>62709</v>
      </c>
      <c r="AA14" s="376">
        <v>62277</v>
      </c>
      <c r="AB14" s="374">
        <v>62621</v>
      </c>
      <c r="AC14" s="375">
        <v>63025</v>
      </c>
      <c r="AD14" s="375">
        <v>62939</v>
      </c>
      <c r="AE14" s="375">
        <v>63328</v>
      </c>
      <c r="AF14" s="375">
        <v>63688</v>
      </c>
      <c r="AG14" s="375">
        <v>62854</v>
      </c>
      <c r="AH14" s="375">
        <v>62083</v>
      </c>
      <c r="AI14" s="375">
        <v>62093</v>
      </c>
      <c r="AJ14" s="375">
        <v>62592</v>
      </c>
      <c r="AK14" s="375">
        <v>63055</v>
      </c>
      <c r="AL14" s="375">
        <v>62547</v>
      </c>
      <c r="AM14" s="376">
        <v>62810</v>
      </c>
      <c r="AN14" s="374">
        <v>62432</v>
      </c>
      <c r="AO14" s="375">
        <v>62578</v>
      </c>
      <c r="AP14" s="375">
        <v>63066</v>
      </c>
      <c r="AQ14" s="375">
        <v>62848</v>
      </c>
      <c r="AR14" s="375">
        <v>63475</v>
      </c>
      <c r="AS14" s="375">
        <v>63845</v>
      </c>
      <c r="AT14" s="375">
        <v>63898</v>
      </c>
      <c r="AU14" s="375">
        <v>64159</v>
      </c>
      <c r="AV14" s="375">
        <v>63928</v>
      </c>
      <c r="AW14" s="375">
        <v>64232</v>
      </c>
      <c r="AX14" s="375">
        <v>64164</v>
      </c>
      <c r="AY14" s="376">
        <v>64350</v>
      </c>
      <c r="AZ14" s="374">
        <v>65156</v>
      </c>
      <c r="BA14" s="375">
        <v>65604</v>
      </c>
      <c r="BB14" s="375">
        <v>66068</v>
      </c>
      <c r="BC14" s="375">
        <v>66171</v>
      </c>
      <c r="BD14" s="375">
        <v>66409</v>
      </c>
      <c r="BE14" s="375">
        <v>66018</v>
      </c>
      <c r="BF14" s="375">
        <v>66537</v>
      </c>
      <c r="BG14" s="375">
        <v>66806</v>
      </c>
      <c r="BH14" s="375">
        <v>66408</v>
      </c>
      <c r="BI14" s="375">
        <v>65924</v>
      </c>
      <c r="BJ14" s="375">
        <v>66355</v>
      </c>
      <c r="BK14" s="376">
        <v>67117</v>
      </c>
      <c r="BL14" s="374">
        <v>67617</v>
      </c>
      <c r="BM14" s="379">
        <v>68573</v>
      </c>
      <c r="BN14" s="379">
        <v>68813</v>
      </c>
      <c r="BO14" s="379">
        <v>69083</v>
      </c>
      <c r="BP14" s="379">
        <v>69285</v>
      </c>
      <c r="BQ14" s="379">
        <v>69573</v>
      </c>
      <c r="BR14" s="379">
        <v>69335</v>
      </c>
      <c r="BS14" s="379">
        <v>69279</v>
      </c>
      <c r="BT14" s="379">
        <v>69528</v>
      </c>
      <c r="BU14" s="379">
        <v>69769</v>
      </c>
      <c r="BV14" s="379">
        <v>70174</v>
      </c>
      <c r="BW14" s="376">
        <v>70279</v>
      </c>
      <c r="BX14" s="374">
        <v>70250</v>
      </c>
      <c r="BY14" s="379">
        <v>70193</v>
      </c>
      <c r="BZ14" s="379">
        <v>70028</v>
      </c>
      <c r="CA14" s="379">
        <v>69562</v>
      </c>
      <c r="CB14" s="379">
        <v>69438</v>
      </c>
      <c r="CC14" s="379">
        <v>68146</v>
      </c>
      <c r="CD14" s="379">
        <v>68048</v>
      </c>
      <c r="CE14" s="379">
        <v>67947</v>
      </c>
      <c r="CF14" s="379">
        <v>67532</v>
      </c>
      <c r="CG14" s="375">
        <v>67489</v>
      </c>
      <c r="CH14" s="375">
        <v>67485</v>
      </c>
      <c r="CI14" s="376">
        <v>67377</v>
      </c>
      <c r="CJ14" s="374">
        <v>67339</v>
      </c>
      <c r="CK14" s="375">
        <v>67641</v>
      </c>
      <c r="CL14" s="375">
        <v>67938</v>
      </c>
      <c r="CM14" s="375">
        <v>68020</v>
      </c>
      <c r="CN14" s="375">
        <v>68389</v>
      </c>
      <c r="CO14" s="375">
        <v>69017</v>
      </c>
      <c r="CP14" s="375">
        <v>70055</v>
      </c>
      <c r="CQ14" s="375">
        <v>70583</v>
      </c>
      <c r="CR14" s="375">
        <v>70635</v>
      </c>
      <c r="CS14" s="375">
        <v>71237</v>
      </c>
      <c r="CT14" s="375">
        <v>72008</v>
      </c>
      <c r="CU14" s="376">
        <v>72241</v>
      </c>
      <c r="CV14" s="374">
        <v>72454</v>
      </c>
      <c r="CW14" s="375">
        <v>72742</v>
      </c>
      <c r="CX14" s="375">
        <v>72766</v>
      </c>
      <c r="CY14" s="375">
        <v>73271</v>
      </c>
      <c r="CZ14" s="375">
        <v>73335</v>
      </c>
      <c r="DA14" s="375">
        <v>73348</v>
      </c>
      <c r="DB14" s="375">
        <v>73555</v>
      </c>
      <c r="DC14" s="375">
        <v>73244</v>
      </c>
      <c r="DD14" s="375">
        <v>73566</v>
      </c>
      <c r="DE14" s="375">
        <v>73643</v>
      </c>
      <c r="DF14" s="375">
        <v>73595</v>
      </c>
      <c r="DG14" s="376">
        <v>73698</v>
      </c>
      <c r="DH14" s="374">
        <v>73935</v>
      </c>
      <c r="DI14" s="375">
        <v>73789</v>
      </c>
      <c r="DJ14" s="375">
        <v>74163</v>
      </c>
      <c r="DK14" s="375">
        <v>74091</v>
      </c>
      <c r="DL14" s="375">
        <v>73989</v>
      </c>
      <c r="DM14" s="375">
        <v>73848</v>
      </c>
      <c r="DN14" s="375">
        <v>73505</v>
      </c>
      <c r="DO14" s="375">
        <v>73484</v>
      </c>
      <c r="DP14" s="375">
        <v>73415</v>
      </c>
      <c r="DQ14" s="375">
        <v>73190</v>
      </c>
      <c r="DR14" s="375">
        <v>73017</v>
      </c>
      <c r="DS14" s="378">
        <v>72749</v>
      </c>
      <c r="DT14" s="374">
        <v>72790</v>
      </c>
      <c r="DU14" s="375">
        <v>73899</v>
      </c>
      <c r="DV14" s="375">
        <v>74903</v>
      </c>
      <c r="DW14" s="375">
        <v>75357</v>
      </c>
      <c r="DX14" s="375">
        <v>76028</v>
      </c>
      <c r="DY14" s="375">
        <v>76186</v>
      </c>
      <c r="DZ14" s="375">
        <v>76234</v>
      </c>
      <c r="EA14" s="375">
        <v>75294</v>
      </c>
      <c r="EB14" s="375">
        <v>75479</v>
      </c>
      <c r="EC14" s="375">
        <v>75181</v>
      </c>
      <c r="ED14" s="375">
        <v>74918</v>
      </c>
      <c r="EE14" s="378">
        <v>74617</v>
      </c>
      <c r="EF14" s="374">
        <v>74733</v>
      </c>
      <c r="EG14" s="375">
        <v>75069</v>
      </c>
      <c r="EH14" s="375">
        <v>74806</v>
      </c>
      <c r="EI14" s="375">
        <v>74639</v>
      </c>
      <c r="EJ14" s="375">
        <v>74304</v>
      </c>
      <c r="EK14" s="375">
        <v>74222</v>
      </c>
      <c r="EL14" s="375">
        <v>74143</v>
      </c>
      <c r="EM14" s="375">
        <v>74100</v>
      </c>
      <c r="EN14" s="375">
        <v>74989</v>
      </c>
      <c r="EO14" s="375">
        <v>74814</v>
      </c>
      <c r="EP14" s="375">
        <v>74769</v>
      </c>
      <c r="EQ14" s="378">
        <v>75036</v>
      </c>
      <c r="ER14" s="374">
        <v>75225</v>
      </c>
      <c r="ES14" s="375">
        <v>75613</v>
      </c>
      <c r="ET14" s="375">
        <v>75152</v>
      </c>
      <c r="EU14" s="375">
        <v>74915</v>
      </c>
      <c r="EV14" s="375">
        <v>75243</v>
      </c>
      <c r="EW14" s="378">
        <v>75442</v>
      </c>
      <c r="EX14" s="378">
        <v>77244</v>
      </c>
      <c r="EY14" s="378">
        <v>77607</v>
      </c>
      <c r="EZ14" s="376">
        <v>77313</v>
      </c>
      <c r="FA14" s="376">
        <v>77559</v>
      </c>
      <c r="FB14" s="376">
        <v>77687</v>
      </c>
      <c r="FC14" s="376">
        <v>78109</v>
      </c>
      <c r="FD14" s="376">
        <v>78490</v>
      </c>
      <c r="FE14" s="376">
        <v>78924</v>
      </c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103">
        <v>434</v>
      </c>
      <c r="FQ14" s="83">
        <v>0.5498961025796969</v>
      </c>
      <c r="FR14" s="103">
        <v>815</v>
      </c>
      <c r="FS14" s="83">
        <v>1.0861453169145476</v>
      </c>
      <c r="FW14" s="231" t="s">
        <v>477</v>
      </c>
      <c r="FX14" s="105">
        <v>2277575</v>
      </c>
      <c r="FY14" s="105">
        <v>2300364</v>
      </c>
      <c r="FZ14" s="105">
        <v>2325579</v>
      </c>
      <c r="GA14" s="3">
        <v>2305154</v>
      </c>
      <c r="GB14" s="3">
        <v>2484416</v>
      </c>
      <c r="GC14" s="3">
        <v>2453200</v>
      </c>
      <c r="GD14" s="3">
        <v>2651034</v>
      </c>
    </row>
    <row r="15" spans="1:187" ht="15" outlineLevel="2">
      <c r="A15" s="362">
        <v>250</v>
      </c>
      <c r="B15" s="52" t="s">
        <v>299</v>
      </c>
      <c r="C15" s="345" t="s">
        <v>302</v>
      </c>
      <c r="D15" s="374">
        <v>36877</v>
      </c>
      <c r="E15" s="375">
        <v>37069</v>
      </c>
      <c r="F15" s="375">
        <v>37163</v>
      </c>
      <c r="G15" s="375">
        <v>36900</v>
      </c>
      <c r="H15" s="375">
        <v>36883</v>
      </c>
      <c r="I15" s="375">
        <v>37219</v>
      </c>
      <c r="J15" s="375">
        <v>37049</v>
      </c>
      <c r="K15" s="375">
        <v>37128</v>
      </c>
      <c r="L15" s="375">
        <v>36898</v>
      </c>
      <c r="M15" s="375">
        <v>37207</v>
      </c>
      <c r="N15" s="375">
        <v>37033</v>
      </c>
      <c r="O15" s="376">
        <v>37380</v>
      </c>
      <c r="P15" s="374">
        <v>37648</v>
      </c>
      <c r="Q15" s="375">
        <v>37577</v>
      </c>
      <c r="R15" s="377">
        <v>37502</v>
      </c>
      <c r="S15" s="375">
        <v>37526</v>
      </c>
      <c r="T15" s="375">
        <v>38016</v>
      </c>
      <c r="U15" s="375">
        <v>38529</v>
      </c>
      <c r="V15" s="375">
        <v>38921</v>
      </c>
      <c r="W15" s="375">
        <v>38784</v>
      </c>
      <c r="X15" s="375">
        <v>38993</v>
      </c>
      <c r="Y15" s="375">
        <v>39251</v>
      </c>
      <c r="Z15" s="375">
        <v>39225</v>
      </c>
      <c r="AA15" s="376">
        <v>39492</v>
      </c>
      <c r="AB15" s="374">
        <v>38997</v>
      </c>
      <c r="AC15" s="375">
        <v>39177</v>
      </c>
      <c r="AD15" s="375">
        <v>39417</v>
      </c>
      <c r="AE15" s="375">
        <v>39904</v>
      </c>
      <c r="AF15" s="375">
        <v>39959</v>
      </c>
      <c r="AG15" s="375">
        <v>40046</v>
      </c>
      <c r="AH15" s="375">
        <v>40080</v>
      </c>
      <c r="AI15" s="375">
        <v>39607</v>
      </c>
      <c r="AJ15" s="375">
        <v>39991</v>
      </c>
      <c r="AK15" s="375">
        <v>40203</v>
      </c>
      <c r="AL15" s="375">
        <v>40096</v>
      </c>
      <c r="AM15" s="376">
        <v>40352</v>
      </c>
      <c r="AN15" s="374">
        <v>40480</v>
      </c>
      <c r="AO15" s="375">
        <v>40872</v>
      </c>
      <c r="AP15" s="375">
        <v>41429</v>
      </c>
      <c r="AQ15" s="375">
        <v>41284</v>
      </c>
      <c r="AR15" s="375">
        <v>41454</v>
      </c>
      <c r="AS15" s="375">
        <v>41908</v>
      </c>
      <c r="AT15" s="375">
        <v>42066</v>
      </c>
      <c r="AU15" s="375">
        <v>41995</v>
      </c>
      <c r="AV15" s="375">
        <v>41981</v>
      </c>
      <c r="AW15" s="375">
        <v>42554</v>
      </c>
      <c r="AX15" s="375">
        <v>42562</v>
      </c>
      <c r="AY15" s="376">
        <v>42617</v>
      </c>
      <c r="AZ15" s="374">
        <v>43199</v>
      </c>
      <c r="BA15" s="375">
        <v>43202</v>
      </c>
      <c r="BB15" s="375">
        <v>43580</v>
      </c>
      <c r="BC15" s="375">
        <v>43562</v>
      </c>
      <c r="BD15" s="375">
        <v>43649</v>
      </c>
      <c r="BE15" s="375">
        <v>43566</v>
      </c>
      <c r="BF15" s="375">
        <v>44113</v>
      </c>
      <c r="BG15" s="375">
        <v>44189</v>
      </c>
      <c r="BH15" s="375">
        <v>44242</v>
      </c>
      <c r="BI15" s="375">
        <v>44197</v>
      </c>
      <c r="BJ15" s="375">
        <v>44605</v>
      </c>
      <c r="BK15" s="376">
        <v>45067</v>
      </c>
      <c r="BL15" s="374">
        <v>45314</v>
      </c>
      <c r="BM15" s="379">
        <v>45669</v>
      </c>
      <c r="BN15" s="379">
        <v>45756</v>
      </c>
      <c r="BO15" s="379">
        <v>45927</v>
      </c>
      <c r="BP15" s="379">
        <v>46035</v>
      </c>
      <c r="BQ15" s="379">
        <v>46175</v>
      </c>
      <c r="BR15" s="379">
        <v>46320</v>
      </c>
      <c r="BS15" s="379">
        <v>46260</v>
      </c>
      <c r="BT15" s="379">
        <v>46310</v>
      </c>
      <c r="BU15" s="379">
        <v>46360</v>
      </c>
      <c r="BV15" s="379">
        <v>46535</v>
      </c>
      <c r="BW15" s="376">
        <v>46648</v>
      </c>
      <c r="BX15" s="374">
        <v>46802</v>
      </c>
      <c r="BY15" s="379">
        <v>46753</v>
      </c>
      <c r="BZ15" s="379">
        <v>46693</v>
      </c>
      <c r="CA15" s="379">
        <v>46580</v>
      </c>
      <c r="CB15" s="379">
        <v>46454</v>
      </c>
      <c r="CC15" s="379">
        <v>45654</v>
      </c>
      <c r="CD15" s="379">
        <v>45753</v>
      </c>
      <c r="CE15" s="379">
        <v>45787</v>
      </c>
      <c r="CF15" s="379">
        <v>45586</v>
      </c>
      <c r="CG15" s="375">
        <v>45572</v>
      </c>
      <c r="CH15" s="375">
        <v>45445</v>
      </c>
      <c r="CI15" s="376">
        <v>45281</v>
      </c>
      <c r="CJ15" s="374">
        <v>45181</v>
      </c>
      <c r="CK15" s="375">
        <v>45272</v>
      </c>
      <c r="CL15" s="375">
        <v>45392</v>
      </c>
      <c r="CM15" s="375">
        <v>45406</v>
      </c>
      <c r="CN15" s="375">
        <v>45476</v>
      </c>
      <c r="CO15" s="375">
        <v>45524</v>
      </c>
      <c r="CP15" s="375">
        <v>45868</v>
      </c>
      <c r="CQ15" s="375">
        <v>45994</v>
      </c>
      <c r="CR15" s="375">
        <v>46174</v>
      </c>
      <c r="CS15" s="375">
        <v>46026</v>
      </c>
      <c r="CT15" s="375">
        <v>46140</v>
      </c>
      <c r="CU15" s="376">
        <v>46163</v>
      </c>
      <c r="CV15" s="374">
        <v>46261</v>
      </c>
      <c r="CW15" s="375">
        <v>46377</v>
      </c>
      <c r="CX15" s="375">
        <v>46420</v>
      </c>
      <c r="CY15" s="375">
        <v>46659</v>
      </c>
      <c r="CZ15" s="375">
        <v>46276</v>
      </c>
      <c r="DA15" s="375">
        <v>46333</v>
      </c>
      <c r="DB15" s="375">
        <v>46342</v>
      </c>
      <c r="DC15" s="375">
        <v>46476</v>
      </c>
      <c r="DD15" s="375">
        <v>46384</v>
      </c>
      <c r="DE15" s="375">
        <v>46318</v>
      </c>
      <c r="DF15" s="375">
        <v>46289</v>
      </c>
      <c r="DG15" s="376">
        <v>46431</v>
      </c>
      <c r="DH15" s="374">
        <v>46427</v>
      </c>
      <c r="DI15" s="375">
        <v>46458</v>
      </c>
      <c r="DJ15" s="375">
        <v>46501</v>
      </c>
      <c r="DK15" s="375">
        <v>46462</v>
      </c>
      <c r="DL15" s="375">
        <v>46348</v>
      </c>
      <c r="DM15" s="375">
        <v>46236</v>
      </c>
      <c r="DN15" s="375">
        <v>46062</v>
      </c>
      <c r="DO15" s="375">
        <v>46153</v>
      </c>
      <c r="DP15" s="375">
        <v>46190</v>
      </c>
      <c r="DQ15" s="375">
        <v>46172</v>
      </c>
      <c r="DR15" s="375">
        <v>46169</v>
      </c>
      <c r="DS15" s="378">
        <v>46139</v>
      </c>
      <c r="DT15" s="374">
        <v>46299</v>
      </c>
      <c r="DU15" s="375">
        <v>46490</v>
      </c>
      <c r="DV15" s="375">
        <v>46571</v>
      </c>
      <c r="DW15" s="375">
        <v>46547</v>
      </c>
      <c r="DX15" s="375">
        <v>46679</v>
      </c>
      <c r="DY15" s="375">
        <v>46621</v>
      </c>
      <c r="DZ15" s="375">
        <v>46678</v>
      </c>
      <c r="EA15" s="375">
        <v>46422</v>
      </c>
      <c r="EB15" s="375">
        <v>46437</v>
      </c>
      <c r="EC15" s="375">
        <v>46354</v>
      </c>
      <c r="ED15" s="375">
        <v>46303</v>
      </c>
      <c r="EE15" s="378">
        <v>46217</v>
      </c>
      <c r="EF15" s="374">
        <v>46170</v>
      </c>
      <c r="EG15" s="375">
        <v>46341</v>
      </c>
      <c r="EH15" s="375">
        <v>46280</v>
      </c>
      <c r="EI15" s="375">
        <v>46239</v>
      </c>
      <c r="EJ15" s="375">
        <v>46203</v>
      </c>
      <c r="EK15" s="375">
        <v>46071</v>
      </c>
      <c r="EL15" s="375">
        <v>46098</v>
      </c>
      <c r="EM15" s="375">
        <v>46172</v>
      </c>
      <c r="EN15" s="375">
        <v>46444</v>
      </c>
      <c r="EO15" s="375">
        <v>46612</v>
      </c>
      <c r="EP15" s="375">
        <v>46624</v>
      </c>
      <c r="EQ15" s="378">
        <v>46861</v>
      </c>
      <c r="ER15" s="374">
        <v>47024</v>
      </c>
      <c r="ES15" s="375">
        <v>47217</v>
      </c>
      <c r="ET15" s="375">
        <v>46979</v>
      </c>
      <c r="EU15" s="375">
        <v>47111</v>
      </c>
      <c r="EV15" s="375">
        <v>47203</v>
      </c>
      <c r="EW15" s="378">
        <v>47454</v>
      </c>
      <c r="EX15" s="378">
        <v>48019</v>
      </c>
      <c r="EY15" s="378">
        <v>48095</v>
      </c>
      <c r="EZ15" s="376">
        <v>47939</v>
      </c>
      <c r="FA15" s="376">
        <v>48125</v>
      </c>
      <c r="FB15" s="376">
        <v>48121</v>
      </c>
      <c r="FC15" s="376">
        <v>48210</v>
      </c>
      <c r="FD15" s="376">
        <v>48373</v>
      </c>
      <c r="FE15" s="376">
        <v>48383</v>
      </c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103">
        <v>10</v>
      </c>
      <c r="FQ15" s="83">
        <v>2.0668416592604839E-2</v>
      </c>
      <c r="FR15" s="103">
        <v>173</v>
      </c>
      <c r="FS15" s="83">
        <v>0.36917692750901604</v>
      </c>
      <c r="FW15" s="104" t="s">
        <v>478</v>
      </c>
      <c r="FX15" s="105">
        <v>2263110</v>
      </c>
      <c r="FY15" s="105">
        <v>2317897</v>
      </c>
      <c r="FZ15" s="105">
        <v>2327498</v>
      </c>
      <c r="GA15" s="3">
        <v>2294057</v>
      </c>
      <c r="GB15" s="3">
        <v>2465967</v>
      </c>
      <c r="GC15" s="3">
        <v>2445234</v>
      </c>
      <c r="GD15" s="3">
        <v>2659352</v>
      </c>
    </row>
    <row r="16" spans="1:187" ht="15" outlineLevel="2">
      <c r="A16" s="362">
        <v>495</v>
      </c>
      <c r="B16" s="52" t="s">
        <v>299</v>
      </c>
      <c r="C16" s="345" t="s">
        <v>303</v>
      </c>
      <c r="D16" s="374">
        <v>18611</v>
      </c>
      <c r="E16" s="375">
        <v>18864</v>
      </c>
      <c r="F16" s="375">
        <v>18913</v>
      </c>
      <c r="G16" s="375">
        <v>18765</v>
      </c>
      <c r="H16" s="375">
        <v>18666</v>
      </c>
      <c r="I16" s="375">
        <v>18839</v>
      </c>
      <c r="J16" s="375">
        <v>18809</v>
      </c>
      <c r="K16" s="375">
        <v>18763</v>
      </c>
      <c r="L16" s="375">
        <v>18984</v>
      </c>
      <c r="M16" s="375">
        <v>19052</v>
      </c>
      <c r="N16" s="375">
        <v>19099</v>
      </c>
      <c r="O16" s="376">
        <v>19511</v>
      </c>
      <c r="P16" s="374">
        <v>19522</v>
      </c>
      <c r="Q16" s="375">
        <v>19660</v>
      </c>
      <c r="R16" s="377">
        <v>19774</v>
      </c>
      <c r="S16" s="375">
        <v>19697</v>
      </c>
      <c r="T16" s="375">
        <v>19790</v>
      </c>
      <c r="U16" s="375">
        <v>19958</v>
      </c>
      <c r="V16" s="375">
        <v>20012</v>
      </c>
      <c r="W16" s="375">
        <v>20122</v>
      </c>
      <c r="X16" s="375">
        <v>20237</v>
      </c>
      <c r="Y16" s="375">
        <v>20182</v>
      </c>
      <c r="Z16" s="375">
        <v>20330</v>
      </c>
      <c r="AA16" s="376">
        <v>20365</v>
      </c>
      <c r="AB16" s="374">
        <v>20387</v>
      </c>
      <c r="AC16" s="375">
        <v>20549</v>
      </c>
      <c r="AD16" s="375">
        <v>20582</v>
      </c>
      <c r="AE16" s="375">
        <v>20640</v>
      </c>
      <c r="AF16" s="375">
        <v>20832</v>
      </c>
      <c r="AG16" s="375">
        <v>20581</v>
      </c>
      <c r="AH16" s="375">
        <v>20536</v>
      </c>
      <c r="AI16" s="375">
        <v>20663</v>
      </c>
      <c r="AJ16" s="375">
        <v>20910</v>
      </c>
      <c r="AK16" s="375">
        <v>20966</v>
      </c>
      <c r="AL16" s="375">
        <v>20856</v>
      </c>
      <c r="AM16" s="376">
        <v>21054</v>
      </c>
      <c r="AN16" s="374">
        <v>21083</v>
      </c>
      <c r="AO16" s="375">
        <v>21275</v>
      </c>
      <c r="AP16" s="375">
        <v>21582</v>
      </c>
      <c r="AQ16" s="375">
        <v>21669</v>
      </c>
      <c r="AR16" s="375">
        <v>21710</v>
      </c>
      <c r="AS16" s="375">
        <v>21892</v>
      </c>
      <c r="AT16" s="375">
        <v>21941</v>
      </c>
      <c r="AU16" s="375">
        <v>21979</v>
      </c>
      <c r="AV16" s="375">
        <v>21937</v>
      </c>
      <c r="AW16" s="375">
        <v>22006</v>
      </c>
      <c r="AX16" s="375">
        <v>22045</v>
      </c>
      <c r="AY16" s="376">
        <v>22017</v>
      </c>
      <c r="AZ16" s="374">
        <v>22246</v>
      </c>
      <c r="BA16" s="375">
        <v>22326</v>
      </c>
      <c r="BB16" s="375">
        <v>22451</v>
      </c>
      <c r="BC16" s="375">
        <v>22482</v>
      </c>
      <c r="BD16" s="375">
        <v>22516</v>
      </c>
      <c r="BE16" s="375">
        <v>22447</v>
      </c>
      <c r="BF16" s="375">
        <v>22517</v>
      </c>
      <c r="BG16" s="375">
        <v>23252</v>
      </c>
      <c r="BH16" s="375">
        <v>23635</v>
      </c>
      <c r="BI16" s="375">
        <v>22825</v>
      </c>
      <c r="BJ16" s="375">
        <v>23121</v>
      </c>
      <c r="BK16" s="376">
        <v>23274</v>
      </c>
      <c r="BL16" s="374">
        <v>23345</v>
      </c>
      <c r="BM16" s="379">
        <v>23455</v>
      </c>
      <c r="BN16" s="379">
        <v>23424</v>
      </c>
      <c r="BO16" s="379">
        <v>23436</v>
      </c>
      <c r="BP16" s="379">
        <v>23459</v>
      </c>
      <c r="BQ16" s="379">
        <v>23451</v>
      </c>
      <c r="BR16" s="379">
        <v>23483</v>
      </c>
      <c r="BS16" s="379">
        <v>23443</v>
      </c>
      <c r="BT16" s="379">
        <v>23460</v>
      </c>
      <c r="BU16" s="379">
        <v>23427</v>
      </c>
      <c r="BV16" s="379">
        <v>23518</v>
      </c>
      <c r="BW16" s="376">
        <v>23554</v>
      </c>
      <c r="BX16" s="374">
        <v>23603</v>
      </c>
      <c r="BY16" s="379">
        <v>23593</v>
      </c>
      <c r="BZ16" s="379">
        <v>23634</v>
      </c>
      <c r="CA16" s="379">
        <v>23649</v>
      </c>
      <c r="CB16" s="379">
        <v>23466</v>
      </c>
      <c r="CC16" s="379">
        <v>23137</v>
      </c>
      <c r="CD16" s="379">
        <v>23218</v>
      </c>
      <c r="CE16" s="379">
        <v>23241</v>
      </c>
      <c r="CF16" s="379">
        <v>23183</v>
      </c>
      <c r="CG16" s="375">
        <v>23194</v>
      </c>
      <c r="CH16" s="375">
        <v>23144</v>
      </c>
      <c r="CI16" s="376">
        <v>23106</v>
      </c>
      <c r="CJ16" s="374">
        <v>23052</v>
      </c>
      <c r="CK16" s="375">
        <v>23099</v>
      </c>
      <c r="CL16" s="375">
        <v>23204</v>
      </c>
      <c r="CM16" s="375">
        <v>23227</v>
      </c>
      <c r="CN16" s="375">
        <v>23245</v>
      </c>
      <c r="CO16" s="375">
        <v>23262</v>
      </c>
      <c r="CP16" s="375">
        <v>23225</v>
      </c>
      <c r="CQ16" s="375">
        <v>23458</v>
      </c>
      <c r="CR16" s="375">
        <v>23475</v>
      </c>
      <c r="CS16" s="375">
        <v>23395</v>
      </c>
      <c r="CT16" s="375">
        <v>23399</v>
      </c>
      <c r="CU16" s="376">
        <v>23366</v>
      </c>
      <c r="CV16" s="374">
        <v>23351</v>
      </c>
      <c r="CW16" s="375">
        <v>23639</v>
      </c>
      <c r="CX16" s="375">
        <v>23623</v>
      </c>
      <c r="CY16" s="375">
        <v>23665</v>
      </c>
      <c r="CZ16" s="375">
        <v>23696</v>
      </c>
      <c r="DA16" s="375">
        <v>23657</v>
      </c>
      <c r="DB16" s="375">
        <v>23670</v>
      </c>
      <c r="DC16" s="375">
        <v>23669</v>
      </c>
      <c r="DD16" s="375">
        <v>23657</v>
      </c>
      <c r="DE16" s="375">
        <v>23595</v>
      </c>
      <c r="DF16" s="375">
        <v>23589</v>
      </c>
      <c r="DG16" s="376">
        <v>23586</v>
      </c>
      <c r="DH16" s="374">
        <v>23661</v>
      </c>
      <c r="DI16" s="375">
        <v>23739</v>
      </c>
      <c r="DJ16" s="375">
        <v>23991</v>
      </c>
      <c r="DK16" s="375">
        <v>24060</v>
      </c>
      <c r="DL16" s="375">
        <v>24139</v>
      </c>
      <c r="DM16" s="375">
        <v>24171</v>
      </c>
      <c r="DN16" s="375">
        <v>24202</v>
      </c>
      <c r="DO16" s="375">
        <v>24292</v>
      </c>
      <c r="DP16" s="375">
        <v>24285</v>
      </c>
      <c r="DQ16" s="375">
        <v>24286</v>
      </c>
      <c r="DR16" s="375">
        <v>24276</v>
      </c>
      <c r="DS16" s="378">
        <v>24248</v>
      </c>
      <c r="DT16" s="374">
        <v>24325</v>
      </c>
      <c r="DU16" s="375">
        <v>24365</v>
      </c>
      <c r="DV16" s="375">
        <v>24420</v>
      </c>
      <c r="DW16" s="375">
        <v>24379</v>
      </c>
      <c r="DX16" s="375">
        <v>24472</v>
      </c>
      <c r="DY16" s="375">
        <v>24437</v>
      </c>
      <c r="DZ16" s="375">
        <v>24435</v>
      </c>
      <c r="EA16" s="375">
        <v>24498</v>
      </c>
      <c r="EB16" s="375">
        <v>24492</v>
      </c>
      <c r="EC16" s="375">
        <v>24525</v>
      </c>
      <c r="ED16" s="375">
        <v>24677</v>
      </c>
      <c r="EE16" s="378">
        <v>24656</v>
      </c>
      <c r="EF16" s="374">
        <v>24700</v>
      </c>
      <c r="EG16" s="375">
        <v>24841</v>
      </c>
      <c r="EH16" s="375">
        <v>24787</v>
      </c>
      <c r="EI16" s="375">
        <v>24737</v>
      </c>
      <c r="EJ16" s="375">
        <v>24740</v>
      </c>
      <c r="EK16" s="375">
        <v>24743</v>
      </c>
      <c r="EL16" s="375">
        <v>24792</v>
      </c>
      <c r="EM16" s="375">
        <v>24847</v>
      </c>
      <c r="EN16" s="375">
        <v>25047</v>
      </c>
      <c r="EO16" s="375">
        <v>25082</v>
      </c>
      <c r="EP16" s="375">
        <v>25166</v>
      </c>
      <c r="EQ16" s="378">
        <v>25265</v>
      </c>
      <c r="ER16" s="374">
        <v>25352</v>
      </c>
      <c r="ES16" s="375">
        <v>25485</v>
      </c>
      <c r="ET16" s="375">
        <v>25362</v>
      </c>
      <c r="EU16" s="375">
        <v>25357</v>
      </c>
      <c r="EV16" s="375">
        <v>25425</v>
      </c>
      <c r="EW16" s="378">
        <v>25456</v>
      </c>
      <c r="EX16" s="378">
        <v>25604</v>
      </c>
      <c r="EY16" s="378">
        <v>25629</v>
      </c>
      <c r="EZ16" s="376">
        <v>25782</v>
      </c>
      <c r="FA16" s="376">
        <v>25793</v>
      </c>
      <c r="FB16" s="376">
        <v>25845</v>
      </c>
      <c r="FC16" s="376">
        <v>25837</v>
      </c>
      <c r="FD16" s="376">
        <v>26007</v>
      </c>
      <c r="FE16" s="376">
        <v>26123</v>
      </c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103">
        <v>116</v>
      </c>
      <c r="FQ16" s="83">
        <v>0.44405313325422041</v>
      </c>
      <c r="FR16" s="103">
        <v>286</v>
      </c>
      <c r="FS16" s="83">
        <v>1.1320007916089452</v>
      </c>
      <c r="FW16" s="231" t="s">
        <v>479</v>
      </c>
      <c r="FX16" s="105">
        <v>2253831</v>
      </c>
      <c r="FY16" s="105">
        <v>2329926</v>
      </c>
      <c r="FZ16" s="105">
        <v>2332435</v>
      </c>
      <c r="GA16" s="3">
        <v>2284686</v>
      </c>
      <c r="GB16" s="3">
        <v>2448044</v>
      </c>
      <c r="GC16" s="3">
        <v>2441831</v>
      </c>
      <c r="GD16" s="3">
        <v>2657908</v>
      </c>
    </row>
    <row r="17" spans="1:187" ht="15" outlineLevel="2">
      <c r="A17" s="362">
        <v>790</v>
      </c>
      <c r="B17" s="52" t="s">
        <v>299</v>
      </c>
      <c r="C17" s="345" t="s">
        <v>304</v>
      </c>
      <c r="D17" s="374">
        <v>31940</v>
      </c>
      <c r="E17" s="375">
        <v>31780</v>
      </c>
      <c r="F17" s="375">
        <v>31712</v>
      </c>
      <c r="G17" s="375">
        <v>31431</v>
      </c>
      <c r="H17" s="375">
        <v>31314</v>
      </c>
      <c r="I17" s="375">
        <v>31554</v>
      </c>
      <c r="J17" s="375">
        <v>31451</v>
      </c>
      <c r="K17" s="375">
        <v>31396</v>
      </c>
      <c r="L17" s="375">
        <v>31336</v>
      </c>
      <c r="M17" s="375">
        <v>31839</v>
      </c>
      <c r="N17" s="375">
        <v>31688</v>
      </c>
      <c r="O17" s="376">
        <v>32165</v>
      </c>
      <c r="P17" s="374">
        <v>32012</v>
      </c>
      <c r="Q17" s="375">
        <v>32199</v>
      </c>
      <c r="R17" s="377">
        <v>31651</v>
      </c>
      <c r="S17" s="375">
        <v>31018</v>
      </c>
      <c r="T17" s="375">
        <v>31116</v>
      </c>
      <c r="U17" s="375">
        <v>31179</v>
      </c>
      <c r="V17" s="375">
        <v>31602</v>
      </c>
      <c r="W17" s="375">
        <v>31648</v>
      </c>
      <c r="X17" s="375">
        <v>31602</v>
      </c>
      <c r="Y17" s="375">
        <v>31518</v>
      </c>
      <c r="Z17" s="375">
        <v>31507</v>
      </c>
      <c r="AA17" s="376">
        <v>31448</v>
      </c>
      <c r="AB17" s="374">
        <v>31434</v>
      </c>
      <c r="AC17" s="375">
        <v>31381</v>
      </c>
      <c r="AD17" s="375">
        <v>31270</v>
      </c>
      <c r="AE17" s="375">
        <v>31232</v>
      </c>
      <c r="AF17" s="375">
        <v>31108</v>
      </c>
      <c r="AG17" s="375">
        <v>31007</v>
      </c>
      <c r="AH17" s="375">
        <v>31046</v>
      </c>
      <c r="AI17" s="375">
        <v>30846</v>
      </c>
      <c r="AJ17" s="375">
        <v>31190</v>
      </c>
      <c r="AK17" s="375">
        <v>31355</v>
      </c>
      <c r="AL17" s="375">
        <v>31311</v>
      </c>
      <c r="AM17" s="376">
        <v>31293</v>
      </c>
      <c r="AN17" s="374">
        <v>31313</v>
      </c>
      <c r="AO17" s="375">
        <v>31230</v>
      </c>
      <c r="AP17" s="375">
        <v>31553</v>
      </c>
      <c r="AQ17" s="375">
        <v>31429</v>
      </c>
      <c r="AR17" s="375">
        <v>31571</v>
      </c>
      <c r="AS17" s="375">
        <v>31643</v>
      </c>
      <c r="AT17" s="375">
        <v>31662</v>
      </c>
      <c r="AU17" s="375">
        <v>31623</v>
      </c>
      <c r="AV17" s="375">
        <v>31476</v>
      </c>
      <c r="AW17" s="375">
        <v>31515</v>
      </c>
      <c r="AX17" s="375">
        <v>31549</v>
      </c>
      <c r="AY17" s="376">
        <v>31621</v>
      </c>
      <c r="AZ17" s="374">
        <v>32002</v>
      </c>
      <c r="BA17" s="375">
        <v>32038</v>
      </c>
      <c r="BB17" s="375">
        <v>32178</v>
      </c>
      <c r="BC17" s="375">
        <v>32073</v>
      </c>
      <c r="BD17" s="375">
        <v>31981</v>
      </c>
      <c r="BE17" s="375">
        <v>31703</v>
      </c>
      <c r="BF17" s="375">
        <v>31952</v>
      </c>
      <c r="BG17" s="375">
        <v>31826</v>
      </c>
      <c r="BH17" s="375">
        <v>31785</v>
      </c>
      <c r="BI17" s="375">
        <v>31582</v>
      </c>
      <c r="BJ17" s="375">
        <v>31649</v>
      </c>
      <c r="BK17" s="376">
        <v>31875</v>
      </c>
      <c r="BL17" s="374">
        <v>31916</v>
      </c>
      <c r="BM17" s="379">
        <v>31964</v>
      </c>
      <c r="BN17" s="379">
        <v>31878</v>
      </c>
      <c r="BO17" s="379">
        <v>31951</v>
      </c>
      <c r="BP17" s="379">
        <v>31960</v>
      </c>
      <c r="BQ17" s="379">
        <v>31931</v>
      </c>
      <c r="BR17" s="379">
        <v>31895</v>
      </c>
      <c r="BS17" s="379">
        <v>31753</v>
      </c>
      <c r="BT17" s="379">
        <v>31741</v>
      </c>
      <c r="BU17" s="379">
        <v>31706</v>
      </c>
      <c r="BV17" s="379">
        <v>31737</v>
      </c>
      <c r="BW17" s="376">
        <v>31857</v>
      </c>
      <c r="BX17" s="374">
        <v>31865</v>
      </c>
      <c r="BY17" s="379">
        <v>31744</v>
      </c>
      <c r="BZ17" s="379">
        <v>31643</v>
      </c>
      <c r="CA17" s="379">
        <v>31538</v>
      </c>
      <c r="CB17" s="379">
        <v>31515</v>
      </c>
      <c r="CC17" s="379">
        <v>30929</v>
      </c>
      <c r="CD17" s="379">
        <v>31014</v>
      </c>
      <c r="CE17" s="379">
        <v>31115</v>
      </c>
      <c r="CF17" s="379">
        <v>30977</v>
      </c>
      <c r="CG17" s="375">
        <v>31008</v>
      </c>
      <c r="CH17" s="375">
        <v>30975</v>
      </c>
      <c r="CI17" s="376">
        <v>30896</v>
      </c>
      <c r="CJ17" s="374">
        <v>30802</v>
      </c>
      <c r="CK17" s="375">
        <v>30831</v>
      </c>
      <c r="CL17" s="375">
        <v>30781</v>
      </c>
      <c r="CM17" s="375">
        <v>30694</v>
      </c>
      <c r="CN17" s="375">
        <v>30789</v>
      </c>
      <c r="CO17" s="375">
        <v>30865</v>
      </c>
      <c r="CP17" s="375">
        <v>31144</v>
      </c>
      <c r="CQ17" s="375">
        <v>31269</v>
      </c>
      <c r="CR17" s="375">
        <v>31320</v>
      </c>
      <c r="CS17" s="375">
        <v>31262</v>
      </c>
      <c r="CT17" s="375">
        <v>31216</v>
      </c>
      <c r="CU17" s="376">
        <v>31118</v>
      </c>
      <c r="CV17" s="374">
        <v>31096</v>
      </c>
      <c r="CW17" s="375">
        <v>31028</v>
      </c>
      <c r="CX17" s="375">
        <v>30895</v>
      </c>
      <c r="CY17" s="375">
        <v>30772</v>
      </c>
      <c r="CZ17" s="375">
        <v>30212</v>
      </c>
      <c r="DA17" s="375">
        <v>29962</v>
      </c>
      <c r="DB17" s="375">
        <v>29796</v>
      </c>
      <c r="DC17" s="375">
        <v>29583</v>
      </c>
      <c r="DD17" s="375">
        <v>29554</v>
      </c>
      <c r="DE17" s="375">
        <v>29302</v>
      </c>
      <c r="DF17" s="375">
        <v>29130</v>
      </c>
      <c r="DG17" s="376">
        <v>29023</v>
      </c>
      <c r="DH17" s="374">
        <v>29032</v>
      </c>
      <c r="DI17" s="375">
        <v>28941</v>
      </c>
      <c r="DJ17" s="375">
        <v>28826</v>
      </c>
      <c r="DK17" s="375">
        <v>28691</v>
      </c>
      <c r="DL17" s="375">
        <v>28606</v>
      </c>
      <c r="DM17" s="375">
        <v>28445</v>
      </c>
      <c r="DN17" s="375">
        <v>28276</v>
      </c>
      <c r="DO17" s="375">
        <v>28137</v>
      </c>
      <c r="DP17" s="375">
        <v>28029</v>
      </c>
      <c r="DQ17" s="375">
        <v>27873</v>
      </c>
      <c r="DR17" s="375">
        <v>27779</v>
      </c>
      <c r="DS17" s="378">
        <v>27555</v>
      </c>
      <c r="DT17" s="374">
        <v>27509</v>
      </c>
      <c r="DU17" s="375">
        <v>27605</v>
      </c>
      <c r="DV17" s="375">
        <v>27559</v>
      </c>
      <c r="DW17" s="375">
        <v>27512</v>
      </c>
      <c r="DX17" s="375">
        <v>27558</v>
      </c>
      <c r="DY17" s="375">
        <v>27453</v>
      </c>
      <c r="DZ17" s="375">
        <v>27782</v>
      </c>
      <c r="EA17" s="375">
        <v>27613</v>
      </c>
      <c r="EB17" s="375">
        <v>27571</v>
      </c>
      <c r="EC17" s="375">
        <v>27454</v>
      </c>
      <c r="ED17" s="375">
        <v>27382</v>
      </c>
      <c r="EE17" s="378">
        <v>27267</v>
      </c>
      <c r="EF17" s="374">
        <v>27226</v>
      </c>
      <c r="EG17" s="375">
        <v>27251</v>
      </c>
      <c r="EH17" s="375">
        <v>27109</v>
      </c>
      <c r="EI17" s="375">
        <v>26970</v>
      </c>
      <c r="EJ17" s="375">
        <v>26821</v>
      </c>
      <c r="EK17" s="375">
        <v>26689</v>
      </c>
      <c r="EL17" s="375">
        <v>26544</v>
      </c>
      <c r="EM17" s="375">
        <v>26534</v>
      </c>
      <c r="EN17" s="375">
        <v>26686</v>
      </c>
      <c r="EO17" s="375">
        <v>26572</v>
      </c>
      <c r="EP17" s="375">
        <v>26521</v>
      </c>
      <c r="EQ17" s="378">
        <v>26514</v>
      </c>
      <c r="ER17" s="374">
        <v>26623</v>
      </c>
      <c r="ES17" s="375">
        <v>26695</v>
      </c>
      <c r="ET17" s="375">
        <v>26473</v>
      </c>
      <c r="EU17" s="375">
        <v>26355</v>
      </c>
      <c r="EV17" s="375">
        <v>26294</v>
      </c>
      <c r="EW17" s="378">
        <v>26251</v>
      </c>
      <c r="EX17" s="378">
        <v>26364</v>
      </c>
      <c r="EY17" s="378">
        <v>26331</v>
      </c>
      <c r="EZ17" s="376">
        <v>26256</v>
      </c>
      <c r="FA17" s="376">
        <v>26270</v>
      </c>
      <c r="FB17" s="376">
        <v>26200</v>
      </c>
      <c r="FC17" s="376">
        <v>26156</v>
      </c>
      <c r="FD17" s="376">
        <v>26310</v>
      </c>
      <c r="FE17" s="376">
        <v>26154</v>
      </c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103">
        <v>-156</v>
      </c>
      <c r="FQ17" s="83">
        <v>-0.59646707960541412</v>
      </c>
      <c r="FR17" s="103">
        <v>-2</v>
      </c>
      <c r="FS17" s="83">
        <v>-7.5431847325941014E-3</v>
      </c>
      <c r="FW17" s="104" t="s">
        <v>480</v>
      </c>
      <c r="FX17" s="105">
        <v>2241894</v>
      </c>
      <c r="FY17" s="105">
        <v>2336079</v>
      </c>
      <c r="FZ17" s="105">
        <v>2338345</v>
      </c>
      <c r="GA17" s="3">
        <v>2290422</v>
      </c>
      <c r="GB17" s="3">
        <v>2427993</v>
      </c>
      <c r="GC17" s="3">
        <v>2446658</v>
      </c>
      <c r="GD17" s="3">
        <v>2677491</v>
      </c>
    </row>
    <row r="18" spans="1:187" ht="15" outlineLevel="2">
      <c r="A18" s="362">
        <v>895</v>
      </c>
      <c r="B18" s="52" t="s">
        <v>299</v>
      </c>
      <c r="C18" s="345" t="s">
        <v>305</v>
      </c>
      <c r="D18" s="374">
        <v>19759</v>
      </c>
      <c r="E18" s="375">
        <v>19809</v>
      </c>
      <c r="F18" s="375">
        <v>19745</v>
      </c>
      <c r="G18" s="375">
        <v>19757</v>
      </c>
      <c r="H18" s="375">
        <v>19753</v>
      </c>
      <c r="I18" s="375">
        <v>19856</v>
      </c>
      <c r="J18" s="375">
        <v>19756</v>
      </c>
      <c r="K18" s="375">
        <v>19804</v>
      </c>
      <c r="L18" s="375">
        <v>19659</v>
      </c>
      <c r="M18" s="375">
        <v>19604</v>
      </c>
      <c r="N18" s="375">
        <v>19359</v>
      </c>
      <c r="O18" s="376">
        <v>19996</v>
      </c>
      <c r="P18" s="374">
        <v>20015</v>
      </c>
      <c r="Q18" s="375">
        <v>19812</v>
      </c>
      <c r="R18" s="377">
        <v>19779</v>
      </c>
      <c r="S18" s="375">
        <v>19935</v>
      </c>
      <c r="T18" s="375">
        <v>19891</v>
      </c>
      <c r="U18" s="375">
        <v>20277</v>
      </c>
      <c r="V18" s="375">
        <v>20454</v>
      </c>
      <c r="W18" s="375">
        <v>20352</v>
      </c>
      <c r="X18" s="375">
        <v>20573</v>
      </c>
      <c r="Y18" s="375">
        <v>20683</v>
      </c>
      <c r="Z18" s="375">
        <v>20769</v>
      </c>
      <c r="AA18" s="376">
        <v>20872</v>
      </c>
      <c r="AB18" s="374">
        <v>20990</v>
      </c>
      <c r="AC18" s="375">
        <v>21130</v>
      </c>
      <c r="AD18" s="375">
        <v>21135</v>
      </c>
      <c r="AE18" s="375">
        <v>21119</v>
      </c>
      <c r="AF18" s="375">
        <v>21158</v>
      </c>
      <c r="AG18" s="375">
        <v>21032</v>
      </c>
      <c r="AH18" s="375">
        <v>21000</v>
      </c>
      <c r="AI18" s="375">
        <v>20865</v>
      </c>
      <c r="AJ18" s="375">
        <v>21122</v>
      </c>
      <c r="AK18" s="375">
        <v>21297</v>
      </c>
      <c r="AL18" s="375">
        <v>21226</v>
      </c>
      <c r="AM18" s="376">
        <v>21283</v>
      </c>
      <c r="AN18" s="374">
        <v>21304</v>
      </c>
      <c r="AO18" s="375">
        <v>21323</v>
      </c>
      <c r="AP18" s="375">
        <v>21501</v>
      </c>
      <c r="AQ18" s="375">
        <v>21383</v>
      </c>
      <c r="AR18" s="375">
        <v>21472</v>
      </c>
      <c r="AS18" s="375">
        <v>21693</v>
      </c>
      <c r="AT18" s="375">
        <v>21658</v>
      </c>
      <c r="AU18" s="375">
        <v>21732</v>
      </c>
      <c r="AV18" s="375">
        <v>21600</v>
      </c>
      <c r="AW18" s="375">
        <v>21718</v>
      </c>
      <c r="AX18" s="375">
        <v>21646</v>
      </c>
      <c r="AY18" s="376">
        <v>21726</v>
      </c>
      <c r="AZ18" s="374">
        <v>22056</v>
      </c>
      <c r="BA18" s="375">
        <v>22065</v>
      </c>
      <c r="BB18" s="375">
        <v>22242</v>
      </c>
      <c r="BC18" s="375">
        <v>22280</v>
      </c>
      <c r="BD18" s="375">
        <v>22291</v>
      </c>
      <c r="BE18" s="375">
        <v>22235</v>
      </c>
      <c r="BF18" s="375">
        <v>22422</v>
      </c>
      <c r="BG18" s="375">
        <v>22362</v>
      </c>
      <c r="BH18" s="375">
        <v>22288</v>
      </c>
      <c r="BI18" s="375">
        <v>22222</v>
      </c>
      <c r="BJ18" s="375">
        <v>22385</v>
      </c>
      <c r="BK18" s="376">
        <v>22596</v>
      </c>
      <c r="BL18" s="374">
        <v>22648</v>
      </c>
      <c r="BM18" s="379">
        <v>22788</v>
      </c>
      <c r="BN18" s="379">
        <v>22834</v>
      </c>
      <c r="BO18" s="379">
        <v>22894</v>
      </c>
      <c r="BP18" s="379">
        <v>22927</v>
      </c>
      <c r="BQ18" s="379">
        <v>22969</v>
      </c>
      <c r="BR18" s="379">
        <v>22987</v>
      </c>
      <c r="BS18" s="379">
        <v>22985</v>
      </c>
      <c r="BT18" s="379">
        <v>23031</v>
      </c>
      <c r="BU18" s="379">
        <v>23070</v>
      </c>
      <c r="BV18" s="379">
        <v>23132</v>
      </c>
      <c r="BW18" s="376">
        <v>23140</v>
      </c>
      <c r="BX18" s="374">
        <v>23173</v>
      </c>
      <c r="BY18" s="379">
        <v>23052</v>
      </c>
      <c r="BZ18" s="379">
        <v>23049</v>
      </c>
      <c r="CA18" s="379">
        <v>23001</v>
      </c>
      <c r="CB18" s="379">
        <v>22986</v>
      </c>
      <c r="CC18" s="379">
        <v>22694</v>
      </c>
      <c r="CD18" s="379">
        <v>22796</v>
      </c>
      <c r="CE18" s="379">
        <v>22814</v>
      </c>
      <c r="CF18" s="379">
        <v>22710</v>
      </c>
      <c r="CG18" s="375">
        <v>22698</v>
      </c>
      <c r="CH18" s="375">
        <v>22642</v>
      </c>
      <c r="CI18" s="376">
        <v>22586</v>
      </c>
      <c r="CJ18" s="374">
        <v>22516</v>
      </c>
      <c r="CK18" s="375">
        <v>22518</v>
      </c>
      <c r="CL18" s="375">
        <v>22471</v>
      </c>
      <c r="CM18" s="375">
        <v>22341</v>
      </c>
      <c r="CN18" s="375">
        <v>22347</v>
      </c>
      <c r="CO18" s="375">
        <v>22380</v>
      </c>
      <c r="CP18" s="375">
        <v>22533</v>
      </c>
      <c r="CQ18" s="375">
        <v>22639</v>
      </c>
      <c r="CR18" s="375">
        <v>22650</v>
      </c>
      <c r="CS18" s="375">
        <v>22620</v>
      </c>
      <c r="CT18" s="375">
        <v>22597</v>
      </c>
      <c r="CU18" s="376">
        <v>22668</v>
      </c>
      <c r="CV18" s="374">
        <v>22835</v>
      </c>
      <c r="CW18" s="375">
        <v>22955</v>
      </c>
      <c r="CX18" s="375">
        <v>22926</v>
      </c>
      <c r="CY18" s="375">
        <v>22998</v>
      </c>
      <c r="CZ18" s="375">
        <v>22924</v>
      </c>
      <c r="DA18" s="375">
        <v>22898</v>
      </c>
      <c r="DB18" s="375">
        <v>22947</v>
      </c>
      <c r="DC18" s="375">
        <v>22887</v>
      </c>
      <c r="DD18" s="375">
        <v>22938</v>
      </c>
      <c r="DE18" s="375">
        <v>22896</v>
      </c>
      <c r="DF18" s="375">
        <v>22931</v>
      </c>
      <c r="DG18" s="376">
        <v>22912</v>
      </c>
      <c r="DH18" s="374">
        <v>23011</v>
      </c>
      <c r="DI18" s="375">
        <v>22992</v>
      </c>
      <c r="DJ18" s="375">
        <v>23042</v>
      </c>
      <c r="DK18" s="375">
        <v>22980</v>
      </c>
      <c r="DL18" s="375">
        <v>22996</v>
      </c>
      <c r="DM18" s="375">
        <v>22954</v>
      </c>
      <c r="DN18" s="375">
        <v>22893</v>
      </c>
      <c r="DO18" s="375">
        <v>22889</v>
      </c>
      <c r="DP18" s="375">
        <v>22890</v>
      </c>
      <c r="DQ18" s="375">
        <v>22893</v>
      </c>
      <c r="DR18" s="375">
        <v>22881</v>
      </c>
      <c r="DS18" s="378">
        <v>22820</v>
      </c>
      <c r="DT18" s="374">
        <v>22895</v>
      </c>
      <c r="DU18" s="375">
        <v>23162</v>
      </c>
      <c r="DV18" s="375">
        <v>23225</v>
      </c>
      <c r="DW18" s="375">
        <v>23262</v>
      </c>
      <c r="DX18" s="375">
        <v>23388</v>
      </c>
      <c r="DY18" s="375">
        <v>23333</v>
      </c>
      <c r="DZ18" s="375">
        <v>23372</v>
      </c>
      <c r="EA18" s="375">
        <v>23266</v>
      </c>
      <c r="EB18" s="375">
        <v>23269</v>
      </c>
      <c r="EC18" s="375">
        <v>23253</v>
      </c>
      <c r="ED18" s="375">
        <v>23271</v>
      </c>
      <c r="EE18" s="378">
        <v>23212</v>
      </c>
      <c r="EF18" s="374">
        <v>23244</v>
      </c>
      <c r="EG18" s="375">
        <v>23378</v>
      </c>
      <c r="EH18" s="375">
        <v>23387</v>
      </c>
      <c r="EI18" s="375">
        <v>23447</v>
      </c>
      <c r="EJ18" s="375">
        <v>23409</v>
      </c>
      <c r="EK18" s="375">
        <v>23384</v>
      </c>
      <c r="EL18" s="375">
        <v>23405</v>
      </c>
      <c r="EM18" s="375">
        <v>23428</v>
      </c>
      <c r="EN18" s="375">
        <v>23645</v>
      </c>
      <c r="EO18" s="375">
        <v>23676</v>
      </c>
      <c r="EP18" s="375">
        <v>23689</v>
      </c>
      <c r="EQ18" s="378">
        <v>23758</v>
      </c>
      <c r="ER18" s="374">
        <v>23834</v>
      </c>
      <c r="ES18" s="375">
        <v>23932</v>
      </c>
      <c r="ET18" s="375">
        <v>24046</v>
      </c>
      <c r="EU18" s="375">
        <v>24040</v>
      </c>
      <c r="EV18" s="375">
        <v>24089</v>
      </c>
      <c r="EW18" s="378">
        <v>24090</v>
      </c>
      <c r="EX18" s="378">
        <v>24289</v>
      </c>
      <c r="EY18" s="378">
        <v>24372</v>
      </c>
      <c r="EZ18" s="376">
        <v>24305</v>
      </c>
      <c r="FA18" s="376">
        <v>24407</v>
      </c>
      <c r="FB18" s="376">
        <v>24432</v>
      </c>
      <c r="FC18" s="376">
        <v>24496</v>
      </c>
      <c r="FD18" s="376">
        <v>24679</v>
      </c>
      <c r="FE18" s="376">
        <v>24649</v>
      </c>
      <c r="FF18" s="376"/>
      <c r="FG18" s="376"/>
      <c r="FH18" s="376"/>
      <c r="FI18" s="376"/>
      <c r="FJ18" s="376"/>
      <c r="FK18" s="376"/>
      <c r="FL18" s="376"/>
      <c r="FM18" s="376"/>
      <c r="FN18" s="376"/>
      <c r="FO18" s="376"/>
      <c r="FP18" s="103">
        <v>-30</v>
      </c>
      <c r="FQ18" s="83">
        <v>-0.12170879143170109</v>
      </c>
      <c r="FR18" s="103">
        <v>153</v>
      </c>
      <c r="FS18" s="83">
        <v>0.64399360215506352</v>
      </c>
      <c r="FY18" s="5"/>
    </row>
    <row r="19" spans="1:187" ht="15" outlineLevel="1">
      <c r="A19" s="45" t="s">
        <v>306</v>
      </c>
      <c r="B19" s="42"/>
      <c r="C19" s="46" t="s">
        <v>3409</v>
      </c>
      <c r="D19" s="47">
        <v>328512</v>
      </c>
      <c r="E19" s="48">
        <v>330271</v>
      </c>
      <c r="F19" s="48">
        <v>330450</v>
      </c>
      <c r="G19" s="48">
        <v>328977</v>
      </c>
      <c r="H19" s="48">
        <v>328856</v>
      </c>
      <c r="I19" s="48">
        <v>329583</v>
      </c>
      <c r="J19" s="48">
        <v>326232</v>
      </c>
      <c r="K19" s="48">
        <v>328828</v>
      </c>
      <c r="L19" s="48">
        <v>324214</v>
      </c>
      <c r="M19" s="48">
        <v>322932</v>
      </c>
      <c r="N19" s="48">
        <v>322849</v>
      </c>
      <c r="O19" s="49">
        <v>325430</v>
      </c>
      <c r="P19" s="47">
        <v>324961</v>
      </c>
      <c r="Q19" s="48">
        <v>330540</v>
      </c>
      <c r="R19" s="50">
        <v>333325</v>
      </c>
      <c r="S19" s="48">
        <v>309826</v>
      </c>
      <c r="T19" s="48">
        <v>331933</v>
      </c>
      <c r="U19" s="48">
        <v>336373</v>
      </c>
      <c r="V19" s="48">
        <v>340660</v>
      </c>
      <c r="W19" s="48">
        <v>344976</v>
      </c>
      <c r="X19" s="48">
        <v>345741</v>
      </c>
      <c r="Y19" s="48">
        <v>350453</v>
      </c>
      <c r="Z19" s="48">
        <v>350933</v>
      </c>
      <c r="AA19" s="49">
        <v>350407</v>
      </c>
      <c r="AB19" s="47">
        <v>348933</v>
      </c>
      <c r="AC19" s="48">
        <v>350803</v>
      </c>
      <c r="AD19" s="48">
        <v>350653</v>
      </c>
      <c r="AE19" s="48">
        <v>351191</v>
      </c>
      <c r="AF19" s="48">
        <v>351935</v>
      </c>
      <c r="AG19" s="48">
        <v>347300</v>
      </c>
      <c r="AH19" s="48">
        <v>348410</v>
      </c>
      <c r="AI19" s="48">
        <v>348143</v>
      </c>
      <c r="AJ19" s="48">
        <v>347443</v>
      </c>
      <c r="AK19" s="48">
        <v>347989</v>
      </c>
      <c r="AL19" s="48">
        <v>346745</v>
      </c>
      <c r="AM19" s="49">
        <v>347751</v>
      </c>
      <c r="AN19" s="47">
        <v>347437</v>
      </c>
      <c r="AO19" s="48">
        <v>347601</v>
      </c>
      <c r="AP19" s="48">
        <v>348802</v>
      </c>
      <c r="AQ19" s="48">
        <v>348361</v>
      </c>
      <c r="AR19" s="48">
        <v>353716</v>
      </c>
      <c r="AS19" s="48">
        <v>356260</v>
      </c>
      <c r="AT19" s="48">
        <v>357865</v>
      </c>
      <c r="AU19" s="48">
        <v>358783</v>
      </c>
      <c r="AV19" s="48">
        <v>355153</v>
      </c>
      <c r="AW19" s="48">
        <v>356397</v>
      </c>
      <c r="AX19" s="48">
        <v>356537</v>
      </c>
      <c r="AY19" s="49">
        <v>357208</v>
      </c>
      <c r="AZ19" s="47">
        <v>358546</v>
      </c>
      <c r="BA19" s="48">
        <v>360288</v>
      </c>
      <c r="BB19" s="48">
        <v>359409</v>
      </c>
      <c r="BC19" s="48">
        <v>359629</v>
      </c>
      <c r="BD19" s="48">
        <v>361049</v>
      </c>
      <c r="BE19" s="48">
        <v>358635</v>
      </c>
      <c r="BF19" s="48">
        <v>360350</v>
      </c>
      <c r="BG19" s="48">
        <v>358629</v>
      </c>
      <c r="BH19" s="48">
        <v>366071</v>
      </c>
      <c r="BI19" s="48">
        <v>364156</v>
      </c>
      <c r="BJ19" s="48">
        <v>366281</v>
      </c>
      <c r="BK19" s="49">
        <v>373117</v>
      </c>
      <c r="BL19" s="47">
        <v>374199</v>
      </c>
      <c r="BM19" s="117">
        <v>376751</v>
      </c>
      <c r="BN19" s="117">
        <v>377201</v>
      </c>
      <c r="BO19" s="117">
        <v>377378</v>
      </c>
      <c r="BP19" s="117">
        <v>378183</v>
      </c>
      <c r="BQ19" s="117">
        <v>376888</v>
      </c>
      <c r="BR19" s="117">
        <v>370686</v>
      </c>
      <c r="BS19" s="117">
        <v>364845</v>
      </c>
      <c r="BT19" s="117">
        <v>363294</v>
      </c>
      <c r="BU19" s="117">
        <v>363332</v>
      </c>
      <c r="BV19" s="117">
        <v>362873</v>
      </c>
      <c r="BW19" s="49">
        <v>364182</v>
      </c>
      <c r="BX19" s="47">
        <v>364700</v>
      </c>
      <c r="BY19" s="117">
        <v>362873</v>
      </c>
      <c r="BZ19" s="117">
        <v>358926</v>
      </c>
      <c r="CA19" s="117">
        <v>355938</v>
      </c>
      <c r="CB19" s="117">
        <v>354569</v>
      </c>
      <c r="CC19" s="117">
        <v>350211</v>
      </c>
      <c r="CD19" s="117">
        <v>345240</v>
      </c>
      <c r="CE19" s="117">
        <v>344931</v>
      </c>
      <c r="CF19" s="117">
        <v>344905</v>
      </c>
      <c r="CG19" s="48">
        <v>344857</v>
      </c>
      <c r="CH19" s="48">
        <v>344849</v>
      </c>
      <c r="CI19" s="49">
        <v>344724</v>
      </c>
      <c r="CJ19" s="47">
        <v>343917</v>
      </c>
      <c r="CK19" s="48">
        <v>345267</v>
      </c>
      <c r="CL19" s="48">
        <v>343825</v>
      </c>
      <c r="CM19" s="48">
        <v>343830</v>
      </c>
      <c r="CN19" s="48">
        <v>343999</v>
      </c>
      <c r="CO19" s="48">
        <v>346684</v>
      </c>
      <c r="CP19" s="48">
        <v>349403</v>
      </c>
      <c r="CQ19" s="48">
        <v>349661</v>
      </c>
      <c r="CR19" s="48">
        <v>349992</v>
      </c>
      <c r="CS19" s="48">
        <v>351486</v>
      </c>
      <c r="CT19" s="48">
        <v>353692</v>
      </c>
      <c r="CU19" s="49">
        <v>354910</v>
      </c>
      <c r="CV19" s="47">
        <v>355253</v>
      </c>
      <c r="CW19" s="48">
        <v>355109</v>
      </c>
      <c r="CX19" s="48">
        <v>355135</v>
      </c>
      <c r="CY19" s="48">
        <v>354942</v>
      </c>
      <c r="CZ19" s="48">
        <v>355582</v>
      </c>
      <c r="DA19" s="48">
        <v>355086</v>
      </c>
      <c r="DB19" s="48">
        <v>354088</v>
      </c>
      <c r="DC19" s="48">
        <v>353891</v>
      </c>
      <c r="DD19" s="48">
        <v>357398</v>
      </c>
      <c r="DE19" s="48">
        <v>356413</v>
      </c>
      <c r="DF19" s="48">
        <v>360852</v>
      </c>
      <c r="DG19" s="49">
        <v>362545</v>
      </c>
      <c r="DH19" s="47">
        <v>363568</v>
      </c>
      <c r="DI19" s="48">
        <v>364840</v>
      </c>
      <c r="DJ19" s="48">
        <v>364686</v>
      </c>
      <c r="DK19" s="48">
        <v>364596</v>
      </c>
      <c r="DL19" s="48">
        <v>364754</v>
      </c>
      <c r="DM19" s="48">
        <v>363867</v>
      </c>
      <c r="DN19" s="48">
        <v>362875</v>
      </c>
      <c r="DO19" s="48">
        <v>362609</v>
      </c>
      <c r="DP19" s="48">
        <v>362681</v>
      </c>
      <c r="DQ19" s="48">
        <v>361639</v>
      </c>
      <c r="DR19" s="48">
        <v>359638</v>
      </c>
      <c r="DS19" s="51">
        <v>360360</v>
      </c>
      <c r="DT19" s="47">
        <v>360789</v>
      </c>
      <c r="DU19" s="48">
        <v>367562</v>
      </c>
      <c r="DV19" s="48">
        <v>372192</v>
      </c>
      <c r="DW19" s="48">
        <v>373865</v>
      </c>
      <c r="DX19" s="48">
        <v>376540</v>
      </c>
      <c r="DY19" s="48">
        <v>376955</v>
      </c>
      <c r="DZ19" s="48">
        <v>377299</v>
      </c>
      <c r="EA19" s="48">
        <v>372361</v>
      </c>
      <c r="EB19" s="48">
        <v>373902</v>
      </c>
      <c r="EC19" s="48">
        <v>373255</v>
      </c>
      <c r="ED19" s="48">
        <v>372422</v>
      </c>
      <c r="EE19" s="51">
        <v>371489</v>
      </c>
      <c r="EF19" s="47">
        <v>372505</v>
      </c>
      <c r="EG19" s="48">
        <v>373724</v>
      </c>
      <c r="EH19" s="48">
        <v>372200</v>
      </c>
      <c r="EI19" s="48">
        <v>371718</v>
      </c>
      <c r="EJ19" s="48">
        <v>371692</v>
      </c>
      <c r="EK19" s="48">
        <v>372014</v>
      </c>
      <c r="EL19" s="48">
        <v>373298</v>
      </c>
      <c r="EM19" s="48">
        <v>374069</v>
      </c>
      <c r="EN19" s="48">
        <v>380150</v>
      </c>
      <c r="EO19" s="48">
        <v>378886</v>
      </c>
      <c r="EP19" s="48">
        <v>378541</v>
      </c>
      <c r="EQ19" s="51">
        <v>379773</v>
      </c>
      <c r="ER19" s="47">
        <v>380477</v>
      </c>
      <c r="ES19" s="48">
        <v>381690</v>
      </c>
      <c r="ET19" s="48">
        <v>384836</v>
      </c>
      <c r="EU19" s="48">
        <v>385011</v>
      </c>
      <c r="EV19" s="48">
        <v>386942</v>
      </c>
      <c r="EW19" s="51">
        <v>386806</v>
      </c>
      <c r="EX19" s="51">
        <v>396824</v>
      </c>
      <c r="EY19" s="51">
        <v>397330</v>
      </c>
      <c r="EZ19" s="49">
        <v>397183</v>
      </c>
      <c r="FA19" s="49">
        <v>398897</v>
      </c>
      <c r="FB19" s="49">
        <v>398957</v>
      </c>
      <c r="FC19" s="49">
        <v>400192</v>
      </c>
      <c r="FD19" s="49">
        <v>403582</v>
      </c>
      <c r="FE19" s="49">
        <v>404752</v>
      </c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103">
        <v>1170</v>
      </c>
      <c r="FQ19" s="83">
        <v>0.28906589714195358</v>
      </c>
      <c r="FR19" s="103">
        <v>4560</v>
      </c>
      <c r="FS19" s="83">
        <v>1.2007172705800571</v>
      </c>
    </row>
    <row r="20" spans="1:187" ht="15" outlineLevel="2">
      <c r="A20" s="362">
        <v>45</v>
      </c>
      <c r="B20" s="52" t="s">
        <v>306</v>
      </c>
      <c r="C20" s="345" t="s">
        <v>307</v>
      </c>
      <c r="D20" s="374">
        <v>55003</v>
      </c>
      <c r="E20" s="375">
        <v>55241</v>
      </c>
      <c r="F20" s="375">
        <v>55023</v>
      </c>
      <c r="G20" s="375">
        <v>54978</v>
      </c>
      <c r="H20" s="375">
        <v>54442</v>
      </c>
      <c r="I20" s="375">
        <v>54737</v>
      </c>
      <c r="J20" s="375">
        <v>53566</v>
      </c>
      <c r="K20" s="375">
        <v>54571</v>
      </c>
      <c r="L20" s="375">
        <v>52761</v>
      </c>
      <c r="M20" s="375">
        <v>51739</v>
      </c>
      <c r="N20" s="375">
        <v>51567</v>
      </c>
      <c r="O20" s="376">
        <v>51697</v>
      </c>
      <c r="P20" s="374">
        <v>51449</v>
      </c>
      <c r="Q20" s="375">
        <v>51131</v>
      </c>
      <c r="R20" s="377">
        <v>51111</v>
      </c>
      <c r="S20" s="375">
        <v>45207</v>
      </c>
      <c r="T20" s="375">
        <v>51161</v>
      </c>
      <c r="U20" s="375">
        <v>51443</v>
      </c>
      <c r="V20" s="375">
        <v>52197</v>
      </c>
      <c r="W20" s="375">
        <v>53128</v>
      </c>
      <c r="X20" s="375">
        <v>53053</v>
      </c>
      <c r="Y20" s="375">
        <v>53454</v>
      </c>
      <c r="Z20" s="375">
        <v>53412</v>
      </c>
      <c r="AA20" s="376">
        <v>52887</v>
      </c>
      <c r="AB20" s="374">
        <v>52834</v>
      </c>
      <c r="AC20" s="375">
        <v>52792</v>
      </c>
      <c r="AD20" s="375">
        <v>52568</v>
      </c>
      <c r="AE20" s="375">
        <v>52620</v>
      </c>
      <c r="AF20" s="375">
        <v>52617</v>
      </c>
      <c r="AG20" s="375">
        <v>51006</v>
      </c>
      <c r="AH20" s="375">
        <v>51027</v>
      </c>
      <c r="AI20" s="375">
        <v>51177</v>
      </c>
      <c r="AJ20" s="375">
        <v>51021</v>
      </c>
      <c r="AK20" s="375">
        <v>51334</v>
      </c>
      <c r="AL20" s="375">
        <v>51401</v>
      </c>
      <c r="AM20" s="376">
        <v>52380</v>
      </c>
      <c r="AN20" s="374">
        <v>52093</v>
      </c>
      <c r="AO20" s="375">
        <v>52100</v>
      </c>
      <c r="AP20" s="375">
        <v>52237</v>
      </c>
      <c r="AQ20" s="375">
        <v>52024</v>
      </c>
      <c r="AR20" s="375">
        <v>54139</v>
      </c>
      <c r="AS20" s="375">
        <v>54315</v>
      </c>
      <c r="AT20" s="375">
        <v>54648</v>
      </c>
      <c r="AU20" s="375">
        <v>54960</v>
      </c>
      <c r="AV20" s="375">
        <v>54154</v>
      </c>
      <c r="AW20" s="375">
        <v>54374</v>
      </c>
      <c r="AX20" s="375">
        <v>54256</v>
      </c>
      <c r="AY20" s="376">
        <v>54140</v>
      </c>
      <c r="AZ20" s="374">
        <v>54464</v>
      </c>
      <c r="BA20" s="375">
        <v>55052</v>
      </c>
      <c r="BB20" s="375">
        <v>54521</v>
      </c>
      <c r="BC20" s="375">
        <v>54313</v>
      </c>
      <c r="BD20" s="375">
        <v>54178</v>
      </c>
      <c r="BE20" s="375">
        <v>53284</v>
      </c>
      <c r="BF20" s="375">
        <v>53223</v>
      </c>
      <c r="BG20" s="375">
        <v>52559</v>
      </c>
      <c r="BH20" s="375">
        <v>52979</v>
      </c>
      <c r="BI20" s="375">
        <v>52257</v>
      </c>
      <c r="BJ20" s="375">
        <v>53151</v>
      </c>
      <c r="BK20" s="376">
        <v>53867</v>
      </c>
      <c r="BL20" s="374">
        <v>54061</v>
      </c>
      <c r="BM20" s="379">
        <v>54737</v>
      </c>
      <c r="BN20" s="379">
        <v>54825</v>
      </c>
      <c r="BO20" s="379">
        <v>54808</v>
      </c>
      <c r="BP20" s="379">
        <v>55072</v>
      </c>
      <c r="BQ20" s="379">
        <v>54966</v>
      </c>
      <c r="BR20" s="379">
        <v>53273</v>
      </c>
      <c r="BS20" s="379">
        <v>52486</v>
      </c>
      <c r="BT20" s="379">
        <v>52325</v>
      </c>
      <c r="BU20" s="379">
        <v>52354</v>
      </c>
      <c r="BV20" s="379">
        <v>52343</v>
      </c>
      <c r="BW20" s="376">
        <v>52758</v>
      </c>
      <c r="BX20" s="374">
        <v>52319</v>
      </c>
      <c r="BY20" s="379">
        <v>51702</v>
      </c>
      <c r="BZ20" s="379">
        <v>50447</v>
      </c>
      <c r="CA20" s="379">
        <v>49556</v>
      </c>
      <c r="CB20" s="379">
        <v>49160</v>
      </c>
      <c r="CC20" s="379">
        <v>48279</v>
      </c>
      <c r="CD20" s="379">
        <v>47667</v>
      </c>
      <c r="CE20" s="379">
        <v>47516</v>
      </c>
      <c r="CF20" s="379">
        <v>47104</v>
      </c>
      <c r="CG20" s="375">
        <v>47122</v>
      </c>
      <c r="CH20" s="375">
        <v>47193</v>
      </c>
      <c r="CI20" s="376">
        <v>47085</v>
      </c>
      <c r="CJ20" s="374">
        <v>46802</v>
      </c>
      <c r="CK20" s="375">
        <v>47172</v>
      </c>
      <c r="CL20" s="375">
        <v>46912</v>
      </c>
      <c r="CM20" s="375">
        <v>46813</v>
      </c>
      <c r="CN20" s="375">
        <v>46809</v>
      </c>
      <c r="CO20" s="375">
        <v>48106</v>
      </c>
      <c r="CP20" s="375">
        <v>48713</v>
      </c>
      <c r="CQ20" s="375">
        <v>48772</v>
      </c>
      <c r="CR20" s="375">
        <v>48501</v>
      </c>
      <c r="CS20" s="375">
        <v>49132</v>
      </c>
      <c r="CT20" s="375">
        <v>49512</v>
      </c>
      <c r="CU20" s="376">
        <v>49844</v>
      </c>
      <c r="CV20" s="374">
        <v>49863</v>
      </c>
      <c r="CW20" s="375">
        <v>49710</v>
      </c>
      <c r="CX20" s="375">
        <v>49624</v>
      </c>
      <c r="CY20" s="375">
        <v>49493</v>
      </c>
      <c r="CZ20" s="375">
        <v>49609</v>
      </c>
      <c r="DA20" s="375">
        <v>49503</v>
      </c>
      <c r="DB20" s="375">
        <v>49461</v>
      </c>
      <c r="DC20" s="375">
        <v>49296</v>
      </c>
      <c r="DD20" s="375">
        <v>50049</v>
      </c>
      <c r="DE20" s="375">
        <v>49658</v>
      </c>
      <c r="DF20" s="375">
        <v>51284</v>
      </c>
      <c r="DG20" s="376">
        <v>51576</v>
      </c>
      <c r="DH20" s="374">
        <v>51243</v>
      </c>
      <c r="DI20" s="375">
        <v>51833</v>
      </c>
      <c r="DJ20" s="375">
        <v>51615</v>
      </c>
      <c r="DK20" s="375">
        <v>51820</v>
      </c>
      <c r="DL20" s="375">
        <v>51674</v>
      </c>
      <c r="DM20" s="375">
        <v>51279</v>
      </c>
      <c r="DN20" s="375">
        <v>50985</v>
      </c>
      <c r="DO20" s="375">
        <v>50905</v>
      </c>
      <c r="DP20" s="375">
        <v>50861</v>
      </c>
      <c r="DQ20" s="375">
        <v>50633</v>
      </c>
      <c r="DR20" s="375">
        <v>50568</v>
      </c>
      <c r="DS20" s="378">
        <v>51049</v>
      </c>
      <c r="DT20" s="374">
        <v>51271</v>
      </c>
      <c r="DU20" s="375">
        <v>54186</v>
      </c>
      <c r="DV20" s="375">
        <v>56104</v>
      </c>
      <c r="DW20" s="375">
        <v>57023</v>
      </c>
      <c r="DX20" s="375">
        <v>58253</v>
      </c>
      <c r="DY20" s="375">
        <v>58557</v>
      </c>
      <c r="DZ20" s="375">
        <v>58646</v>
      </c>
      <c r="EA20" s="375">
        <v>56802</v>
      </c>
      <c r="EB20" s="375">
        <v>57275</v>
      </c>
      <c r="EC20" s="375">
        <v>56934</v>
      </c>
      <c r="ED20" s="375">
        <v>56544</v>
      </c>
      <c r="EE20" s="378">
        <v>56233</v>
      </c>
      <c r="EF20" s="374">
        <v>56447</v>
      </c>
      <c r="EG20" s="375">
        <v>56628</v>
      </c>
      <c r="EH20" s="375">
        <v>56192</v>
      </c>
      <c r="EI20" s="375">
        <v>56093</v>
      </c>
      <c r="EJ20" s="375">
        <v>55839</v>
      </c>
      <c r="EK20" s="375">
        <v>55778</v>
      </c>
      <c r="EL20" s="375">
        <v>55864</v>
      </c>
      <c r="EM20" s="375">
        <v>56050</v>
      </c>
      <c r="EN20" s="375">
        <v>58123</v>
      </c>
      <c r="EO20" s="375">
        <v>57802</v>
      </c>
      <c r="EP20" s="375">
        <v>57556</v>
      </c>
      <c r="EQ20" s="378">
        <v>58098</v>
      </c>
      <c r="ER20" s="374">
        <v>58269</v>
      </c>
      <c r="ES20" s="375">
        <v>58791</v>
      </c>
      <c r="ET20" s="375">
        <v>60439</v>
      </c>
      <c r="EU20" s="375">
        <v>60694</v>
      </c>
      <c r="EV20" s="375">
        <v>61172</v>
      </c>
      <c r="EW20" s="378">
        <v>61180</v>
      </c>
      <c r="EX20" s="378">
        <v>64309</v>
      </c>
      <c r="EY20" s="378">
        <v>64210</v>
      </c>
      <c r="EZ20" s="376">
        <v>64167</v>
      </c>
      <c r="FA20" s="376">
        <v>64552</v>
      </c>
      <c r="FB20" s="376">
        <v>64547</v>
      </c>
      <c r="FC20" s="376">
        <v>64919</v>
      </c>
      <c r="FD20" s="376">
        <v>66105</v>
      </c>
      <c r="FE20" s="376">
        <v>66572</v>
      </c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103">
        <v>467</v>
      </c>
      <c r="FQ20" s="83">
        <v>0.70149612449678544</v>
      </c>
      <c r="FR20" s="103">
        <v>1653</v>
      </c>
      <c r="FS20" s="83">
        <v>2.8451926055974388</v>
      </c>
    </row>
    <row r="21" spans="1:187" ht="15" outlineLevel="2">
      <c r="A21" s="362">
        <v>51</v>
      </c>
      <c r="B21" s="52" t="s">
        <v>306</v>
      </c>
      <c r="C21" s="345" t="s">
        <v>308</v>
      </c>
      <c r="D21" s="374">
        <v>23644</v>
      </c>
      <c r="E21" s="375">
        <v>23633</v>
      </c>
      <c r="F21" s="375">
        <v>23714</v>
      </c>
      <c r="G21" s="375">
        <v>23697</v>
      </c>
      <c r="H21" s="375">
        <v>23654</v>
      </c>
      <c r="I21" s="375">
        <v>23654</v>
      </c>
      <c r="J21" s="375">
        <v>23510</v>
      </c>
      <c r="K21" s="375">
        <v>23661</v>
      </c>
      <c r="L21" s="375">
        <v>23410</v>
      </c>
      <c r="M21" s="375">
        <v>23392</v>
      </c>
      <c r="N21" s="375">
        <v>23420</v>
      </c>
      <c r="O21" s="376">
        <v>24004</v>
      </c>
      <c r="P21" s="374">
        <v>23941</v>
      </c>
      <c r="Q21" s="375">
        <v>24051</v>
      </c>
      <c r="R21" s="377">
        <v>24036</v>
      </c>
      <c r="S21" s="375">
        <v>23137</v>
      </c>
      <c r="T21" s="375">
        <v>24299</v>
      </c>
      <c r="U21" s="375">
        <v>24457</v>
      </c>
      <c r="V21" s="375">
        <v>24622</v>
      </c>
      <c r="W21" s="375">
        <v>24855</v>
      </c>
      <c r="X21" s="375">
        <v>24800</v>
      </c>
      <c r="Y21" s="375">
        <v>25033</v>
      </c>
      <c r="Z21" s="375">
        <v>25041</v>
      </c>
      <c r="AA21" s="376">
        <v>24954</v>
      </c>
      <c r="AB21" s="374">
        <v>24897</v>
      </c>
      <c r="AC21" s="375">
        <v>24870</v>
      </c>
      <c r="AD21" s="375">
        <v>24885</v>
      </c>
      <c r="AE21" s="375">
        <v>24894</v>
      </c>
      <c r="AF21" s="375">
        <v>24779</v>
      </c>
      <c r="AG21" s="375">
        <v>24917</v>
      </c>
      <c r="AH21" s="375">
        <v>24842</v>
      </c>
      <c r="AI21" s="375">
        <v>24812</v>
      </c>
      <c r="AJ21" s="375">
        <v>24564</v>
      </c>
      <c r="AK21" s="375">
        <v>24309</v>
      </c>
      <c r="AL21" s="375">
        <v>24294</v>
      </c>
      <c r="AM21" s="376">
        <v>24540</v>
      </c>
      <c r="AN21" s="374">
        <v>24699</v>
      </c>
      <c r="AO21" s="375">
        <v>24777</v>
      </c>
      <c r="AP21" s="375">
        <v>24868</v>
      </c>
      <c r="AQ21" s="375">
        <v>25052</v>
      </c>
      <c r="AR21" s="375">
        <v>25719</v>
      </c>
      <c r="AS21" s="375">
        <v>25833</v>
      </c>
      <c r="AT21" s="375">
        <v>25857</v>
      </c>
      <c r="AU21" s="375">
        <v>25871</v>
      </c>
      <c r="AV21" s="375">
        <v>25699</v>
      </c>
      <c r="AW21" s="375">
        <v>26066</v>
      </c>
      <c r="AX21" s="375">
        <v>26194</v>
      </c>
      <c r="AY21" s="376">
        <v>26264</v>
      </c>
      <c r="AZ21" s="374">
        <v>26370</v>
      </c>
      <c r="BA21" s="375">
        <v>26407</v>
      </c>
      <c r="BB21" s="375">
        <v>26352</v>
      </c>
      <c r="BC21" s="375">
        <v>26380</v>
      </c>
      <c r="BD21" s="375">
        <v>26356</v>
      </c>
      <c r="BE21" s="375">
        <v>26257</v>
      </c>
      <c r="BF21" s="375">
        <v>26384</v>
      </c>
      <c r="BG21" s="375">
        <v>26366</v>
      </c>
      <c r="BH21" s="375">
        <v>26548</v>
      </c>
      <c r="BI21" s="375">
        <v>26577</v>
      </c>
      <c r="BJ21" s="375">
        <v>26624</v>
      </c>
      <c r="BK21" s="376">
        <v>26778</v>
      </c>
      <c r="BL21" s="374">
        <v>26791</v>
      </c>
      <c r="BM21" s="379">
        <v>26882</v>
      </c>
      <c r="BN21" s="379">
        <v>26923</v>
      </c>
      <c r="BO21" s="379">
        <v>26974</v>
      </c>
      <c r="BP21" s="379">
        <v>27113</v>
      </c>
      <c r="BQ21" s="379">
        <v>27127</v>
      </c>
      <c r="BR21" s="379">
        <v>26777</v>
      </c>
      <c r="BS21" s="379">
        <v>26479</v>
      </c>
      <c r="BT21" s="379">
        <v>26398</v>
      </c>
      <c r="BU21" s="379">
        <v>26303</v>
      </c>
      <c r="BV21" s="379">
        <v>26302</v>
      </c>
      <c r="BW21" s="376">
        <v>26372</v>
      </c>
      <c r="BX21" s="374">
        <v>26419</v>
      </c>
      <c r="BY21" s="379">
        <v>26260</v>
      </c>
      <c r="BZ21" s="379">
        <v>26062</v>
      </c>
      <c r="CA21" s="379">
        <v>25878</v>
      </c>
      <c r="CB21" s="379">
        <v>26058</v>
      </c>
      <c r="CC21" s="379">
        <v>25886</v>
      </c>
      <c r="CD21" s="379">
        <v>25690</v>
      </c>
      <c r="CE21" s="379">
        <v>25668</v>
      </c>
      <c r="CF21" s="379">
        <v>25567</v>
      </c>
      <c r="CG21" s="375">
        <v>25496</v>
      </c>
      <c r="CH21" s="375">
        <v>25536</v>
      </c>
      <c r="CI21" s="376">
        <v>25511</v>
      </c>
      <c r="CJ21" s="374">
        <v>25475</v>
      </c>
      <c r="CK21" s="375">
        <v>25624</v>
      </c>
      <c r="CL21" s="375">
        <v>25686</v>
      </c>
      <c r="CM21" s="375">
        <v>25648</v>
      </c>
      <c r="CN21" s="375">
        <v>25745</v>
      </c>
      <c r="CO21" s="375">
        <v>26039</v>
      </c>
      <c r="CP21" s="375">
        <v>26134</v>
      </c>
      <c r="CQ21" s="375">
        <v>26283</v>
      </c>
      <c r="CR21" s="375">
        <v>26254</v>
      </c>
      <c r="CS21" s="375">
        <v>26316</v>
      </c>
      <c r="CT21" s="375">
        <v>26401</v>
      </c>
      <c r="CU21" s="376">
        <v>26407</v>
      </c>
      <c r="CV21" s="374">
        <v>26390</v>
      </c>
      <c r="CW21" s="375">
        <v>26379</v>
      </c>
      <c r="CX21" s="375">
        <v>26411</v>
      </c>
      <c r="CY21" s="375">
        <v>26630</v>
      </c>
      <c r="CZ21" s="375">
        <v>26654</v>
      </c>
      <c r="DA21" s="375">
        <v>26568</v>
      </c>
      <c r="DB21" s="375">
        <v>26596</v>
      </c>
      <c r="DC21" s="375">
        <v>26534</v>
      </c>
      <c r="DD21" s="375">
        <v>26637</v>
      </c>
      <c r="DE21" s="375">
        <v>26458</v>
      </c>
      <c r="DF21" s="375">
        <v>26764</v>
      </c>
      <c r="DG21" s="376">
        <v>26805</v>
      </c>
      <c r="DH21" s="374">
        <v>26789</v>
      </c>
      <c r="DI21" s="375">
        <v>26815</v>
      </c>
      <c r="DJ21" s="375">
        <v>26753</v>
      </c>
      <c r="DK21" s="375">
        <v>26602</v>
      </c>
      <c r="DL21" s="375">
        <v>26521</v>
      </c>
      <c r="DM21" s="375">
        <v>26446</v>
      </c>
      <c r="DN21" s="375">
        <v>26318</v>
      </c>
      <c r="DO21" s="375">
        <v>26261</v>
      </c>
      <c r="DP21" s="375">
        <v>26297</v>
      </c>
      <c r="DQ21" s="375">
        <v>26188</v>
      </c>
      <c r="DR21" s="375">
        <v>25999</v>
      </c>
      <c r="DS21" s="378">
        <v>26099</v>
      </c>
      <c r="DT21" s="374">
        <v>26121</v>
      </c>
      <c r="DU21" s="375">
        <v>26270</v>
      </c>
      <c r="DV21" s="375">
        <v>26393</v>
      </c>
      <c r="DW21" s="375">
        <v>26334</v>
      </c>
      <c r="DX21" s="375">
        <v>26388</v>
      </c>
      <c r="DY21" s="375">
        <v>26460</v>
      </c>
      <c r="DZ21" s="375">
        <v>26403</v>
      </c>
      <c r="EA21" s="375">
        <v>26185</v>
      </c>
      <c r="EB21" s="375">
        <v>26331</v>
      </c>
      <c r="EC21" s="375">
        <v>26270</v>
      </c>
      <c r="ED21" s="375">
        <v>26250</v>
      </c>
      <c r="EE21" s="378">
        <v>26198</v>
      </c>
      <c r="EF21" s="374">
        <v>26339</v>
      </c>
      <c r="EG21" s="375">
        <v>26459</v>
      </c>
      <c r="EH21" s="375">
        <v>26375</v>
      </c>
      <c r="EI21" s="375">
        <v>26215</v>
      </c>
      <c r="EJ21" s="375">
        <v>26156</v>
      </c>
      <c r="EK21" s="375">
        <v>26090</v>
      </c>
      <c r="EL21" s="375">
        <v>26017</v>
      </c>
      <c r="EM21" s="375">
        <v>25997</v>
      </c>
      <c r="EN21" s="375">
        <v>26017</v>
      </c>
      <c r="EO21" s="375">
        <v>25885</v>
      </c>
      <c r="EP21" s="375">
        <v>25860</v>
      </c>
      <c r="EQ21" s="378">
        <v>25865</v>
      </c>
      <c r="ER21" s="374">
        <v>25930</v>
      </c>
      <c r="ES21" s="375">
        <v>25865</v>
      </c>
      <c r="ET21" s="375">
        <v>25827</v>
      </c>
      <c r="EU21" s="375">
        <v>25774</v>
      </c>
      <c r="EV21" s="375">
        <v>25787</v>
      </c>
      <c r="EW21" s="378">
        <v>25691</v>
      </c>
      <c r="EX21" s="378">
        <v>26005</v>
      </c>
      <c r="EY21" s="378">
        <v>26023</v>
      </c>
      <c r="EZ21" s="376">
        <v>25983</v>
      </c>
      <c r="FA21" s="376">
        <v>25940</v>
      </c>
      <c r="FB21" s="376">
        <v>25916</v>
      </c>
      <c r="FC21" s="376">
        <v>25936</v>
      </c>
      <c r="FD21" s="376">
        <v>26144</v>
      </c>
      <c r="FE21" s="376">
        <v>26150</v>
      </c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103">
        <v>6</v>
      </c>
      <c r="FQ21" s="83">
        <v>2.2944550669216062E-2</v>
      </c>
      <c r="FR21" s="103">
        <v>214</v>
      </c>
      <c r="FS21" s="83">
        <v>0.82737289773825629</v>
      </c>
    </row>
    <row r="22" spans="1:187" ht="15" outlineLevel="2">
      <c r="A22" s="362">
        <v>147</v>
      </c>
      <c r="B22" s="52" t="s">
        <v>306</v>
      </c>
      <c r="C22" s="345" t="s">
        <v>309</v>
      </c>
      <c r="D22" s="374">
        <v>22696</v>
      </c>
      <c r="E22" s="375">
        <v>22735</v>
      </c>
      <c r="F22" s="375">
        <v>22662</v>
      </c>
      <c r="G22" s="375">
        <v>22662</v>
      </c>
      <c r="H22" s="375">
        <v>22508</v>
      </c>
      <c r="I22" s="375">
        <v>22522</v>
      </c>
      <c r="J22" s="375">
        <v>22109</v>
      </c>
      <c r="K22" s="375">
        <v>22427</v>
      </c>
      <c r="L22" s="375">
        <v>21974</v>
      </c>
      <c r="M22" s="375">
        <v>21956</v>
      </c>
      <c r="N22" s="375">
        <v>21997</v>
      </c>
      <c r="O22" s="376">
        <v>22030</v>
      </c>
      <c r="P22" s="374">
        <v>22019</v>
      </c>
      <c r="Q22" s="375">
        <v>22121</v>
      </c>
      <c r="R22" s="377">
        <v>21550</v>
      </c>
      <c r="S22" s="375">
        <v>20744</v>
      </c>
      <c r="T22" s="375">
        <v>21880</v>
      </c>
      <c r="U22" s="375">
        <v>22277</v>
      </c>
      <c r="V22" s="375">
        <v>22959</v>
      </c>
      <c r="W22" s="375">
        <v>23526</v>
      </c>
      <c r="X22" s="375">
        <v>23899</v>
      </c>
      <c r="Y22" s="375">
        <v>23833</v>
      </c>
      <c r="Z22" s="375">
        <v>23847</v>
      </c>
      <c r="AA22" s="376">
        <v>23767</v>
      </c>
      <c r="AB22" s="374">
        <v>23904</v>
      </c>
      <c r="AC22" s="375">
        <v>23934</v>
      </c>
      <c r="AD22" s="375">
        <v>23914</v>
      </c>
      <c r="AE22" s="375">
        <v>23998</v>
      </c>
      <c r="AF22" s="375">
        <v>24334</v>
      </c>
      <c r="AG22" s="375">
        <v>23625</v>
      </c>
      <c r="AH22" s="375">
        <v>23961</v>
      </c>
      <c r="AI22" s="375">
        <v>23970</v>
      </c>
      <c r="AJ22" s="375">
        <v>23842</v>
      </c>
      <c r="AK22" s="375">
        <v>24187</v>
      </c>
      <c r="AL22" s="375">
        <v>24315</v>
      </c>
      <c r="AM22" s="376">
        <v>24375</v>
      </c>
      <c r="AN22" s="374">
        <v>24308</v>
      </c>
      <c r="AO22" s="375">
        <v>24348</v>
      </c>
      <c r="AP22" s="375">
        <v>24393</v>
      </c>
      <c r="AQ22" s="375">
        <v>24272</v>
      </c>
      <c r="AR22" s="375">
        <v>24731</v>
      </c>
      <c r="AS22" s="375">
        <v>24781</v>
      </c>
      <c r="AT22" s="375">
        <v>24839</v>
      </c>
      <c r="AU22" s="375">
        <v>24991</v>
      </c>
      <c r="AV22" s="375">
        <v>24611</v>
      </c>
      <c r="AW22" s="375">
        <v>24689</v>
      </c>
      <c r="AX22" s="375">
        <v>24672</v>
      </c>
      <c r="AY22" s="376">
        <v>24741</v>
      </c>
      <c r="AZ22" s="374">
        <v>24886</v>
      </c>
      <c r="BA22" s="375">
        <v>24933</v>
      </c>
      <c r="BB22" s="375">
        <v>24874</v>
      </c>
      <c r="BC22" s="375">
        <v>24881</v>
      </c>
      <c r="BD22" s="375">
        <v>24846</v>
      </c>
      <c r="BE22" s="375">
        <v>24353</v>
      </c>
      <c r="BF22" s="375">
        <v>24450</v>
      </c>
      <c r="BG22" s="375">
        <v>24226</v>
      </c>
      <c r="BH22" s="375">
        <v>24387</v>
      </c>
      <c r="BI22" s="375">
        <v>24076</v>
      </c>
      <c r="BJ22" s="375">
        <v>24184</v>
      </c>
      <c r="BK22" s="376">
        <v>26222</v>
      </c>
      <c r="BL22" s="374">
        <v>26223</v>
      </c>
      <c r="BM22" s="379">
        <v>26411</v>
      </c>
      <c r="BN22" s="379">
        <v>26393</v>
      </c>
      <c r="BO22" s="379">
        <v>26348</v>
      </c>
      <c r="BP22" s="379">
        <v>26423</v>
      </c>
      <c r="BQ22" s="379">
        <v>26262</v>
      </c>
      <c r="BR22" s="379">
        <v>25586</v>
      </c>
      <c r="BS22" s="379">
        <v>24843</v>
      </c>
      <c r="BT22" s="379">
        <v>24674</v>
      </c>
      <c r="BU22" s="379">
        <v>24702</v>
      </c>
      <c r="BV22" s="379">
        <v>24654</v>
      </c>
      <c r="BW22" s="376">
        <v>24886</v>
      </c>
      <c r="BX22" s="374">
        <v>25051</v>
      </c>
      <c r="BY22" s="379">
        <v>24832</v>
      </c>
      <c r="BZ22" s="379">
        <v>24577</v>
      </c>
      <c r="CA22" s="379">
        <v>24321</v>
      </c>
      <c r="CB22" s="379">
        <v>24202</v>
      </c>
      <c r="CC22" s="379">
        <v>23868</v>
      </c>
      <c r="CD22" s="379">
        <v>23486</v>
      </c>
      <c r="CE22" s="379">
        <v>23335</v>
      </c>
      <c r="CF22" s="379">
        <v>23183</v>
      </c>
      <c r="CG22" s="375">
        <v>23206</v>
      </c>
      <c r="CH22" s="375">
        <v>23208</v>
      </c>
      <c r="CI22" s="376">
        <v>23196</v>
      </c>
      <c r="CJ22" s="374">
        <v>23101</v>
      </c>
      <c r="CK22" s="375">
        <v>23301</v>
      </c>
      <c r="CL22" s="375">
        <v>23233</v>
      </c>
      <c r="CM22" s="375">
        <v>23197</v>
      </c>
      <c r="CN22" s="375">
        <v>23224</v>
      </c>
      <c r="CO22" s="375">
        <v>23547</v>
      </c>
      <c r="CP22" s="375">
        <v>23840</v>
      </c>
      <c r="CQ22" s="375">
        <v>23968</v>
      </c>
      <c r="CR22" s="375">
        <v>23921</v>
      </c>
      <c r="CS22" s="375">
        <v>24081</v>
      </c>
      <c r="CT22" s="375">
        <v>24202</v>
      </c>
      <c r="CU22" s="376">
        <v>24314</v>
      </c>
      <c r="CV22" s="374">
        <v>24369</v>
      </c>
      <c r="CW22" s="375">
        <v>24306</v>
      </c>
      <c r="CX22" s="375">
        <v>24407</v>
      </c>
      <c r="CY22" s="375">
        <v>24440</v>
      </c>
      <c r="CZ22" s="375">
        <v>24560</v>
      </c>
      <c r="DA22" s="375">
        <v>24469</v>
      </c>
      <c r="DB22" s="375">
        <v>24612</v>
      </c>
      <c r="DC22" s="375">
        <v>24573</v>
      </c>
      <c r="DD22" s="375">
        <v>25995</v>
      </c>
      <c r="DE22" s="375">
        <v>25820</v>
      </c>
      <c r="DF22" s="375">
        <v>26473</v>
      </c>
      <c r="DG22" s="376">
        <v>26793</v>
      </c>
      <c r="DH22" s="374">
        <v>26581</v>
      </c>
      <c r="DI22" s="375">
        <v>26538</v>
      </c>
      <c r="DJ22" s="375">
        <v>26415</v>
      </c>
      <c r="DK22" s="375">
        <v>26390</v>
      </c>
      <c r="DL22" s="375">
        <v>26262</v>
      </c>
      <c r="DM22" s="375">
        <v>26207</v>
      </c>
      <c r="DN22" s="375">
        <v>26148</v>
      </c>
      <c r="DO22" s="375">
        <v>26143</v>
      </c>
      <c r="DP22" s="375">
        <v>26168</v>
      </c>
      <c r="DQ22" s="375">
        <v>26104</v>
      </c>
      <c r="DR22" s="375">
        <v>25867</v>
      </c>
      <c r="DS22" s="378">
        <v>26056</v>
      </c>
      <c r="DT22" s="374">
        <v>26120</v>
      </c>
      <c r="DU22" s="375">
        <v>26779</v>
      </c>
      <c r="DV22" s="375">
        <v>27099</v>
      </c>
      <c r="DW22" s="375">
        <v>27205</v>
      </c>
      <c r="DX22" s="375">
        <v>27575</v>
      </c>
      <c r="DY22" s="375">
        <v>27520</v>
      </c>
      <c r="DZ22" s="375">
        <v>27610</v>
      </c>
      <c r="EA22" s="375">
        <v>27050</v>
      </c>
      <c r="EB22" s="375">
        <v>27177</v>
      </c>
      <c r="EC22" s="375">
        <v>27159</v>
      </c>
      <c r="ED22" s="375">
        <v>27047</v>
      </c>
      <c r="EE22" s="378">
        <v>26980</v>
      </c>
      <c r="EF22" s="374">
        <v>27058</v>
      </c>
      <c r="EG22" s="375">
        <v>27173</v>
      </c>
      <c r="EH22" s="375">
        <v>27025</v>
      </c>
      <c r="EI22" s="375">
        <v>27048</v>
      </c>
      <c r="EJ22" s="375">
        <v>26903</v>
      </c>
      <c r="EK22" s="375">
        <v>26920</v>
      </c>
      <c r="EL22" s="375">
        <v>26984</v>
      </c>
      <c r="EM22" s="375">
        <v>27106</v>
      </c>
      <c r="EN22" s="375">
        <v>27795</v>
      </c>
      <c r="EO22" s="375">
        <v>27693</v>
      </c>
      <c r="EP22" s="375">
        <v>27694</v>
      </c>
      <c r="EQ22" s="378">
        <v>27837</v>
      </c>
      <c r="ER22" s="374">
        <v>28011</v>
      </c>
      <c r="ES22" s="375">
        <v>28207</v>
      </c>
      <c r="ET22" s="375">
        <v>28297</v>
      </c>
      <c r="EU22" s="375">
        <v>28414</v>
      </c>
      <c r="EV22" s="375">
        <v>28821</v>
      </c>
      <c r="EW22" s="378">
        <v>28914</v>
      </c>
      <c r="EX22" s="378">
        <v>30062</v>
      </c>
      <c r="EY22" s="378">
        <v>30227</v>
      </c>
      <c r="EZ22" s="376">
        <v>30220</v>
      </c>
      <c r="FA22" s="376">
        <v>30464</v>
      </c>
      <c r="FB22" s="376">
        <v>30516</v>
      </c>
      <c r="FC22" s="376">
        <v>30728</v>
      </c>
      <c r="FD22" s="376">
        <v>31023</v>
      </c>
      <c r="FE22" s="376">
        <v>31128</v>
      </c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103">
        <v>105</v>
      </c>
      <c r="FQ22" s="83">
        <v>0.33731688511950658</v>
      </c>
      <c r="FR22" s="103">
        <v>400</v>
      </c>
      <c r="FS22" s="83">
        <v>1.436936451485433</v>
      </c>
    </row>
    <row r="23" spans="1:187" ht="15" outlineLevel="2">
      <c r="A23" s="362">
        <v>172</v>
      </c>
      <c r="B23" s="52" t="s">
        <v>306</v>
      </c>
      <c r="C23" s="345" t="s">
        <v>310</v>
      </c>
      <c r="D23" s="374">
        <v>36112</v>
      </c>
      <c r="E23" s="375">
        <v>36463</v>
      </c>
      <c r="F23" s="375">
        <v>36387</v>
      </c>
      <c r="G23" s="375">
        <v>36233</v>
      </c>
      <c r="H23" s="375">
        <v>36128</v>
      </c>
      <c r="I23" s="375">
        <v>36239</v>
      </c>
      <c r="J23" s="375">
        <v>35363</v>
      </c>
      <c r="K23" s="375">
        <v>36206</v>
      </c>
      <c r="L23" s="375">
        <v>34967</v>
      </c>
      <c r="M23" s="375">
        <v>35081</v>
      </c>
      <c r="N23" s="375">
        <v>35198</v>
      </c>
      <c r="O23" s="376">
        <v>35695</v>
      </c>
      <c r="P23" s="374">
        <v>35780</v>
      </c>
      <c r="Q23" s="375">
        <v>37162</v>
      </c>
      <c r="R23" s="377">
        <v>37179</v>
      </c>
      <c r="S23" s="375">
        <v>35209</v>
      </c>
      <c r="T23" s="375">
        <v>36393</v>
      </c>
      <c r="U23" s="375">
        <v>36587</v>
      </c>
      <c r="V23" s="375">
        <v>37049</v>
      </c>
      <c r="W23" s="375">
        <v>37337</v>
      </c>
      <c r="X23" s="375">
        <v>37281</v>
      </c>
      <c r="Y23" s="375">
        <v>38844</v>
      </c>
      <c r="Z23" s="375">
        <v>38714</v>
      </c>
      <c r="AA23" s="376">
        <v>38502</v>
      </c>
      <c r="AB23" s="374">
        <v>38761</v>
      </c>
      <c r="AC23" s="375">
        <v>38797</v>
      </c>
      <c r="AD23" s="375">
        <v>38690</v>
      </c>
      <c r="AE23" s="375">
        <v>38551</v>
      </c>
      <c r="AF23" s="375">
        <v>38587</v>
      </c>
      <c r="AG23" s="375">
        <v>37740</v>
      </c>
      <c r="AH23" s="375">
        <v>37621</v>
      </c>
      <c r="AI23" s="375">
        <v>37474</v>
      </c>
      <c r="AJ23" s="375">
        <v>37197</v>
      </c>
      <c r="AK23" s="375">
        <v>37543</v>
      </c>
      <c r="AL23" s="375">
        <v>37018</v>
      </c>
      <c r="AM23" s="376">
        <v>37264</v>
      </c>
      <c r="AN23" s="374">
        <v>36993</v>
      </c>
      <c r="AO23" s="375">
        <v>36991</v>
      </c>
      <c r="AP23" s="375">
        <v>37046</v>
      </c>
      <c r="AQ23" s="375">
        <v>37063</v>
      </c>
      <c r="AR23" s="375">
        <v>37830</v>
      </c>
      <c r="AS23" s="375">
        <v>38032</v>
      </c>
      <c r="AT23" s="375">
        <v>38119</v>
      </c>
      <c r="AU23" s="375">
        <v>38365</v>
      </c>
      <c r="AV23" s="375">
        <v>37983</v>
      </c>
      <c r="AW23" s="375">
        <v>38106</v>
      </c>
      <c r="AX23" s="375">
        <v>38034</v>
      </c>
      <c r="AY23" s="376">
        <v>38019</v>
      </c>
      <c r="AZ23" s="374">
        <v>38139</v>
      </c>
      <c r="BA23" s="375">
        <v>38275</v>
      </c>
      <c r="BB23" s="375">
        <v>38026</v>
      </c>
      <c r="BC23" s="375">
        <v>38019</v>
      </c>
      <c r="BD23" s="375">
        <v>38009</v>
      </c>
      <c r="BE23" s="375">
        <v>37549</v>
      </c>
      <c r="BF23" s="375">
        <v>38420</v>
      </c>
      <c r="BG23" s="375">
        <v>38069</v>
      </c>
      <c r="BH23" s="375">
        <v>38161</v>
      </c>
      <c r="BI23" s="375">
        <v>37583</v>
      </c>
      <c r="BJ23" s="375">
        <v>37876</v>
      </c>
      <c r="BK23" s="376">
        <v>38044</v>
      </c>
      <c r="BL23" s="374">
        <v>38050</v>
      </c>
      <c r="BM23" s="379">
        <v>38344</v>
      </c>
      <c r="BN23" s="379">
        <v>38233</v>
      </c>
      <c r="BO23" s="379">
        <v>38186</v>
      </c>
      <c r="BP23" s="379">
        <v>38250</v>
      </c>
      <c r="BQ23" s="379">
        <v>38004</v>
      </c>
      <c r="BR23" s="379">
        <v>36926</v>
      </c>
      <c r="BS23" s="379">
        <v>36309</v>
      </c>
      <c r="BT23" s="379">
        <v>36087</v>
      </c>
      <c r="BU23" s="379">
        <v>36142</v>
      </c>
      <c r="BV23" s="379">
        <v>35978</v>
      </c>
      <c r="BW23" s="376">
        <v>36114</v>
      </c>
      <c r="BX23" s="374">
        <v>36201</v>
      </c>
      <c r="BY23" s="379">
        <v>36024</v>
      </c>
      <c r="BZ23" s="379">
        <v>35471</v>
      </c>
      <c r="CA23" s="379">
        <v>34911</v>
      </c>
      <c r="CB23" s="379">
        <v>34717</v>
      </c>
      <c r="CC23" s="379">
        <v>34235</v>
      </c>
      <c r="CD23" s="379">
        <v>34598</v>
      </c>
      <c r="CE23" s="379">
        <v>34471</v>
      </c>
      <c r="CF23" s="379">
        <v>34127</v>
      </c>
      <c r="CG23" s="375">
        <v>33985</v>
      </c>
      <c r="CH23" s="375">
        <v>33954</v>
      </c>
      <c r="CI23" s="376">
        <v>33831</v>
      </c>
      <c r="CJ23" s="374">
        <v>33700</v>
      </c>
      <c r="CK23" s="375">
        <v>33812</v>
      </c>
      <c r="CL23" s="375">
        <v>33586</v>
      </c>
      <c r="CM23" s="375">
        <v>33470</v>
      </c>
      <c r="CN23" s="375">
        <v>33380</v>
      </c>
      <c r="CO23" s="375">
        <v>33681</v>
      </c>
      <c r="CP23" s="375">
        <v>34244</v>
      </c>
      <c r="CQ23" s="375">
        <v>34424</v>
      </c>
      <c r="CR23" s="375">
        <v>34591</v>
      </c>
      <c r="CS23" s="375">
        <v>34723</v>
      </c>
      <c r="CT23" s="375">
        <v>35185</v>
      </c>
      <c r="CU23" s="376">
        <v>35342</v>
      </c>
      <c r="CV23" s="374">
        <v>35413</v>
      </c>
      <c r="CW23" s="375">
        <v>35388</v>
      </c>
      <c r="CX23" s="375">
        <v>35260</v>
      </c>
      <c r="CY23" s="375">
        <v>35119</v>
      </c>
      <c r="CZ23" s="375">
        <v>35038</v>
      </c>
      <c r="DA23" s="375">
        <v>35039</v>
      </c>
      <c r="DB23" s="375">
        <v>34964</v>
      </c>
      <c r="DC23" s="375">
        <v>34947</v>
      </c>
      <c r="DD23" s="375">
        <v>35384</v>
      </c>
      <c r="DE23" s="375">
        <v>35115</v>
      </c>
      <c r="DF23" s="375">
        <v>34935</v>
      </c>
      <c r="DG23" s="376">
        <v>34951</v>
      </c>
      <c r="DH23" s="374">
        <v>35064</v>
      </c>
      <c r="DI23" s="375">
        <v>35486</v>
      </c>
      <c r="DJ23" s="375">
        <v>35340</v>
      </c>
      <c r="DK23" s="375">
        <v>35776</v>
      </c>
      <c r="DL23" s="375">
        <v>35765</v>
      </c>
      <c r="DM23" s="375">
        <v>35661</v>
      </c>
      <c r="DN23" s="375">
        <v>35584</v>
      </c>
      <c r="DO23" s="375">
        <v>35684</v>
      </c>
      <c r="DP23" s="375">
        <v>35688</v>
      </c>
      <c r="DQ23" s="375">
        <v>35536</v>
      </c>
      <c r="DR23" s="375">
        <v>35490</v>
      </c>
      <c r="DS23" s="378">
        <v>35736</v>
      </c>
      <c r="DT23" s="374">
        <v>35836</v>
      </c>
      <c r="DU23" s="375">
        <v>36951</v>
      </c>
      <c r="DV23" s="375">
        <v>37619</v>
      </c>
      <c r="DW23" s="375">
        <v>37832</v>
      </c>
      <c r="DX23" s="375">
        <v>38127</v>
      </c>
      <c r="DY23" s="375">
        <v>38213</v>
      </c>
      <c r="DZ23" s="375">
        <v>38264</v>
      </c>
      <c r="EA23" s="375">
        <v>37538</v>
      </c>
      <c r="EB23" s="375">
        <v>37730</v>
      </c>
      <c r="EC23" s="375">
        <v>37518</v>
      </c>
      <c r="ED23" s="375">
        <v>37362</v>
      </c>
      <c r="EE23" s="378">
        <v>37088</v>
      </c>
      <c r="EF23" s="374">
        <v>37121</v>
      </c>
      <c r="EG23" s="375">
        <v>37236</v>
      </c>
      <c r="EH23" s="375">
        <v>36981</v>
      </c>
      <c r="EI23" s="375">
        <v>36930</v>
      </c>
      <c r="EJ23" s="375">
        <v>36822</v>
      </c>
      <c r="EK23" s="375">
        <v>36785</v>
      </c>
      <c r="EL23" s="375">
        <v>36757</v>
      </c>
      <c r="EM23" s="375">
        <v>36886</v>
      </c>
      <c r="EN23" s="375">
        <v>38006</v>
      </c>
      <c r="EO23" s="375">
        <v>37880</v>
      </c>
      <c r="EP23" s="375">
        <v>37946</v>
      </c>
      <c r="EQ23" s="378">
        <v>38007</v>
      </c>
      <c r="ER23" s="374">
        <v>37999</v>
      </c>
      <c r="ES23" s="375">
        <v>38229</v>
      </c>
      <c r="ET23" s="375">
        <v>38455</v>
      </c>
      <c r="EU23" s="375">
        <v>38521</v>
      </c>
      <c r="EV23" s="375">
        <v>38754</v>
      </c>
      <c r="EW23" s="378">
        <v>38791</v>
      </c>
      <c r="EX23" s="378">
        <v>40692</v>
      </c>
      <c r="EY23" s="378">
        <v>40849</v>
      </c>
      <c r="EZ23" s="376">
        <v>40883</v>
      </c>
      <c r="FA23" s="376">
        <v>41315</v>
      </c>
      <c r="FB23" s="376">
        <v>41416</v>
      </c>
      <c r="FC23" s="376">
        <v>41431</v>
      </c>
      <c r="FD23" s="376">
        <v>41822</v>
      </c>
      <c r="FE23" s="376">
        <v>42100</v>
      </c>
      <c r="FF23" s="376"/>
      <c r="FG23" s="376"/>
      <c r="FH23" s="376"/>
      <c r="FI23" s="376"/>
      <c r="FJ23" s="376"/>
      <c r="FK23" s="376"/>
      <c r="FL23" s="376"/>
      <c r="FM23" s="376"/>
      <c r="FN23" s="376"/>
      <c r="FO23" s="376"/>
      <c r="FP23" s="103">
        <v>278</v>
      </c>
      <c r="FQ23" s="83">
        <v>0.66033254156769605</v>
      </c>
      <c r="FR23" s="103">
        <v>669</v>
      </c>
      <c r="FS23" s="83">
        <v>1.7602020680400978</v>
      </c>
    </row>
    <row r="24" spans="1:187" ht="15" outlineLevel="2">
      <c r="A24" s="362">
        <v>475</v>
      </c>
      <c r="B24" s="52" t="s">
        <v>306</v>
      </c>
      <c r="C24" s="345" t="s">
        <v>311</v>
      </c>
      <c r="D24" s="374">
        <v>3139</v>
      </c>
      <c r="E24" s="375">
        <v>3151</v>
      </c>
      <c r="F24" s="375">
        <v>3175</v>
      </c>
      <c r="G24" s="375">
        <v>3152</v>
      </c>
      <c r="H24" s="375">
        <v>3152</v>
      </c>
      <c r="I24" s="375">
        <v>2942</v>
      </c>
      <c r="J24" s="375">
        <v>2947</v>
      </c>
      <c r="K24" s="375">
        <v>2941</v>
      </c>
      <c r="L24" s="375">
        <v>2878</v>
      </c>
      <c r="M24" s="375">
        <v>2889</v>
      </c>
      <c r="N24" s="375">
        <v>2888</v>
      </c>
      <c r="O24" s="376">
        <v>2949</v>
      </c>
      <c r="P24" s="374">
        <v>2940</v>
      </c>
      <c r="Q24" s="375">
        <v>2942</v>
      </c>
      <c r="R24" s="377">
        <v>2989</v>
      </c>
      <c r="S24" s="375">
        <v>2986</v>
      </c>
      <c r="T24" s="375">
        <v>2989</v>
      </c>
      <c r="U24" s="375">
        <v>3144</v>
      </c>
      <c r="V24" s="375">
        <v>3188</v>
      </c>
      <c r="W24" s="375">
        <v>3224</v>
      </c>
      <c r="X24" s="375">
        <v>3226</v>
      </c>
      <c r="Y24" s="375">
        <v>3355</v>
      </c>
      <c r="Z24" s="375">
        <v>3366</v>
      </c>
      <c r="AA24" s="376">
        <v>3394</v>
      </c>
      <c r="AB24" s="374">
        <v>3402</v>
      </c>
      <c r="AC24" s="375">
        <v>3403</v>
      </c>
      <c r="AD24" s="375">
        <v>3416</v>
      </c>
      <c r="AE24" s="375">
        <v>3389</v>
      </c>
      <c r="AF24" s="375">
        <v>3379</v>
      </c>
      <c r="AG24" s="375">
        <v>3371</v>
      </c>
      <c r="AH24" s="375">
        <v>3394</v>
      </c>
      <c r="AI24" s="375">
        <v>3394</v>
      </c>
      <c r="AJ24" s="375">
        <v>3376</v>
      </c>
      <c r="AK24" s="375">
        <v>3395</v>
      </c>
      <c r="AL24" s="375">
        <v>3412</v>
      </c>
      <c r="AM24" s="376">
        <v>3423</v>
      </c>
      <c r="AN24" s="374">
        <v>3420</v>
      </c>
      <c r="AO24" s="375">
        <v>3437</v>
      </c>
      <c r="AP24" s="375">
        <v>3431</v>
      </c>
      <c r="AQ24" s="375">
        <v>3415</v>
      </c>
      <c r="AR24" s="375">
        <v>3440</v>
      </c>
      <c r="AS24" s="375">
        <v>3462</v>
      </c>
      <c r="AT24" s="375">
        <v>3486</v>
      </c>
      <c r="AU24" s="375">
        <v>3516</v>
      </c>
      <c r="AV24" s="375">
        <v>3500</v>
      </c>
      <c r="AW24" s="375">
        <v>3512</v>
      </c>
      <c r="AX24" s="375">
        <v>3531</v>
      </c>
      <c r="AY24" s="376">
        <v>3538</v>
      </c>
      <c r="AZ24" s="374">
        <v>3558</v>
      </c>
      <c r="BA24" s="375">
        <v>3567</v>
      </c>
      <c r="BB24" s="375">
        <v>3568</v>
      </c>
      <c r="BC24" s="375">
        <v>3582</v>
      </c>
      <c r="BD24" s="375">
        <v>3611</v>
      </c>
      <c r="BE24" s="375">
        <v>3657</v>
      </c>
      <c r="BF24" s="375">
        <v>3673</v>
      </c>
      <c r="BG24" s="375">
        <v>3685</v>
      </c>
      <c r="BH24" s="375">
        <v>3707</v>
      </c>
      <c r="BI24" s="375">
        <v>3700</v>
      </c>
      <c r="BJ24" s="375">
        <v>3779</v>
      </c>
      <c r="BK24" s="376">
        <v>3831</v>
      </c>
      <c r="BL24" s="374">
        <v>3858</v>
      </c>
      <c r="BM24" s="379">
        <v>3892</v>
      </c>
      <c r="BN24" s="379">
        <v>3931</v>
      </c>
      <c r="BO24" s="379">
        <v>3913</v>
      </c>
      <c r="BP24" s="379">
        <v>3915</v>
      </c>
      <c r="BQ24" s="379">
        <v>3903</v>
      </c>
      <c r="BR24" s="379">
        <v>3910</v>
      </c>
      <c r="BS24" s="379">
        <v>3979</v>
      </c>
      <c r="BT24" s="379">
        <v>3964</v>
      </c>
      <c r="BU24" s="379">
        <v>4014</v>
      </c>
      <c r="BV24" s="379">
        <v>4010</v>
      </c>
      <c r="BW24" s="376">
        <v>4036</v>
      </c>
      <c r="BX24" s="374">
        <v>4074</v>
      </c>
      <c r="BY24" s="379">
        <v>4096</v>
      </c>
      <c r="BZ24" s="379">
        <v>4093</v>
      </c>
      <c r="CA24" s="379">
        <v>4104</v>
      </c>
      <c r="CB24" s="379">
        <v>4119</v>
      </c>
      <c r="CC24" s="379">
        <v>4087</v>
      </c>
      <c r="CD24" s="379">
        <v>4069</v>
      </c>
      <c r="CE24" s="379">
        <v>4072</v>
      </c>
      <c r="CF24" s="379">
        <v>4034</v>
      </c>
      <c r="CG24" s="375">
        <v>4022</v>
      </c>
      <c r="CH24" s="375">
        <v>4036</v>
      </c>
      <c r="CI24" s="376">
        <v>4032</v>
      </c>
      <c r="CJ24" s="374">
        <v>4023</v>
      </c>
      <c r="CK24" s="375">
        <v>4041</v>
      </c>
      <c r="CL24" s="375">
        <v>4054</v>
      </c>
      <c r="CM24" s="375">
        <v>4058</v>
      </c>
      <c r="CN24" s="375">
        <v>4036</v>
      </c>
      <c r="CO24" s="375">
        <v>4067</v>
      </c>
      <c r="CP24" s="375">
        <v>4068</v>
      </c>
      <c r="CQ24" s="375">
        <v>4135</v>
      </c>
      <c r="CR24" s="375">
        <v>4149</v>
      </c>
      <c r="CS24" s="375">
        <v>4168</v>
      </c>
      <c r="CT24" s="375">
        <v>4260</v>
      </c>
      <c r="CU24" s="376">
        <v>4281</v>
      </c>
      <c r="CV24" s="374">
        <v>4278</v>
      </c>
      <c r="CW24" s="375">
        <v>4313</v>
      </c>
      <c r="CX24" s="375">
        <v>4350</v>
      </c>
      <c r="CY24" s="375">
        <v>4352</v>
      </c>
      <c r="CZ24" s="375">
        <v>4380</v>
      </c>
      <c r="DA24" s="375">
        <v>4385</v>
      </c>
      <c r="DB24" s="375">
        <v>4324</v>
      </c>
      <c r="DC24" s="375">
        <v>4313</v>
      </c>
      <c r="DD24" s="375">
        <v>4317</v>
      </c>
      <c r="DE24" s="375">
        <v>4349</v>
      </c>
      <c r="DF24" s="375">
        <v>4388</v>
      </c>
      <c r="DG24" s="376">
        <v>4412</v>
      </c>
      <c r="DH24" s="374">
        <v>4425</v>
      </c>
      <c r="DI24" s="375">
        <v>4469</v>
      </c>
      <c r="DJ24" s="375">
        <v>4497</v>
      </c>
      <c r="DK24" s="375">
        <v>4487</v>
      </c>
      <c r="DL24" s="375">
        <v>4496</v>
      </c>
      <c r="DM24" s="375">
        <v>4497</v>
      </c>
      <c r="DN24" s="375">
        <v>4505</v>
      </c>
      <c r="DO24" s="375">
        <v>4504</v>
      </c>
      <c r="DP24" s="375">
        <v>4531</v>
      </c>
      <c r="DQ24" s="375">
        <v>4519</v>
      </c>
      <c r="DR24" s="375">
        <v>4512</v>
      </c>
      <c r="DS24" s="378">
        <v>4502</v>
      </c>
      <c r="DT24" s="374">
        <v>4519</v>
      </c>
      <c r="DU24" s="375">
        <v>4604</v>
      </c>
      <c r="DV24" s="375">
        <v>4605</v>
      </c>
      <c r="DW24" s="375">
        <v>4643</v>
      </c>
      <c r="DX24" s="375">
        <v>4674</v>
      </c>
      <c r="DY24" s="375">
        <v>4656</v>
      </c>
      <c r="DZ24" s="375">
        <v>4662</v>
      </c>
      <c r="EA24" s="375">
        <v>4620</v>
      </c>
      <c r="EB24" s="375">
        <v>4642</v>
      </c>
      <c r="EC24" s="375">
        <v>4664</v>
      </c>
      <c r="ED24" s="375">
        <v>4659</v>
      </c>
      <c r="EE24" s="378">
        <v>4650</v>
      </c>
      <c r="EF24" s="374">
        <v>4701</v>
      </c>
      <c r="EG24" s="375">
        <v>4734</v>
      </c>
      <c r="EH24" s="375">
        <v>4740</v>
      </c>
      <c r="EI24" s="375">
        <v>4747</v>
      </c>
      <c r="EJ24" s="375">
        <v>4766</v>
      </c>
      <c r="EK24" s="375">
        <v>4757</v>
      </c>
      <c r="EL24" s="375">
        <v>4733</v>
      </c>
      <c r="EM24" s="375">
        <v>4743</v>
      </c>
      <c r="EN24" s="375">
        <v>4751</v>
      </c>
      <c r="EO24" s="375">
        <v>4751</v>
      </c>
      <c r="EP24" s="375">
        <v>4709</v>
      </c>
      <c r="EQ24" s="378">
        <v>4720</v>
      </c>
      <c r="ER24" s="374">
        <v>4770</v>
      </c>
      <c r="ES24" s="375">
        <v>4779</v>
      </c>
      <c r="ET24" s="375">
        <v>4778</v>
      </c>
      <c r="EU24" s="375">
        <v>4752</v>
      </c>
      <c r="EV24" s="375">
        <v>4767</v>
      </c>
      <c r="EW24" s="378">
        <v>4762</v>
      </c>
      <c r="EX24" s="378">
        <v>4809</v>
      </c>
      <c r="EY24" s="378">
        <v>4802</v>
      </c>
      <c r="EZ24" s="376">
        <v>4736</v>
      </c>
      <c r="FA24" s="376">
        <v>4757</v>
      </c>
      <c r="FB24" s="376">
        <v>4733</v>
      </c>
      <c r="FC24" s="376">
        <v>4754</v>
      </c>
      <c r="FD24" s="376">
        <v>4821</v>
      </c>
      <c r="FE24" s="376">
        <v>4851</v>
      </c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103">
        <v>30</v>
      </c>
      <c r="FQ24" s="83">
        <v>0.6184291898577613</v>
      </c>
      <c r="FR24" s="103">
        <v>97</v>
      </c>
      <c r="FS24" s="83">
        <v>2.0550847457627119</v>
      </c>
    </row>
    <row r="25" spans="1:187" ht="15" outlineLevel="2">
      <c r="A25" s="362">
        <v>480</v>
      </c>
      <c r="B25" s="52" t="s">
        <v>306</v>
      </c>
      <c r="C25" s="345" t="s">
        <v>312</v>
      </c>
      <c r="D25" s="374">
        <v>13211</v>
      </c>
      <c r="E25" s="375">
        <v>13401</v>
      </c>
      <c r="F25" s="375">
        <v>13459</v>
      </c>
      <c r="G25" s="375">
        <v>13466</v>
      </c>
      <c r="H25" s="375">
        <v>13468</v>
      </c>
      <c r="I25" s="375">
        <v>13433</v>
      </c>
      <c r="J25" s="375">
        <v>13385</v>
      </c>
      <c r="K25" s="375">
        <v>13430</v>
      </c>
      <c r="L25" s="375">
        <v>13349</v>
      </c>
      <c r="M25" s="375">
        <v>13405</v>
      </c>
      <c r="N25" s="375">
        <v>13427</v>
      </c>
      <c r="O25" s="376">
        <v>13633</v>
      </c>
      <c r="P25" s="374">
        <v>13613</v>
      </c>
      <c r="Q25" s="375">
        <v>13665</v>
      </c>
      <c r="R25" s="377">
        <v>13401</v>
      </c>
      <c r="S25" s="375">
        <v>13027</v>
      </c>
      <c r="T25" s="375">
        <v>13140</v>
      </c>
      <c r="U25" s="375">
        <v>13409</v>
      </c>
      <c r="V25" s="375">
        <v>13641</v>
      </c>
      <c r="W25" s="375">
        <v>13875</v>
      </c>
      <c r="X25" s="375">
        <v>13913</v>
      </c>
      <c r="Y25" s="375">
        <v>14196</v>
      </c>
      <c r="Z25" s="375">
        <v>14269</v>
      </c>
      <c r="AA25" s="376">
        <v>14513</v>
      </c>
      <c r="AB25" s="374">
        <v>14480</v>
      </c>
      <c r="AC25" s="375">
        <v>14532</v>
      </c>
      <c r="AD25" s="375">
        <v>14567</v>
      </c>
      <c r="AE25" s="375">
        <v>14615</v>
      </c>
      <c r="AF25" s="375">
        <v>14711</v>
      </c>
      <c r="AG25" s="375">
        <v>14782</v>
      </c>
      <c r="AH25" s="375">
        <v>14195</v>
      </c>
      <c r="AI25" s="375">
        <v>14804</v>
      </c>
      <c r="AJ25" s="375">
        <v>14858</v>
      </c>
      <c r="AK25" s="375">
        <v>15012</v>
      </c>
      <c r="AL25" s="375">
        <v>15181</v>
      </c>
      <c r="AM25" s="376">
        <v>15373</v>
      </c>
      <c r="AN25" s="374">
        <v>15484</v>
      </c>
      <c r="AO25" s="375">
        <v>15628</v>
      </c>
      <c r="AP25" s="375">
        <v>15749</v>
      </c>
      <c r="AQ25" s="375">
        <v>15849</v>
      </c>
      <c r="AR25" s="375">
        <v>16116</v>
      </c>
      <c r="AS25" s="375">
        <v>16219</v>
      </c>
      <c r="AT25" s="375">
        <v>16409</v>
      </c>
      <c r="AU25" s="375">
        <v>16532</v>
      </c>
      <c r="AV25" s="375">
        <v>16367</v>
      </c>
      <c r="AW25" s="375">
        <v>16482</v>
      </c>
      <c r="AX25" s="375">
        <v>16531</v>
      </c>
      <c r="AY25" s="376">
        <v>16568</v>
      </c>
      <c r="AZ25" s="374">
        <v>16625</v>
      </c>
      <c r="BA25" s="375">
        <v>16739</v>
      </c>
      <c r="BB25" s="375">
        <v>16742</v>
      </c>
      <c r="BC25" s="375">
        <v>16789</v>
      </c>
      <c r="BD25" s="375">
        <v>16832</v>
      </c>
      <c r="BE25" s="375">
        <v>16753</v>
      </c>
      <c r="BF25" s="375">
        <v>16859</v>
      </c>
      <c r="BG25" s="375">
        <v>16786</v>
      </c>
      <c r="BH25" s="375">
        <v>17625</v>
      </c>
      <c r="BI25" s="375">
        <v>17552</v>
      </c>
      <c r="BJ25" s="375">
        <v>17568</v>
      </c>
      <c r="BK25" s="376">
        <v>17687</v>
      </c>
      <c r="BL25" s="374">
        <v>17716</v>
      </c>
      <c r="BM25" s="379">
        <v>17773</v>
      </c>
      <c r="BN25" s="379">
        <v>17813</v>
      </c>
      <c r="BO25" s="379">
        <v>17850</v>
      </c>
      <c r="BP25" s="379">
        <v>17928</v>
      </c>
      <c r="BQ25" s="379">
        <v>17895</v>
      </c>
      <c r="BR25" s="379">
        <v>17654</v>
      </c>
      <c r="BS25" s="379">
        <v>17580</v>
      </c>
      <c r="BT25" s="379">
        <v>17508</v>
      </c>
      <c r="BU25" s="379">
        <v>17512</v>
      </c>
      <c r="BV25" s="379">
        <v>17481</v>
      </c>
      <c r="BW25" s="376">
        <v>17467</v>
      </c>
      <c r="BX25" s="374">
        <v>17487</v>
      </c>
      <c r="BY25" s="379">
        <v>17420</v>
      </c>
      <c r="BZ25" s="379">
        <v>17415</v>
      </c>
      <c r="CA25" s="379">
        <v>17377</v>
      </c>
      <c r="CB25" s="379">
        <v>17356</v>
      </c>
      <c r="CC25" s="379">
        <v>17302</v>
      </c>
      <c r="CD25" s="379">
        <v>17200</v>
      </c>
      <c r="CE25" s="379">
        <v>17287</v>
      </c>
      <c r="CF25" s="379">
        <v>17355</v>
      </c>
      <c r="CG25" s="375">
        <v>17455</v>
      </c>
      <c r="CH25" s="375">
        <v>17511</v>
      </c>
      <c r="CI25" s="376">
        <v>17605</v>
      </c>
      <c r="CJ25" s="374">
        <v>17580</v>
      </c>
      <c r="CK25" s="375">
        <v>17649</v>
      </c>
      <c r="CL25" s="375">
        <v>17604</v>
      </c>
      <c r="CM25" s="375">
        <v>17651</v>
      </c>
      <c r="CN25" s="375">
        <v>17613</v>
      </c>
      <c r="CO25" s="375">
        <v>17797</v>
      </c>
      <c r="CP25" s="375">
        <v>17928</v>
      </c>
      <c r="CQ25" s="375">
        <v>17961</v>
      </c>
      <c r="CR25" s="375">
        <v>18117</v>
      </c>
      <c r="CS25" s="375">
        <v>18249</v>
      </c>
      <c r="CT25" s="375">
        <v>18439</v>
      </c>
      <c r="CU25" s="376">
        <v>18487</v>
      </c>
      <c r="CV25" s="374">
        <v>18492</v>
      </c>
      <c r="CW25" s="375">
        <v>18512</v>
      </c>
      <c r="CX25" s="375">
        <v>18492</v>
      </c>
      <c r="CY25" s="375">
        <v>18567</v>
      </c>
      <c r="CZ25" s="375">
        <v>18639</v>
      </c>
      <c r="DA25" s="375">
        <v>18578</v>
      </c>
      <c r="DB25" s="375">
        <v>18579</v>
      </c>
      <c r="DC25" s="375">
        <v>18567</v>
      </c>
      <c r="DD25" s="375">
        <v>18753</v>
      </c>
      <c r="DE25" s="375">
        <v>18699</v>
      </c>
      <c r="DF25" s="375">
        <v>18928</v>
      </c>
      <c r="DG25" s="376">
        <v>18988</v>
      </c>
      <c r="DH25" s="374">
        <v>18953</v>
      </c>
      <c r="DI25" s="375">
        <v>19035</v>
      </c>
      <c r="DJ25" s="375">
        <v>19014</v>
      </c>
      <c r="DK25" s="375">
        <v>18923</v>
      </c>
      <c r="DL25" s="375">
        <v>18884</v>
      </c>
      <c r="DM25" s="375">
        <v>18848</v>
      </c>
      <c r="DN25" s="375">
        <v>18802</v>
      </c>
      <c r="DO25" s="375">
        <v>18779</v>
      </c>
      <c r="DP25" s="375">
        <v>18784</v>
      </c>
      <c r="DQ25" s="375">
        <v>18823</v>
      </c>
      <c r="DR25" s="375">
        <v>18762</v>
      </c>
      <c r="DS25" s="378">
        <v>18883</v>
      </c>
      <c r="DT25" s="374">
        <v>19010</v>
      </c>
      <c r="DU25" s="375">
        <v>19225</v>
      </c>
      <c r="DV25" s="375">
        <v>19396</v>
      </c>
      <c r="DW25" s="375">
        <v>19550</v>
      </c>
      <c r="DX25" s="375">
        <v>19628</v>
      </c>
      <c r="DY25" s="375">
        <v>19626</v>
      </c>
      <c r="DZ25" s="375">
        <v>19727</v>
      </c>
      <c r="EA25" s="375">
        <v>19628</v>
      </c>
      <c r="EB25" s="375">
        <v>19730</v>
      </c>
      <c r="EC25" s="375">
        <v>19770</v>
      </c>
      <c r="ED25" s="375">
        <v>19798</v>
      </c>
      <c r="EE25" s="378">
        <v>19760</v>
      </c>
      <c r="EF25" s="374">
        <v>19819</v>
      </c>
      <c r="EG25" s="375">
        <v>19869</v>
      </c>
      <c r="EH25" s="375">
        <v>19809</v>
      </c>
      <c r="EI25" s="375">
        <v>19793</v>
      </c>
      <c r="EJ25" s="375">
        <v>19805</v>
      </c>
      <c r="EK25" s="375">
        <v>19797</v>
      </c>
      <c r="EL25" s="375">
        <v>19927</v>
      </c>
      <c r="EM25" s="375">
        <v>19969</v>
      </c>
      <c r="EN25" s="375">
        <v>20061</v>
      </c>
      <c r="EO25" s="375">
        <v>20030</v>
      </c>
      <c r="EP25" s="375">
        <v>20034</v>
      </c>
      <c r="EQ25" s="378">
        <v>20078</v>
      </c>
      <c r="ER25" s="374">
        <v>20150</v>
      </c>
      <c r="ES25" s="375">
        <v>20176</v>
      </c>
      <c r="ET25" s="375">
        <v>20256</v>
      </c>
      <c r="EU25" s="375">
        <v>20281</v>
      </c>
      <c r="EV25" s="375">
        <v>20391</v>
      </c>
      <c r="EW25" s="378">
        <v>20425</v>
      </c>
      <c r="EX25" s="378">
        <v>20809</v>
      </c>
      <c r="EY25" s="378">
        <v>21007</v>
      </c>
      <c r="EZ25" s="376">
        <v>20996</v>
      </c>
      <c r="FA25" s="376">
        <v>21020</v>
      </c>
      <c r="FB25" s="376">
        <v>21059</v>
      </c>
      <c r="FC25" s="376">
        <v>21198</v>
      </c>
      <c r="FD25" s="376">
        <v>21233</v>
      </c>
      <c r="FE25" s="376">
        <v>21237</v>
      </c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103">
        <v>4</v>
      </c>
      <c r="FQ25" s="83">
        <v>1.8835052031831237E-2</v>
      </c>
      <c r="FR25" s="103">
        <v>39</v>
      </c>
      <c r="FS25" s="83">
        <v>0.19424245442773183</v>
      </c>
    </row>
    <row r="26" spans="1:187" ht="15" outlineLevel="2">
      <c r="A26" s="362">
        <v>490</v>
      </c>
      <c r="B26" s="52" t="s">
        <v>306</v>
      </c>
      <c r="C26" s="345" t="s">
        <v>313</v>
      </c>
      <c r="D26" s="374">
        <v>43783</v>
      </c>
      <c r="E26" s="375">
        <v>44044</v>
      </c>
      <c r="F26" s="375">
        <v>44295</v>
      </c>
      <c r="G26" s="375">
        <v>44174</v>
      </c>
      <c r="H26" s="375">
        <v>44122</v>
      </c>
      <c r="I26" s="375">
        <v>44198</v>
      </c>
      <c r="J26" s="375">
        <v>43867</v>
      </c>
      <c r="K26" s="375">
        <v>44065</v>
      </c>
      <c r="L26" s="375">
        <v>43783</v>
      </c>
      <c r="M26" s="375">
        <v>43274</v>
      </c>
      <c r="N26" s="375">
        <v>43082</v>
      </c>
      <c r="O26" s="376">
        <v>43327</v>
      </c>
      <c r="P26" s="374">
        <v>43290</v>
      </c>
      <c r="Q26" s="375">
        <v>43414</v>
      </c>
      <c r="R26" s="377">
        <v>43609</v>
      </c>
      <c r="S26" s="375">
        <v>40333</v>
      </c>
      <c r="T26" s="375">
        <v>43716</v>
      </c>
      <c r="U26" s="375">
        <v>43852</v>
      </c>
      <c r="V26" s="375">
        <v>44102</v>
      </c>
      <c r="W26" s="375">
        <v>44394</v>
      </c>
      <c r="X26" s="375">
        <v>44634</v>
      </c>
      <c r="Y26" s="375">
        <v>45088</v>
      </c>
      <c r="Z26" s="375">
        <v>45194</v>
      </c>
      <c r="AA26" s="376">
        <v>45151</v>
      </c>
      <c r="AB26" s="374">
        <v>44257</v>
      </c>
      <c r="AC26" s="375">
        <v>45233</v>
      </c>
      <c r="AD26" s="375">
        <v>45361</v>
      </c>
      <c r="AE26" s="375">
        <v>45300</v>
      </c>
      <c r="AF26" s="375">
        <v>45551</v>
      </c>
      <c r="AG26" s="375">
        <v>44281</v>
      </c>
      <c r="AH26" s="375">
        <v>45224</v>
      </c>
      <c r="AI26" s="375">
        <v>45065</v>
      </c>
      <c r="AJ26" s="375">
        <v>45122</v>
      </c>
      <c r="AK26" s="375">
        <v>45080</v>
      </c>
      <c r="AL26" s="375">
        <v>45123</v>
      </c>
      <c r="AM26" s="376">
        <v>45090</v>
      </c>
      <c r="AN26" s="374">
        <v>45115</v>
      </c>
      <c r="AO26" s="375">
        <v>45268</v>
      </c>
      <c r="AP26" s="375">
        <v>45287</v>
      </c>
      <c r="AQ26" s="375">
        <v>45180</v>
      </c>
      <c r="AR26" s="375">
        <v>45694</v>
      </c>
      <c r="AS26" s="375">
        <v>45749</v>
      </c>
      <c r="AT26" s="375">
        <v>45673</v>
      </c>
      <c r="AU26" s="375">
        <v>45673</v>
      </c>
      <c r="AV26" s="375">
        <v>45149</v>
      </c>
      <c r="AW26" s="375">
        <v>45181</v>
      </c>
      <c r="AX26" s="375">
        <v>45162</v>
      </c>
      <c r="AY26" s="376">
        <v>45229</v>
      </c>
      <c r="AZ26" s="374">
        <v>45399</v>
      </c>
      <c r="BA26" s="375">
        <v>44880</v>
      </c>
      <c r="BB26" s="375">
        <v>45596</v>
      </c>
      <c r="BC26" s="375">
        <v>45561</v>
      </c>
      <c r="BD26" s="375">
        <v>45573</v>
      </c>
      <c r="BE26" s="375">
        <v>45430</v>
      </c>
      <c r="BF26" s="375">
        <v>45407</v>
      </c>
      <c r="BG26" s="375">
        <v>45244</v>
      </c>
      <c r="BH26" s="375">
        <v>47479</v>
      </c>
      <c r="BI26" s="375">
        <v>47105</v>
      </c>
      <c r="BJ26" s="375">
        <v>47048</v>
      </c>
      <c r="BK26" s="376">
        <v>48837</v>
      </c>
      <c r="BL26" s="374">
        <v>48853</v>
      </c>
      <c r="BM26" s="379">
        <v>48930</v>
      </c>
      <c r="BN26" s="379">
        <v>48859</v>
      </c>
      <c r="BO26" s="379">
        <v>48808</v>
      </c>
      <c r="BP26" s="379">
        <v>48834</v>
      </c>
      <c r="BQ26" s="379">
        <v>48532</v>
      </c>
      <c r="BR26" s="379">
        <v>48184</v>
      </c>
      <c r="BS26" s="379">
        <v>47598</v>
      </c>
      <c r="BT26" s="379">
        <v>47466</v>
      </c>
      <c r="BU26" s="379">
        <v>47409</v>
      </c>
      <c r="BV26" s="379">
        <v>47355</v>
      </c>
      <c r="BW26" s="376">
        <v>47431</v>
      </c>
      <c r="BX26" s="374">
        <v>47530</v>
      </c>
      <c r="BY26" s="379">
        <v>47393</v>
      </c>
      <c r="BZ26" s="379">
        <v>47155</v>
      </c>
      <c r="CA26" s="379">
        <v>47079</v>
      </c>
      <c r="CB26" s="379">
        <v>47029</v>
      </c>
      <c r="CC26" s="379">
        <v>46694</v>
      </c>
      <c r="CD26" s="379">
        <v>45768</v>
      </c>
      <c r="CE26" s="379">
        <v>45863</v>
      </c>
      <c r="CF26" s="379">
        <v>45863</v>
      </c>
      <c r="CG26" s="375">
        <v>45921</v>
      </c>
      <c r="CH26" s="375">
        <v>45901</v>
      </c>
      <c r="CI26" s="376">
        <v>45921</v>
      </c>
      <c r="CJ26" s="374">
        <v>45937</v>
      </c>
      <c r="CK26" s="375">
        <v>45992</v>
      </c>
      <c r="CL26" s="375">
        <v>45952</v>
      </c>
      <c r="CM26" s="375">
        <v>45851</v>
      </c>
      <c r="CN26" s="375">
        <v>45874</v>
      </c>
      <c r="CO26" s="375">
        <v>45798</v>
      </c>
      <c r="CP26" s="375">
        <v>45899</v>
      </c>
      <c r="CQ26" s="375">
        <v>45486</v>
      </c>
      <c r="CR26" s="375">
        <v>45913</v>
      </c>
      <c r="CS26" s="375">
        <v>45899</v>
      </c>
      <c r="CT26" s="375">
        <v>46090</v>
      </c>
      <c r="CU26" s="376">
        <v>46291</v>
      </c>
      <c r="CV26" s="374">
        <v>46340</v>
      </c>
      <c r="CW26" s="375">
        <v>46304</v>
      </c>
      <c r="CX26" s="375">
        <v>46304</v>
      </c>
      <c r="CY26" s="375">
        <v>46257</v>
      </c>
      <c r="CZ26" s="375">
        <v>46368</v>
      </c>
      <c r="DA26" s="375">
        <v>46352</v>
      </c>
      <c r="DB26" s="375">
        <v>46073</v>
      </c>
      <c r="DC26" s="375">
        <v>45999</v>
      </c>
      <c r="DD26" s="375">
        <v>46036</v>
      </c>
      <c r="DE26" s="375">
        <v>45937</v>
      </c>
      <c r="DF26" s="375">
        <v>46829</v>
      </c>
      <c r="DG26" s="376">
        <v>47493</v>
      </c>
      <c r="DH26" s="374">
        <v>48411</v>
      </c>
      <c r="DI26" s="375">
        <v>48465</v>
      </c>
      <c r="DJ26" s="375">
        <v>48233</v>
      </c>
      <c r="DK26" s="375">
        <v>48073</v>
      </c>
      <c r="DL26" s="375">
        <v>48051</v>
      </c>
      <c r="DM26" s="375">
        <v>47857</v>
      </c>
      <c r="DN26" s="375">
        <v>47743</v>
      </c>
      <c r="DO26" s="375">
        <v>47666</v>
      </c>
      <c r="DP26" s="375">
        <v>47650</v>
      </c>
      <c r="DQ26" s="375">
        <v>47508</v>
      </c>
      <c r="DR26" s="375">
        <v>47119</v>
      </c>
      <c r="DS26" s="378">
        <v>46892</v>
      </c>
      <c r="DT26" s="374">
        <v>46884</v>
      </c>
      <c r="DU26" s="375">
        <v>47079</v>
      </c>
      <c r="DV26" s="375">
        <v>47331</v>
      </c>
      <c r="DW26" s="375">
        <v>47398</v>
      </c>
      <c r="DX26" s="375">
        <v>47610</v>
      </c>
      <c r="DY26" s="375">
        <v>47563</v>
      </c>
      <c r="DZ26" s="375">
        <v>47671</v>
      </c>
      <c r="EA26" s="375">
        <v>47433</v>
      </c>
      <c r="EB26" s="375">
        <v>47592</v>
      </c>
      <c r="EC26" s="375">
        <v>47511</v>
      </c>
      <c r="ED26" s="375">
        <v>47571</v>
      </c>
      <c r="EE26" s="378">
        <v>47604</v>
      </c>
      <c r="EF26" s="374">
        <v>47578</v>
      </c>
      <c r="EG26" s="375">
        <v>47688</v>
      </c>
      <c r="EH26" s="375">
        <v>47633</v>
      </c>
      <c r="EI26" s="375">
        <v>47638</v>
      </c>
      <c r="EJ26" s="375">
        <v>47663</v>
      </c>
      <c r="EK26" s="375">
        <v>47718</v>
      </c>
      <c r="EL26" s="375">
        <v>47877</v>
      </c>
      <c r="EM26" s="375">
        <v>48042</v>
      </c>
      <c r="EN26" s="375">
        <v>48140</v>
      </c>
      <c r="EO26" s="375">
        <v>48085</v>
      </c>
      <c r="EP26" s="375">
        <v>48137</v>
      </c>
      <c r="EQ26" s="378">
        <v>48207</v>
      </c>
      <c r="ER26" s="374">
        <v>48335</v>
      </c>
      <c r="ES26" s="375">
        <v>48395</v>
      </c>
      <c r="ET26" s="375">
        <v>48311</v>
      </c>
      <c r="EU26" s="375">
        <v>48270</v>
      </c>
      <c r="EV26" s="375">
        <v>48448</v>
      </c>
      <c r="EW26" s="378">
        <v>48417</v>
      </c>
      <c r="EX26" s="378">
        <v>49009</v>
      </c>
      <c r="EY26" s="378">
        <v>48954</v>
      </c>
      <c r="EZ26" s="376">
        <v>48855</v>
      </c>
      <c r="FA26" s="376">
        <v>49026</v>
      </c>
      <c r="FB26" s="376">
        <v>49078</v>
      </c>
      <c r="FC26" s="376">
        <v>49149</v>
      </c>
      <c r="FD26" s="376">
        <v>49296</v>
      </c>
      <c r="FE26" s="376">
        <v>49406</v>
      </c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103">
        <v>110</v>
      </c>
      <c r="FQ26" s="83">
        <v>0.22264502287171598</v>
      </c>
      <c r="FR26" s="103">
        <v>257</v>
      </c>
      <c r="FS26" s="83">
        <v>0.53311759702947703</v>
      </c>
      <c r="GB26" s="272" t="s">
        <v>433</v>
      </c>
    </row>
    <row r="27" spans="1:187" ht="15" outlineLevel="2">
      <c r="A27" s="362">
        <v>659</v>
      </c>
      <c r="B27" s="52" t="s">
        <v>306</v>
      </c>
      <c r="C27" s="345" t="s">
        <v>314</v>
      </c>
      <c r="D27" s="374">
        <v>17295</v>
      </c>
      <c r="E27" s="375">
        <v>17406</v>
      </c>
      <c r="F27" s="375">
        <v>17344</v>
      </c>
      <c r="G27" s="375">
        <v>17290</v>
      </c>
      <c r="H27" s="375">
        <v>18219</v>
      </c>
      <c r="I27" s="375">
        <v>18246</v>
      </c>
      <c r="J27" s="375">
        <v>18211</v>
      </c>
      <c r="K27" s="375">
        <v>18248</v>
      </c>
      <c r="L27" s="375">
        <v>18345</v>
      </c>
      <c r="M27" s="375">
        <v>18157</v>
      </c>
      <c r="N27" s="375">
        <v>18114</v>
      </c>
      <c r="O27" s="376">
        <v>18112</v>
      </c>
      <c r="P27" s="374">
        <v>18069</v>
      </c>
      <c r="Q27" s="375">
        <v>18342</v>
      </c>
      <c r="R27" s="377">
        <v>18385</v>
      </c>
      <c r="S27" s="375">
        <v>16417</v>
      </c>
      <c r="T27" s="375">
        <v>18860</v>
      </c>
      <c r="U27" s="375">
        <v>19220</v>
      </c>
      <c r="V27" s="375">
        <v>19428</v>
      </c>
      <c r="W27" s="375">
        <v>19666</v>
      </c>
      <c r="X27" s="375">
        <v>19584</v>
      </c>
      <c r="Y27" s="375">
        <v>19936</v>
      </c>
      <c r="Z27" s="375">
        <v>20319</v>
      </c>
      <c r="AA27" s="376">
        <v>20361</v>
      </c>
      <c r="AB27" s="374">
        <v>20326</v>
      </c>
      <c r="AC27" s="375">
        <v>20321</v>
      </c>
      <c r="AD27" s="375">
        <v>20208</v>
      </c>
      <c r="AE27" s="375">
        <v>20235</v>
      </c>
      <c r="AF27" s="375">
        <v>20146</v>
      </c>
      <c r="AG27" s="375">
        <v>19636</v>
      </c>
      <c r="AH27" s="375">
        <v>20106</v>
      </c>
      <c r="AI27" s="375">
        <v>19822</v>
      </c>
      <c r="AJ27" s="375">
        <v>19744</v>
      </c>
      <c r="AK27" s="375">
        <v>19687</v>
      </c>
      <c r="AL27" s="375">
        <v>19530</v>
      </c>
      <c r="AM27" s="376">
        <v>19643</v>
      </c>
      <c r="AN27" s="374">
        <v>19610</v>
      </c>
      <c r="AO27" s="375">
        <v>19582</v>
      </c>
      <c r="AP27" s="375">
        <v>19736</v>
      </c>
      <c r="AQ27" s="375">
        <v>19632</v>
      </c>
      <c r="AR27" s="375">
        <v>19879</v>
      </c>
      <c r="AS27" s="375">
        <v>19963</v>
      </c>
      <c r="AT27" s="375">
        <v>20091</v>
      </c>
      <c r="AU27" s="375">
        <v>20092</v>
      </c>
      <c r="AV27" s="375">
        <v>19953</v>
      </c>
      <c r="AW27" s="375">
        <v>19995</v>
      </c>
      <c r="AX27" s="375">
        <v>19963</v>
      </c>
      <c r="AY27" s="376">
        <v>19983</v>
      </c>
      <c r="AZ27" s="374">
        <v>20006</v>
      </c>
      <c r="BA27" s="375">
        <v>20033</v>
      </c>
      <c r="BB27" s="375">
        <v>19962</v>
      </c>
      <c r="BC27" s="375">
        <v>19925</v>
      </c>
      <c r="BD27" s="375">
        <v>19864</v>
      </c>
      <c r="BE27" s="375">
        <v>19682</v>
      </c>
      <c r="BF27" s="375">
        <v>19781</v>
      </c>
      <c r="BG27" s="375">
        <v>19631</v>
      </c>
      <c r="BH27" s="375">
        <v>19695</v>
      </c>
      <c r="BI27" s="375">
        <v>19525</v>
      </c>
      <c r="BJ27" s="375">
        <v>20016</v>
      </c>
      <c r="BK27" s="376">
        <v>20840</v>
      </c>
      <c r="BL27" s="374">
        <v>20795</v>
      </c>
      <c r="BM27" s="379">
        <v>20842</v>
      </c>
      <c r="BN27" s="379">
        <v>20914</v>
      </c>
      <c r="BO27" s="379">
        <v>20953</v>
      </c>
      <c r="BP27" s="379">
        <v>20969</v>
      </c>
      <c r="BQ27" s="379">
        <v>20866</v>
      </c>
      <c r="BR27" s="379">
        <v>20565</v>
      </c>
      <c r="BS27" s="379">
        <v>20395</v>
      </c>
      <c r="BT27" s="379">
        <v>20287</v>
      </c>
      <c r="BU27" s="379">
        <v>20222</v>
      </c>
      <c r="BV27" s="379">
        <v>20199</v>
      </c>
      <c r="BW27" s="376">
        <v>20277</v>
      </c>
      <c r="BX27" s="374">
        <v>20334</v>
      </c>
      <c r="BY27" s="379">
        <v>20275</v>
      </c>
      <c r="BZ27" s="379">
        <v>20093</v>
      </c>
      <c r="CA27" s="379">
        <v>19973</v>
      </c>
      <c r="CB27" s="379">
        <v>20231</v>
      </c>
      <c r="CC27" s="379">
        <v>20048</v>
      </c>
      <c r="CD27" s="379">
        <v>20055</v>
      </c>
      <c r="CE27" s="379">
        <v>20069</v>
      </c>
      <c r="CF27" s="379">
        <v>20020</v>
      </c>
      <c r="CG27" s="375">
        <v>19973</v>
      </c>
      <c r="CH27" s="375">
        <v>19940</v>
      </c>
      <c r="CI27" s="376">
        <v>19935</v>
      </c>
      <c r="CJ27" s="374">
        <v>19887</v>
      </c>
      <c r="CK27" s="375">
        <v>19884</v>
      </c>
      <c r="CL27" s="375">
        <v>19976</v>
      </c>
      <c r="CM27" s="375">
        <v>19944</v>
      </c>
      <c r="CN27" s="375">
        <v>19923</v>
      </c>
      <c r="CO27" s="375">
        <v>19979</v>
      </c>
      <c r="CP27" s="375">
        <v>20083</v>
      </c>
      <c r="CQ27" s="375">
        <v>20109</v>
      </c>
      <c r="CR27" s="375">
        <v>20265</v>
      </c>
      <c r="CS27" s="375">
        <v>20293</v>
      </c>
      <c r="CT27" s="375">
        <v>20379</v>
      </c>
      <c r="CU27" s="376">
        <v>20360</v>
      </c>
      <c r="CV27" s="374">
        <v>20346</v>
      </c>
      <c r="CW27" s="375">
        <v>20330</v>
      </c>
      <c r="CX27" s="375">
        <v>20296</v>
      </c>
      <c r="CY27" s="375">
        <v>20219</v>
      </c>
      <c r="CZ27" s="375">
        <v>20253</v>
      </c>
      <c r="DA27" s="375">
        <v>20295</v>
      </c>
      <c r="DB27" s="375">
        <v>20400</v>
      </c>
      <c r="DC27" s="375">
        <v>20354</v>
      </c>
      <c r="DD27" s="375">
        <v>20429</v>
      </c>
      <c r="DE27" s="375">
        <v>20354</v>
      </c>
      <c r="DF27" s="375">
        <v>20726</v>
      </c>
      <c r="DG27" s="376">
        <v>20932</v>
      </c>
      <c r="DH27" s="374">
        <v>20889</v>
      </c>
      <c r="DI27" s="375">
        <v>20895</v>
      </c>
      <c r="DJ27" s="375">
        <v>20889</v>
      </c>
      <c r="DK27" s="375">
        <v>20871</v>
      </c>
      <c r="DL27" s="375">
        <v>20825</v>
      </c>
      <c r="DM27" s="375">
        <v>20792</v>
      </c>
      <c r="DN27" s="375">
        <v>20767</v>
      </c>
      <c r="DO27" s="375">
        <v>20691</v>
      </c>
      <c r="DP27" s="375">
        <v>20691</v>
      </c>
      <c r="DQ27" s="375">
        <v>20642</v>
      </c>
      <c r="DR27" s="375">
        <v>20519</v>
      </c>
      <c r="DS27" s="378">
        <v>20451</v>
      </c>
      <c r="DT27" s="374">
        <v>20462</v>
      </c>
      <c r="DU27" s="375">
        <v>20522</v>
      </c>
      <c r="DV27" s="375">
        <v>20524</v>
      </c>
      <c r="DW27" s="375">
        <v>20499</v>
      </c>
      <c r="DX27" s="375">
        <v>20503</v>
      </c>
      <c r="DY27" s="375">
        <v>20495</v>
      </c>
      <c r="DZ27" s="375">
        <v>20515</v>
      </c>
      <c r="EA27" s="375">
        <v>20424</v>
      </c>
      <c r="EB27" s="375">
        <v>20492</v>
      </c>
      <c r="EC27" s="375">
        <v>20503</v>
      </c>
      <c r="ED27" s="375">
        <v>20466</v>
      </c>
      <c r="EE27" s="378">
        <v>20404</v>
      </c>
      <c r="EF27" s="374">
        <v>20442</v>
      </c>
      <c r="EG27" s="375">
        <v>20481</v>
      </c>
      <c r="EH27" s="375">
        <v>20439</v>
      </c>
      <c r="EI27" s="375">
        <v>20430</v>
      </c>
      <c r="EJ27" s="375">
        <v>20443</v>
      </c>
      <c r="EK27" s="375">
        <v>20520</v>
      </c>
      <c r="EL27" s="375">
        <v>20558</v>
      </c>
      <c r="EM27" s="375">
        <v>20613</v>
      </c>
      <c r="EN27" s="375">
        <v>20627</v>
      </c>
      <c r="EO27" s="375">
        <v>20622</v>
      </c>
      <c r="EP27" s="375">
        <v>20613</v>
      </c>
      <c r="EQ27" s="378">
        <v>20619</v>
      </c>
      <c r="ER27" s="374">
        <v>20655</v>
      </c>
      <c r="ES27" s="375">
        <v>20580</v>
      </c>
      <c r="ET27" s="375">
        <v>20519</v>
      </c>
      <c r="EU27" s="375">
        <v>20468</v>
      </c>
      <c r="EV27" s="375">
        <v>20490</v>
      </c>
      <c r="EW27" s="378">
        <v>20467</v>
      </c>
      <c r="EX27" s="378">
        <v>20724</v>
      </c>
      <c r="EY27" s="378">
        <v>20798</v>
      </c>
      <c r="EZ27" s="376">
        <v>20840</v>
      </c>
      <c r="FA27" s="376">
        <v>20904</v>
      </c>
      <c r="FB27" s="376">
        <v>21002</v>
      </c>
      <c r="FC27" s="376">
        <v>21224</v>
      </c>
      <c r="FD27" s="376">
        <v>21333</v>
      </c>
      <c r="FE27" s="376">
        <v>21294</v>
      </c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103">
        <v>-39</v>
      </c>
      <c r="FQ27" s="83">
        <v>-0.18315018315018314</v>
      </c>
      <c r="FR27" s="103">
        <v>70</v>
      </c>
      <c r="FS27" s="83">
        <v>0.33949270090693051</v>
      </c>
    </row>
    <row r="28" spans="1:187" ht="15" outlineLevel="2">
      <c r="A28" s="362">
        <v>665</v>
      </c>
      <c r="B28" s="52" t="s">
        <v>306</v>
      </c>
      <c r="C28" s="345" t="s">
        <v>315</v>
      </c>
      <c r="D28" s="374">
        <v>26442</v>
      </c>
      <c r="E28" s="375">
        <v>26429</v>
      </c>
      <c r="F28" s="375">
        <v>26617</v>
      </c>
      <c r="G28" s="375">
        <v>25476</v>
      </c>
      <c r="H28" s="375">
        <v>25524</v>
      </c>
      <c r="I28" s="375">
        <v>25698</v>
      </c>
      <c r="J28" s="375">
        <v>25729</v>
      </c>
      <c r="K28" s="375">
        <v>25566</v>
      </c>
      <c r="L28" s="375">
        <v>25838</v>
      </c>
      <c r="M28" s="375">
        <v>25795</v>
      </c>
      <c r="N28" s="375">
        <v>25987</v>
      </c>
      <c r="O28" s="376">
        <v>26069</v>
      </c>
      <c r="P28" s="374">
        <v>26324</v>
      </c>
      <c r="Q28" s="375">
        <v>27466</v>
      </c>
      <c r="R28" s="377">
        <v>27639</v>
      </c>
      <c r="S28" s="375">
        <v>25472</v>
      </c>
      <c r="T28" s="375">
        <v>25768</v>
      </c>
      <c r="U28" s="375">
        <v>26919</v>
      </c>
      <c r="V28" s="375">
        <v>27674</v>
      </c>
      <c r="W28" s="375">
        <v>28205</v>
      </c>
      <c r="X28" s="375">
        <v>28394</v>
      </c>
      <c r="Y28" s="375">
        <v>29272</v>
      </c>
      <c r="Z28" s="375">
        <v>29497</v>
      </c>
      <c r="AA28" s="376">
        <v>29700</v>
      </c>
      <c r="AB28" s="374">
        <v>29156</v>
      </c>
      <c r="AC28" s="375">
        <v>29842</v>
      </c>
      <c r="AD28" s="375">
        <v>29965</v>
      </c>
      <c r="AE28" s="375">
        <v>30127</v>
      </c>
      <c r="AF28" s="375">
        <v>30399</v>
      </c>
      <c r="AG28" s="375">
        <v>30301</v>
      </c>
      <c r="AH28" s="375">
        <v>30309</v>
      </c>
      <c r="AI28" s="375">
        <v>30347</v>
      </c>
      <c r="AJ28" s="375">
        <v>30215</v>
      </c>
      <c r="AK28" s="375">
        <v>30435</v>
      </c>
      <c r="AL28" s="375">
        <v>29905</v>
      </c>
      <c r="AM28" s="376">
        <v>30168</v>
      </c>
      <c r="AN28" s="374">
        <v>30240</v>
      </c>
      <c r="AO28" s="375">
        <v>30184</v>
      </c>
      <c r="AP28" s="375">
        <v>30226</v>
      </c>
      <c r="AQ28" s="375">
        <v>30173</v>
      </c>
      <c r="AR28" s="375">
        <v>30427</v>
      </c>
      <c r="AS28" s="375">
        <v>30429</v>
      </c>
      <c r="AT28" s="375">
        <v>30453</v>
      </c>
      <c r="AU28" s="375">
        <v>30520</v>
      </c>
      <c r="AV28" s="375">
        <v>30353</v>
      </c>
      <c r="AW28" s="375">
        <v>30448</v>
      </c>
      <c r="AX28" s="375">
        <v>30473</v>
      </c>
      <c r="AY28" s="376">
        <v>30485</v>
      </c>
      <c r="AZ28" s="374">
        <v>30591</v>
      </c>
      <c r="BA28" s="375">
        <v>30750</v>
      </c>
      <c r="BB28" s="375">
        <v>30653</v>
      </c>
      <c r="BC28" s="375">
        <v>30667</v>
      </c>
      <c r="BD28" s="375">
        <v>30541</v>
      </c>
      <c r="BE28" s="375">
        <v>30310</v>
      </c>
      <c r="BF28" s="375">
        <v>30412</v>
      </c>
      <c r="BG28" s="375">
        <v>30241</v>
      </c>
      <c r="BH28" s="375">
        <v>30230</v>
      </c>
      <c r="BI28" s="375">
        <v>30004</v>
      </c>
      <c r="BJ28" s="375">
        <v>29975</v>
      </c>
      <c r="BK28" s="376">
        <v>30130</v>
      </c>
      <c r="BL28" s="374">
        <v>30147</v>
      </c>
      <c r="BM28" s="379">
        <v>30225</v>
      </c>
      <c r="BN28" s="379">
        <v>30278</v>
      </c>
      <c r="BO28" s="379">
        <v>30322</v>
      </c>
      <c r="BP28" s="379">
        <v>30413</v>
      </c>
      <c r="BQ28" s="379">
        <v>30344</v>
      </c>
      <c r="BR28" s="379">
        <v>29923</v>
      </c>
      <c r="BS28" s="379">
        <v>29726</v>
      </c>
      <c r="BT28" s="379">
        <v>29668</v>
      </c>
      <c r="BU28" s="379">
        <v>29641</v>
      </c>
      <c r="BV28" s="379">
        <v>29590</v>
      </c>
      <c r="BW28" s="376">
        <v>29614</v>
      </c>
      <c r="BX28" s="374">
        <v>29708</v>
      </c>
      <c r="BY28" s="379">
        <v>29584</v>
      </c>
      <c r="BZ28" s="379">
        <v>29511</v>
      </c>
      <c r="CA28" s="379">
        <v>29240</v>
      </c>
      <c r="CB28" s="379">
        <v>29207</v>
      </c>
      <c r="CC28" s="379">
        <v>29001</v>
      </c>
      <c r="CD28" s="379">
        <v>28907</v>
      </c>
      <c r="CE28" s="379">
        <v>28907</v>
      </c>
      <c r="CF28" s="379">
        <v>29604</v>
      </c>
      <c r="CG28" s="375">
        <v>29478</v>
      </c>
      <c r="CH28" s="375">
        <v>29546</v>
      </c>
      <c r="CI28" s="376">
        <v>29623</v>
      </c>
      <c r="CJ28" s="374">
        <v>29569</v>
      </c>
      <c r="CK28" s="375">
        <v>29650</v>
      </c>
      <c r="CL28" s="375">
        <v>28978</v>
      </c>
      <c r="CM28" s="375">
        <v>29569</v>
      </c>
      <c r="CN28" s="375">
        <v>29717</v>
      </c>
      <c r="CO28" s="375">
        <v>29930</v>
      </c>
      <c r="CP28" s="375">
        <v>30101</v>
      </c>
      <c r="CQ28" s="375">
        <v>30150</v>
      </c>
      <c r="CR28" s="375">
        <v>30128</v>
      </c>
      <c r="CS28" s="375">
        <v>30243</v>
      </c>
      <c r="CT28" s="375">
        <v>30357</v>
      </c>
      <c r="CU28" s="376">
        <v>30416</v>
      </c>
      <c r="CV28" s="374">
        <v>30449</v>
      </c>
      <c r="CW28" s="375">
        <v>30517</v>
      </c>
      <c r="CX28" s="375">
        <v>30485</v>
      </c>
      <c r="CY28" s="375">
        <v>30460</v>
      </c>
      <c r="CZ28" s="375">
        <v>30443</v>
      </c>
      <c r="DA28" s="375">
        <v>30348</v>
      </c>
      <c r="DB28" s="375">
        <v>30313</v>
      </c>
      <c r="DC28" s="375">
        <v>30256</v>
      </c>
      <c r="DD28" s="375">
        <v>30710</v>
      </c>
      <c r="DE28" s="375">
        <v>30698</v>
      </c>
      <c r="DF28" s="375">
        <v>30800</v>
      </c>
      <c r="DG28" s="376">
        <v>30933</v>
      </c>
      <c r="DH28" s="374">
        <v>30877</v>
      </c>
      <c r="DI28" s="375">
        <v>30912</v>
      </c>
      <c r="DJ28" s="375">
        <v>30835</v>
      </c>
      <c r="DK28" s="375">
        <v>30775</v>
      </c>
      <c r="DL28" s="375">
        <v>30739</v>
      </c>
      <c r="DM28" s="375">
        <v>30651</v>
      </c>
      <c r="DN28" s="375">
        <v>30552</v>
      </c>
      <c r="DO28" s="375">
        <v>30517</v>
      </c>
      <c r="DP28" s="375">
        <v>30564</v>
      </c>
      <c r="DQ28" s="375">
        <v>30477</v>
      </c>
      <c r="DR28" s="375">
        <v>30349</v>
      </c>
      <c r="DS28" s="378">
        <v>30385</v>
      </c>
      <c r="DT28" s="374">
        <v>30394</v>
      </c>
      <c r="DU28" s="375">
        <v>30557</v>
      </c>
      <c r="DV28" s="375">
        <v>30590</v>
      </c>
      <c r="DW28" s="375">
        <v>30659</v>
      </c>
      <c r="DX28" s="375">
        <v>30693</v>
      </c>
      <c r="DY28" s="375">
        <v>30710</v>
      </c>
      <c r="DZ28" s="375">
        <v>30743</v>
      </c>
      <c r="EA28" s="375">
        <v>30558</v>
      </c>
      <c r="EB28" s="375">
        <v>30650</v>
      </c>
      <c r="EC28" s="375">
        <v>30643</v>
      </c>
      <c r="ED28" s="375">
        <v>30597</v>
      </c>
      <c r="EE28" s="378">
        <v>30578</v>
      </c>
      <c r="EF28" s="374">
        <v>30621</v>
      </c>
      <c r="EG28" s="375">
        <v>30803</v>
      </c>
      <c r="EH28" s="375">
        <v>30657</v>
      </c>
      <c r="EI28" s="375">
        <v>30557</v>
      </c>
      <c r="EJ28" s="375">
        <v>30539</v>
      </c>
      <c r="EK28" s="375">
        <v>30547</v>
      </c>
      <c r="EL28" s="375">
        <v>30598</v>
      </c>
      <c r="EM28" s="375">
        <v>30639</v>
      </c>
      <c r="EN28" s="375">
        <v>30661</v>
      </c>
      <c r="EO28" s="375">
        <v>30636</v>
      </c>
      <c r="EP28" s="375">
        <v>30624</v>
      </c>
      <c r="EQ28" s="378">
        <v>30614</v>
      </c>
      <c r="ER28" s="374">
        <v>30760</v>
      </c>
      <c r="ES28" s="375">
        <v>30722</v>
      </c>
      <c r="ET28" s="375">
        <v>30656</v>
      </c>
      <c r="EU28" s="375">
        <v>30625</v>
      </c>
      <c r="EV28" s="375">
        <v>30619</v>
      </c>
      <c r="EW28" s="378">
        <v>30608</v>
      </c>
      <c r="EX28" s="378">
        <v>30791</v>
      </c>
      <c r="EY28" s="378">
        <v>30833</v>
      </c>
      <c r="EZ28" s="376">
        <v>30768</v>
      </c>
      <c r="FA28" s="376">
        <v>30818</v>
      </c>
      <c r="FB28" s="376">
        <v>30759</v>
      </c>
      <c r="FC28" s="376">
        <v>30843</v>
      </c>
      <c r="FD28" s="376">
        <v>30976</v>
      </c>
      <c r="FE28" s="376">
        <v>31032</v>
      </c>
      <c r="FF28" s="376"/>
      <c r="FG28" s="376"/>
      <c r="FH28" s="376"/>
      <c r="FI28" s="376"/>
      <c r="FJ28" s="376"/>
      <c r="FK28" s="376"/>
      <c r="FL28" s="376"/>
      <c r="FM28" s="376"/>
      <c r="FN28" s="376"/>
      <c r="FO28" s="376"/>
      <c r="FP28" s="103">
        <v>56</v>
      </c>
      <c r="FQ28" s="83">
        <v>0.18045888115493686</v>
      </c>
      <c r="FR28" s="103">
        <v>189</v>
      </c>
      <c r="FS28" s="83">
        <v>0.61736460442934604</v>
      </c>
    </row>
    <row r="29" spans="1:187" ht="15" outlineLevel="2">
      <c r="A29" s="362">
        <v>837</v>
      </c>
      <c r="B29" s="52" t="s">
        <v>306</v>
      </c>
      <c r="C29" s="345" t="s">
        <v>316</v>
      </c>
      <c r="D29" s="374">
        <v>80168</v>
      </c>
      <c r="E29" s="375">
        <v>80691</v>
      </c>
      <c r="F29" s="375">
        <v>80619</v>
      </c>
      <c r="G29" s="375">
        <v>80699</v>
      </c>
      <c r="H29" s="375">
        <v>80499</v>
      </c>
      <c r="I29" s="375">
        <v>80817</v>
      </c>
      <c r="J29" s="375">
        <v>80466</v>
      </c>
      <c r="K29" s="375">
        <v>80621</v>
      </c>
      <c r="L29" s="375">
        <v>79891</v>
      </c>
      <c r="M29" s="375">
        <v>80281</v>
      </c>
      <c r="N29" s="375">
        <v>80263</v>
      </c>
      <c r="O29" s="376">
        <v>80865</v>
      </c>
      <c r="P29" s="374">
        <v>80488</v>
      </c>
      <c r="Q29" s="375">
        <v>83223</v>
      </c>
      <c r="R29" s="377">
        <v>86244</v>
      </c>
      <c r="S29" s="375">
        <v>79850</v>
      </c>
      <c r="T29" s="375">
        <v>86165</v>
      </c>
      <c r="U29" s="375">
        <v>87490</v>
      </c>
      <c r="V29" s="375">
        <v>88260</v>
      </c>
      <c r="W29" s="375">
        <v>89222</v>
      </c>
      <c r="X29" s="375">
        <v>89422</v>
      </c>
      <c r="Y29" s="375">
        <v>89958</v>
      </c>
      <c r="Z29" s="375">
        <v>89798</v>
      </c>
      <c r="AA29" s="376">
        <v>89719</v>
      </c>
      <c r="AB29" s="374">
        <v>89908</v>
      </c>
      <c r="AC29" s="375">
        <v>90150</v>
      </c>
      <c r="AD29" s="375">
        <v>90182</v>
      </c>
      <c r="AE29" s="375">
        <v>90423</v>
      </c>
      <c r="AF29" s="375">
        <v>90389</v>
      </c>
      <c r="AG29" s="375">
        <v>90605</v>
      </c>
      <c r="AH29" s="375">
        <v>90701</v>
      </c>
      <c r="AI29" s="375">
        <v>90183</v>
      </c>
      <c r="AJ29" s="375">
        <v>90342</v>
      </c>
      <c r="AK29" s="375">
        <v>89760</v>
      </c>
      <c r="AL29" s="375">
        <v>89760</v>
      </c>
      <c r="AM29" s="376">
        <v>88579</v>
      </c>
      <c r="AN29" s="374">
        <v>88521</v>
      </c>
      <c r="AO29" s="375">
        <v>88355</v>
      </c>
      <c r="AP29" s="375">
        <v>88871</v>
      </c>
      <c r="AQ29" s="375">
        <v>88731</v>
      </c>
      <c r="AR29" s="375">
        <v>88746</v>
      </c>
      <c r="AS29" s="375">
        <v>90494</v>
      </c>
      <c r="AT29" s="375">
        <v>91299</v>
      </c>
      <c r="AU29" s="375">
        <v>91246</v>
      </c>
      <c r="AV29" s="375">
        <v>90396</v>
      </c>
      <c r="AW29" s="375">
        <v>90636</v>
      </c>
      <c r="AX29" s="375">
        <v>90817</v>
      </c>
      <c r="AY29" s="376">
        <v>91339</v>
      </c>
      <c r="AZ29" s="374">
        <v>91582</v>
      </c>
      <c r="BA29" s="375">
        <v>92669</v>
      </c>
      <c r="BB29" s="375">
        <v>92136</v>
      </c>
      <c r="BC29" s="375">
        <v>92546</v>
      </c>
      <c r="BD29" s="375">
        <v>94270</v>
      </c>
      <c r="BE29" s="375">
        <v>94406</v>
      </c>
      <c r="BF29" s="375">
        <v>94801</v>
      </c>
      <c r="BG29" s="375">
        <v>94897</v>
      </c>
      <c r="BH29" s="375">
        <v>98302</v>
      </c>
      <c r="BI29" s="375">
        <v>98876</v>
      </c>
      <c r="BJ29" s="375">
        <v>99124</v>
      </c>
      <c r="BK29" s="376">
        <v>99950</v>
      </c>
      <c r="BL29" s="374">
        <v>100778</v>
      </c>
      <c r="BM29" s="379">
        <v>101764</v>
      </c>
      <c r="BN29" s="379">
        <v>102067</v>
      </c>
      <c r="BO29" s="379">
        <v>102245</v>
      </c>
      <c r="BP29" s="379">
        <v>102295</v>
      </c>
      <c r="BQ29" s="379">
        <v>102052</v>
      </c>
      <c r="BR29" s="379">
        <v>101022</v>
      </c>
      <c r="BS29" s="379">
        <v>98646</v>
      </c>
      <c r="BT29" s="379">
        <v>98151</v>
      </c>
      <c r="BU29" s="379">
        <v>98287</v>
      </c>
      <c r="BV29" s="379">
        <v>98242</v>
      </c>
      <c r="BW29" s="376">
        <v>98480</v>
      </c>
      <c r="BX29" s="374">
        <v>98839</v>
      </c>
      <c r="BY29" s="379">
        <v>98557</v>
      </c>
      <c r="BZ29" s="379">
        <v>97366</v>
      </c>
      <c r="CA29" s="379">
        <v>96814</v>
      </c>
      <c r="CB29" s="379">
        <v>95809</v>
      </c>
      <c r="CC29" s="379">
        <v>94205</v>
      </c>
      <c r="CD29" s="379">
        <v>91225</v>
      </c>
      <c r="CE29" s="379">
        <v>91144</v>
      </c>
      <c r="CF29" s="379">
        <v>91461</v>
      </c>
      <c r="CG29" s="375">
        <v>91584</v>
      </c>
      <c r="CH29" s="375">
        <v>91425</v>
      </c>
      <c r="CI29" s="376">
        <v>91363</v>
      </c>
      <c r="CJ29" s="374">
        <v>91217</v>
      </c>
      <c r="CK29" s="375">
        <v>91487</v>
      </c>
      <c r="CL29" s="375">
        <v>91169</v>
      </c>
      <c r="CM29" s="375">
        <v>90971</v>
      </c>
      <c r="CN29" s="375">
        <v>90920</v>
      </c>
      <c r="CO29" s="375">
        <v>90910</v>
      </c>
      <c r="CP29" s="375">
        <v>91563</v>
      </c>
      <c r="CQ29" s="375">
        <v>91497</v>
      </c>
      <c r="CR29" s="375">
        <v>91281</v>
      </c>
      <c r="CS29" s="375">
        <v>91511</v>
      </c>
      <c r="CT29" s="375">
        <v>91971</v>
      </c>
      <c r="CU29" s="376">
        <v>92186</v>
      </c>
      <c r="CV29" s="374">
        <v>92316</v>
      </c>
      <c r="CW29" s="375">
        <v>92323</v>
      </c>
      <c r="CX29" s="375">
        <v>92485</v>
      </c>
      <c r="CY29" s="375">
        <v>92451</v>
      </c>
      <c r="CZ29" s="375">
        <v>92688</v>
      </c>
      <c r="DA29" s="375">
        <v>92596</v>
      </c>
      <c r="DB29" s="375">
        <v>91821</v>
      </c>
      <c r="DC29" s="375">
        <v>92126</v>
      </c>
      <c r="DD29" s="375">
        <v>92143</v>
      </c>
      <c r="DE29" s="375">
        <v>92393</v>
      </c>
      <c r="DF29" s="375">
        <v>92773</v>
      </c>
      <c r="DG29" s="376">
        <v>92699</v>
      </c>
      <c r="DH29" s="374">
        <v>93374</v>
      </c>
      <c r="DI29" s="375">
        <v>93356</v>
      </c>
      <c r="DJ29" s="375">
        <v>94067</v>
      </c>
      <c r="DK29" s="375">
        <v>93888</v>
      </c>
      <c r="DL29" s="375">
        <v>94558</v>
      </c>
      <c r="DM29" s="375">
        <v>94649</v>
      </c>
      <c r="DN29" s="375">
        <v>94494</v>
      </c>
      <c r="DO29" s="375">
        <v>94505</v>
      </c>
      <c r="DP29" s="375">
        <v>94485</v>
      </c>
      <c r="DQ29" s="375">
        <v>94215</v>
      </c>
      <c r="DR29" s="375">
        <v>93496</v>
      </c>
      <c r="DS29" s="378">
        <v>93338</v>
      </c>
      <c r="DT29" s="374">
        <v>93145</v>
      </c>
      <c r="DU29" s="375">
        <v>94262</v>
      </c>
      <c r="DV29" s="375">
        <v>95419</v>
      </c>
      <c r="DW29" s="375">
        <v>95605</v>
      </c>
      <c r="DX29" s="375">
        <v>95970</v>
      </c>
      <c r="DY29" s="375">
        <v>96057</v>
      </c>
      <c r="DZ29" s="375">
        <v>95950</v>
      </c>
      <c r="EA29" s="375">
        <v>95058</v>
      </c>
      <c r="EB29" s="375">
        <v>95194</v>
      </c>
      <c r="EC29" s="375">
        <v>95173</v>
      </c>
      <c r="ED29" s="375">
        <v>95014</v>
      </c>
      <c r="EE29" s="378">
        <v>94846</v>
      </c>
      <c r="EF29" s="374">
        <v>95163</v>
      </c>
      <c r="EG29" s="375">
        <v>95390</v>
      </c>
      <c r="EH29" s="375">
        <v>95074</v>
      </c>
      <c r="EI29" s="375">
        <v>95045</v>
      </c>
      <c r="EJ29" s="375">
        <v>95527</v>
      </c>
      <c r="EK29" s="375">
        <v>95830</v>
      </c>
      <c r="EL29" s="375">
        <v>96707</v>
      </c>
      <c r="EM29" s="375">
        <v>96712</v>
      </c>
      <c r="EN29" s="375">
        <v>98570</v>
      </c>
      <c r="EO29" s="375">
        <v>98109</v>
      </c>
      <c r="EP29" s="375">
        <v>97966</v>
      </c>
      <c r="EQ29" s="378">
        <v>98310</v>
      </c>
      <c r="ER29" s="374">
        <v>98138</v>
      </c>
      <c r="ES29" s="375">
        <v>98463</v>
      </c>
      <c r="ET29" s="375">
        <v>99824</v>
      </c>
      <c r="EU29" s="375">
        <v>99786</v>
      </c>
      <c r="EV29" s="375">
        <v>100270</v>
      </c>
      <c r="EW29" s="378">
        <v>100134</v>
      </c>
      <c r="EX29" s="378">
        <v>102180</v>
      </c>
      <c r="EY29" s="378">
        <v>102129</v>
      </c>
      <c r="EZ29" s="376">
        <v>102260</v>
      </c>
      <c r="FA29" s="376">
        <v>102588</v>
      </c>
      <c r="FB29" s="376">
        <v>102427</v>
      </c>
      <c r="FC29" s="376">
        <v>102427</v>
      </c>
      <c r="FD29" s="376">
        <v>103188</v>
      </c>
      <c r="FE29" s="376">
        <v>103315</v>
      </c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103">
        <v>127</v>
      </c>
      <c r="FQ29" s="83">
        <v>0.12292503508687025</v>
      </c>
      <c r="FR29" s="103">
        <v>888</v>
      </c>
      <c r="FS29" s="83">
        <v>0.90326518156850777</v>
      </c>
      <c r="GB29" s="215"/>
    </row>
    <row r="30" spans="1:187" ht="15" outlineLevel="2">
      <c r="A30" s="362">
        <v>873</v>
      </c>
      <c r="B30" s="52" t="s">
        <v>306</v>
      </c>
      <c r="C30" s="345" t="s">
        <v>317</v>
      </c>
      <c r="D30" s="374">
        <v>7019</v>
      </c>
      <c r="E30" s="375">
        <v>7077</v>
      </c>
      <c r="F30" s="375">
        <v>7155</v>
      </c>
      <c r="G30" s="375">
        <v>7150</v>
      </c>
      <c r="H30" s="375">
        <v>7140</v>
      </c>
      <c r="I30" s="375">
        <v>7097</v>
      </c>
      <c r="J30" s="375">
        <v>7079</v>
      </c>
      <c r="K30" s="375">
        <v>7092</v>
      </c>
      <c r="L30" s="375">
        <v>7018</v>
      </c>
      <c r="M30" s="375">
        <v>6963</v>
      </c>
      <c r="N30" s="375">
        <v>6906</v>
      </c>
      <c r="O30" s="376">
        <v>7049</v>
      </c>
      <c r="P30" s="374">
        <v>7048</v>
      </c>
      <c r="Q30" s="375">
        <v>7023</v>
      </c>
      <c r="R30" s="377">
        <v>7182</v>
      </c>
      <c r="S30" s="375">
        <v>7444</v>
      </c>
      <c r="T30" s="375">
        <v>7562</v>
      </c>
      <c r="U30" s="375">
        <v>7575</v>
      </c>
      <c r="V30" s="375">
        <v>7540</v>
      </c>
      <c r="W30" s="375">
        <v>7544</v>
      </c>
      <c r="X30" s="375">
        <v>7535</v>
      </c>
      <c r="Y30" s="375">
        <v>7484</v>
      </c>
      <c r="Z30" s="375">
        <v>7476</v>
      </c>
      <c r="AA30" s="376">
        <v>7459</v>
      </c>
      <c r="AB30" s="374">
        <v>7008</v>
      </c>
      <c r="AC30" s="375">
        <v>6929</v>
      </c>
      <c r="AD30" s="375">
        <v>6897</v>
      </c>
      <c r="AE30" s="375">
        <v>7039</v>
      </c>
      <c r="AF30" s="375">
        <v>7043</v>
      </c>
      <c r="AG30" s="375">
        <v>7036</v>
      </c>
      <c r="AH30" s="375">
        <v>7030</v>
      </c>
      <c r="AI30" s="375">
        <v>7095</v>
      </c>
      <c r="AJ30" s="375">
        <v>7162</v>
      </c>
      <c r="AK30" s="375">
        <v>7247</v>
      </c>
      <c r="AL30" s="375">
        <v>6806</v>
      </c>
      <c r="AM30" s="376">
        <v>6916</v>
      </c>
      <c r="AN30" s="374">
        <v>6954</v>
      </c>
      <c r="AO30" s="375">
        <v>6931</v>
      </c>
      <c r="AP30" s="375">
        <v>6958</v>
      </c>
      <c r="AQ30" s="375">
        <v>6970</v>
      </c>
      <c r="AR30" s="375">
        <v>6995</v>
      </c>
      <c r="AS30" s="375">
        <v>6983</v>
      </c>
      <c r="AT30" s="375">
        <v>6991</v>
      </c>
      <c r="AU30" s="375">
        <v>7017</v>
      </c>
      <c r="AV30" s="375">
        <v>6988</v>
      </c>
      <c r="AW30" s="375">
        <v>6908</v>
      </c>
      <c r="AX30" s="375">
        <v>6904</v>
      </c>
      <c r="AY30" s="376">
        <v>6902</v>
      </c>
      <c r="AZ30" s="374">
        <v>6926</v>
      </c>
      <c r="BA30" s="375">
        <v>6983</v>
      </c>
      <c r="BB30" s="375">
        <v>6979</v>
      </c>
      <c r="BC30" s="375">
        <v>6966</v>
      </c>
      <c r="BD30" s="375">
        <v>6969</v>
      </c>
      <c r="BE30" s="375">
        <v>6954</v>
      </c>
      <c r="BF30" s="375">
        <v>6940</v>
      </c>
      <c r="BG30" s="375">
        <v>6925</v>
      </c>
      <c r="BH30" s="375">
        <v>6958</v>
      </c>
      <c r="BI30" s="375">
        <v>6901</v>
      </c>
      <c r="BJ30" s="375">
        <v>6936</v>
      </c>
      <c r="BK30" s="376">
        <v>6931</v>
      </c>
      <c r="BL30" s="374">
        <v>6927</v>
      </c>
      <c r="BM30" s="379">
        <v>6951</v>
      </c>
      <c r="BN30" s="379">
        <v>6965</v>
      </c>
      <c r="BO30" s="379">
        <v>6971</v>
      </c>
      <c r="BP30" s="379">
        <v>6971</v>
      </c>
      <c r="BQ30" s="379">
        <v>6937</v>
      </c>
      <c r="BR30" s="379">
        <v>6866</v>
      </c>
      <c r="BS30" s="379">
        <v>6804</v>
      </c>
      <c r="BT30" s="379">
        <v>6766</v>
      </c>
      <c r="BU30" s="379">
        <v>6746</v>
      </c>
      <c r="BV30" s="379">
        <v>6719</v>
      </c>
      <c r="BW30" s="376">
        <v>6747</v>
      </c>
      <c r="BX30" s="374">
        <v>6738</v>
      </c>
      <c r="BY30" s="379">
        <v>6730</v>
      </c>
      <c r="BZ30" s="379">
        <v>6736</v>
      </c>
      <c r="CA30" s="379">
        <v>6685</v>
      </c>
      <c r="CB30" s="379">
        <v>6681</v>
      </c>
      <c r="CC30" s="379">
        <v>6606</v>
      </c>
      <c r="CD30" s="379">
        <v>6575</v>
      </c>
      <c r="CE30" s="379">
        <v>6599</v>
      </c>
      <c r="CF30" s="379">
        <v>6587</v>
      </c>
      <c r="CG30" s="375">
        <v>6615</v>
      </c>
      <c r="CH30" s="375">
        <v>6599</v>
      </c>
      <c r="CI30" s="376">
        <v>6622</v>
      </c>
      <c r="CJ30" s="374">
        <v>6626</v>
      </c>
      <c r="CK30" s="375">
        <v>6655</v>
      </c>
      <c r="CL30" s="375">
        <v>6675</v>
      </c>
      <c r="CM30" s="375">
        <v>6658</v>
      </c>
      <c r="CN30" s="375">
        <v>6758</v>
      </c>
      <c r="CO30" s="375">
        <v>6830</v>
      </c>
      <c r="CP30" s="375">
        <v>6830</v>
      </c>
      <c r="CQ30" s="375">
        <v>6876</v>
      </c>
      <c r="CR30" s="375">
        <v>6872</v>
      </c>
      <c r="CS30" s="375">
        <v>6871</v>
      </c>
      <c r="CT30" s="375">
        <v>6896</v>
      </c>
      <c r="CU30" s="376">
        <v>6982</v>
      </c>
      <c r="CV30" s="374">
        <v>6997</v>
      </c>
      <c r="CW30" s="375">
        <v>7027</v>
      </c>
      <c r="CX30" s="375">
        <v>7021</v>
      </c>
      <c r="CY30" s="375">
        <v>6954</v>
      </c>
      <c r="CZ30" s="375">
        <v>6950</v>
      </c>
      <c r="DA30" s="375">
        <v>6953</v>
      </c>
      <c r="DB30" s="375">
        <v>6945</v>
      </c>
      <c r="DC30" s="375">
        <v>6926</v>
      </c>
      <c r="DD30" s="375">
        <v>6945</v>
      </c>
      <c r="DE30" s="375">
        <v>6932</v>
      </c>
      <c r="DF30" s="375">
        <v>6952</v>
      </c>
      <c r="DG30" s="376">
        <v>6963</v>
      </c>
      <c r="DH30" s="374">
        <v>6962</v>
      </c>
      <c r="DI30" s="375">
        <v>7036</v>
      </c>
      <c r="DJ30" s="375">
        <v>7028</v>
      </c>
      <c r="DK30" s="375">
        <v>6991</v>
      </c>
      <c r="DL30" s="375">
        <v>6979</v>
      </c>
      <c r="DM30" s="375">
        <v>6980</v>
      </c>
      <c r="DN30" s="375">
        <v>6977</v>
      </c>
      <c r="DO30" s="375">
        <v>6954</v>
      </c>
      <c r="DP30" s="375">
        <v>6962</v>
      </c>
      <c r="DQ30" s="375">
        <v>6994</v>
      </c>
      <c r="DR30" s="375">
        <v>6957</v>
      </c>
      <c r="DS30" s="378">
        <v>6969</v>
      </c>
      <c r="DT30" s="374">
        <v>7027</v>
      </c>
      <c r="DU30" s="375">
        <v>7127</v>
      </c>
      <c r="DV30" s="375">
        <v>7112</v>
      </c>
      <c r="DW30" s="375">
        <v>7117</v>
      </c>
      <c r="DX30" s="375">
        <v>7119</v>
      </c>
      <c r="DY30" s="375">
        <v>7098</v>
      </c>
      <c r="DZ30" s="375">
        <v>7108</v>
      </c>
      <c r="EA30" s="375">
        <v>7065</v>
      </c>
      <c r="EB30" s="375">
        <v>7089</v>
      </c>
      <c r="EC30" s="375">
        <v>7110</v>
      </c>
      <c r="ED30" s="375">
        <v>7114</v>
      </c>
      <c r="EE30" s="378">
        <v>7148</v>
      </c>
      <c r="EF30" s="374">
        <v>7216</v>
      </c>
      <c r="EG30" s="375">
        <v>7263</v>
      </c>
      <c r="EH30" s="375">
        <v>7275</v>
      </c>
      <c r="EI30" s="375">
        <v>7222</v>
      </c>
      <c r="EJ30" s="375">
        <v>7229</v>
      </c>
      <c r="EK30" s="375">
        <v>7272</v>
      </c>
      <c r="EL30" s="375">
        <v>7276</v>
      </c>
      <c r="EM30" s="375">
        <v>7312</v>
      </c>
      <c r="EN30" s="375">
        <v>7399</v>
      </c>
      <c r="EO30" s="375">
        <v>7393</v>
      </c>
      <c r="EP30" s="375">
        <v>7402</v>
      </c>
      <c r="EQ30" s="378">
        <v>7418</v>
      </c>
      <c r="ER30" s="374">
        <v>7460</v>
      </c>
      <c r="ES30" s="375">
        <v>7483</v>
      </c>
      <c r="ET30" s="375">
        <v>7474</v>
      </c>
      <c r="EU30" s="375">
        <v>7426</v>
      </c>
      <c r="EV30" s="375">
        <v>7423</v>
      </c>
      <c r="EW30" s="378">
        <v>7417</v>
      </c>
      <c r="EX30" s="378">
        <v>7434</v>
      </c>
      <c r="EY30" s="378">
        <v>7498</v>
      </c>
      <c r="EZ30" s="376">
        <v>7475</v>
      </c>
      <c r="FA30" s="376">
        <v>7513</v>
      </c>
      <c r="FB30" s="376">
        <v>7504</v>
      </c>
      <c r="FC30" s="376">
        <v>7583</v>
      </c>
      <c r="FD30" s="376">
        <v>7641</v>
      </c>
      <c r="FE30" s="376">
        <v>7667</v>
      </c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103">
        <v>26</v>
      </c>
      <c r="FQ30" s="83">
        <v>0.33911569062214686</v>
      </c>
      <c r="FR30" s="103">
        <v>84</v>
      </c>
      <c r="FS30" s="83">
        <v>1.1323806956052844</v>
      </c>
    </row>
    <row r="31" spans="1:187" ht="15" outlineLevel="1">
      <c r="A31" s="45" t="s">
        <v>318</v>
      </c>
      <c r="B31" s="42"/>
      <c r="C31" s="46" t="s">
        <v>318</v>
      </c>
      <c r="D31" s="47">
        <v>118731</v>
      </c>
      <c r="E31" s="48">
        <v>119059</v>
      </c>
      <c r="F31" s="48">
        <v>118674</v>
      </c>
      <c r="G31" s="48">
        <v>117812</v>
      </c>
      <c r="H31" s="48">
        <v>117375</v>
      </c>
      <c r="I31" s="48">
        <v>118002</v>
      </c>
      <c r="J31" s="48">
        <v>116855</v>
      </c>
      <c r="K31" s="48">
        <v>117538</v>
      </c>
      <c r="L31" s="48">
        <v>116668</v>
      </c>
      <c r="M31" s="48">
        <v>117697</v>
      </c>
      <c r="N31" s="48">
        <v>117640</v>
      </c>
      <c r="O31" s="49">
        <v>119944</v>
      </c>
      <c r="P31" s="47">
        <v>120530</v>
      </c>
      <c r="Q31" s="48">
        <v>120445</v>
      </c>
      <c r="R31" s="50">
        <v>121132</v>
      </c>
      <c r="S31" s="48">
        <v>120711</v>
      </c>
      <c r="T31" s="48">
        <v>121721</v>
      </c>
      <c r="U31" s="48">
        <v>122087</v>
      </c>
      <c r="V31" s="48">
        <v>122493</v>
      </c>
      <c r="W31" s="48">
        <v>122083</v>
      </c>
      <c r="X31" s="48">
        <v>122091</v>
      </c>
      <c r="Y31" s="48">
        <v>123085</v>
      </c>
      <c r="Z31" s="48">
        <v>123530</v>
      </c>
      <c r="AA31" s="49">
        <v>123835</v>
      </c>
      <c r="AB31" s="47">
        <v>123245</v>
      </c>
      <c r="AC31" s="48">
        <v>124719</v>
      </c>
      <c r="AD31" s="48">
        <v>124744</v>
      </c>
      <c r="AE31" s="48">
        <v>125057</v>
      </c>
      <c r="AF31" s="48">
        <v>125178</v>
      </c>
      <c r="AG31" s="48">
        <v>124213</v>
      </c>
      <c r="AH31" s="48">
        <v>123901</v>
      </c>
      <c r="AI31" s="48">
        <v>124263</v>
      </c>
      <c r="AJ31" s="48">
        <v>124980</v>
      </c>
      <c r="AK31" s="48">
        <v>126198</v>
      </c>
      <c r="AL31" s="48">
        <v>125785</v>
      </c>
      <c r="AM31" s="49">
        <v>126607</v>
      </c>
      <c r="AN31" s="47">
        <v>126717</v>
      </c>
      <c r="AO31" s="48">
        <v>126942</v>
      </c>
      <c r="AP31" s="48">
        <v>127631</v>
      </c>
      <c r="AQ31" s="48">
        <v>127439</v>
      </c>
      <c r="AR31" s="48">
        <v>128194</v>
      </c>
      <c r="AS31" s="48">
        <v>128675</v>
      </c>
      <c r="AT31" s="48">
        <v>128561</v>
      </c>
      <c r="AU31" s="48">
        <v>128923</v>
      </c>
      <c r="AV31" s="48">
        <v>128842</v>
      </c>
      <c r="AW31" s="48">
        <v>129387</v>
      </c>
      <c r="AX31" s="48">
        <v>129269</v>
      </c>
      <c r="AY31" s="49">
        <v>129739</v>
      </c>
      <c r="AZ31" s="47">
        <v>129949</v>
      </c>
      <c r="BA31" s="48">
        <v>131072</v>
      </c>
      <c r="BB31" s="48">
        <v>132123</v>
      </c>
      <c r="BC31" s="48">
        <v>132462</v>
      </c>
      <c r="BD31" s="48">
        <v>132402</v>
      </c>
      <c r="BE31" s="48">
        <v>131809</v>
      </c>
      <c r="BF31" s="48">
        <v>131708</v>
      </c>
      <c r="BG31" s="48">
        <v>130779</v>
      </c>
      <c r="BH31" s="48">
        <v>130735</v>
      </c>
      <c r="BI31" s="48">
        <v>129441</v>
      </c>
      <c r="BJ31" s="48">
        <v>130840</v>
      </c>
      <c r="BK31" s="49">
        <v>131650</v>
      </c>
      <c r="BL31" s="47">
        <v>132068</v>
      </c>
      <c r="BM31" s="117">
        <v>133016</v>
      </c>
      <c r="BN31" s="117">
        <v>133058</v>
      </c>
      <c r="BO31" s="117">
        <v>133025</v>
      </c>
      <c r="BP31" s="117">
        <v>133366</v>
      </c>
      <c r="BQ31" s="117">
        <v>133128</v>
      </c>
      <c r="BR31" s="117">
        <v>131862</v>
      </c>
      <c r="BS31" s="117">
        <v>130701</v>
      </c>
      <c r="BT31" s="117">
        <v>131020</v>
      </c>
      <c r="BU31" s="117">
        <v>131037</v>
      </c>
      <c r="BV31" s="117">
        <v>131299</v>
      </c>
      <c r="BW31" s="49">
        <v>131454</v>
      </c>
      <c r="BX31" s="47">
        <v>131531</v>
      </c>
      <c r="BY31" s="117">
        <v>131112</v>
      </c>
      <c r="BZ31" s="117">
        <v>130325</v>
      </c>
      <c r="CA31" s="117">
        <v>129334</v>
      </c>
      <c r="CB31" s="117">
        <v>128712</v>
      </c>
      <c r="CC31" s="117">
        <v>126343</v>
      </c>
      <c r="CD31" s="117">
        <v>126250</v>
      </c>
      <c r="CE31" s="117">
        <v>126229</v>
      </c>
      <c r="CF31" s="117">
        <v>125661</v>
      </c>
      <c r="CG31" s="48">
        <v>125422</v>
      </c>
      <c r="CH31" s="48">
        <v>125294</v>
      </c>
      <c r="CI31" s="49">
        <v>124796</v>
      </c>
      <c r="CJ31" s="47">
        <v>124192</v>
      </c>
      <c r="CK31" s="48">
        <v>124531</v>
      </c>
      <c r="CL31" s="48">
        <v>124367</v>
      </c>
      <c r="CM31" s="48">
        <v>124429</v>
      </c>
      <c r="CN31" s="48">
        <v>125106</v>
      </c>
      <c r="CO31" s="48">
        <v>125829</v>
      </c>
      <c r="CP31" s="48">
        <v>126914</v>
      </c>
      <c r="CQ31" s="48">
        <v>126908</v>
      </c>
      <c r="CR31" s="48">
        <v>128405</v>
      </c>
      <c r="CS31" s="48">
        <v>129406</v>
      </c>
      <c r="CT31" s="48">
        <v>129886</v>
      </c>
      <c r="CU31" s="49">
        <v>130507</v>
      </c>
      <c r="CV31" s="47">
        <v>130453</v>
      </c>
      <c r="CW31" s="48">
        <v>130355</v>
      </c>
      <c r="CX31" s="48">
        <v>129985</v>
      </c>
      <c r="CY31" s="48">
        <v>130119</v>
      </c>
      <c r="CZ31" s="48">
        <v>130083</v>
      </c>
      <c r="DA31" s="48">
        <v>129814</v>
      </c>
      <c r="DB31" s="48">
        <v>130276</v>
      </c>
      <c r="DC31" s="48">
        <v>130108</v>
      </c>
      <c r="DD31" s="48">
        <v>130287</v>
      </c>
      <c r="DE31" s="48">
        <v>130215</v>
      </c>
      <c r="DF31" s="48">
        <v>130437</v>
      </c>
      <c r="DG31" s="49">
        <v>130104</v>
      </c>
      <c r="DH31" s="47">
        <v>130097</v>
      </c>
      <c r="DI31" s="48">
        <v>130117</v>
      </c>
      <c r="DJ31" s="48">
        <v>130580</v>
      </c>
      <c r="DK31" s="48">
        <v>130241</v>
      </c>
      <c r="DL31" s="48">
        <v>129855</v>
      </c>
      <c r="DM31" s="48">
        <v>129574</v>
      </c>
      <c r="DN31" s="48">
        <v>129030</v>
      </c>
      <c r="DO31" s="48">
        <v>129216</v>
      </c>
      <c r="DP31" s="48">
        <v>129540</v>
      </c>
      <c r="DQ31" s="48">
        <v>129274</v>
      </c>
      <c r="DR31" s="48">
        <v>128987</v>
      </c>
      <c r="DS31" s="51">
        <v>129469</v>
      </c>
      <c r="DT31" s="47">
        <v>129471</v>
      </c>
      <c r="DU31" s="48">
        <v>132086</v>
      </c>
      <c r="DV31" s="48">
        <v>133223</v>
      </c>
      <c r="DW31" s="48">
        <v>133616</v>
      </c>
      <c r="DX31" s="48">
        <v>134927</v>
      </c>
      <c r="DY31" s="48">
        <v>135012</v>
      </c>
      <c r="DZ31" s="48">
        <v>134984</v>
      </c>
      <c r="EA31" s="48">
        <v>133488</v>
      </c>
      <c r="EB31" s="48">
        <v>133642</v>
      </c>
      <c r="EC31" s="48">
        <v>133226</v>
      </c>
      <c r="ED31" s="48">
        <v>132791</v>
      </c>
      <c r="EE31" s="51">
        <v>132444</v>
      </c>
      <c r="EF31" s="47">
        <v>132760</v>
      </c>
      <c r="EG31" s="48">
        <v>133328</v>
      </c>
      <c r="EH31" s="48">
        <v>132995</v>
      </c>
      <c r="EI31" s="48">
        <v>132944</v>
      </c>
      <c r="EJ31" s="48">
        <v>132706</v>
      </c>
      <c r="EK31" s="48">
        <v>132896</v>
      </c>
      <c r="EL31" s="48">
        <v>133379</v>
      </c>
      <c r="EM31" s="48">
        <v>133765</v>
      </c>
      <c r="EN31" s="48">
        <v>135142</v>
      </c>
      <c r="EO31" s="48">
        <v>135235</v>
      </c>
      <c r="EP31" s="48">
        <v>135235</v>
      </c>
      <c r="EQ31" s="51">
        <v>135251</v>
      </c>
      <c r="ER31" s="47">
        <v>136047</v>
      </c>
      <c r="ES31" s="48">
        <v>136199</v>
      </c>
      <c r="ET31" s="48">
        <v>135336</v>
      </c>
      <c r="EU31" s="48">
        <v>135171</v>
      </c>
      <c r="EV31" s="48">
        <v>135967</v>
      </c>
      <c r="EW31" s="51">
        <v>136021</v>
      </c>
      <c r="EX31" s="51">
        <v>139239</v>
      </c>
      <c r="EY31" s="51">
        <v>139653</v>
      </c>
      <c r="EZ31" s="49">
        <v>139456</v>
      </c>
      <c r="FA31" s="49">
        <v>140199</v>
      </c>
      <c r="FB31" s="49">
        <v>140376</v>
      </c>
      <c r="FC31" s="49">
        <v>141033</v>
      </c>
      <c r="FD31" s="49">
        <v>142003</v>
      </c>
      <c r="FE31" s="49">
        <v>142569</v>
      </c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103">
        <v>566</v>
      </c>
      <c r="FQ31" s="83">
        <v>0.3970007505137863</v>
      </c>
      <c r="FR31" s="103">
        <v>1536</v>
      </c>
      <c r="FS31" s="83">
        <v>1.135666279731758</v>
      </c>
      <c r="FX31" s="215">
        <v>2016</v>
      </c>
      <c r="FY31" s="215">
        <v>2017</v>
      </c>
      <c r="FZ31" s="215">
        <v>2018</v>
      </c>
      <c r="GA31">
        <v>2019</v>
      </c>
      <c r="GB31" s="215">
        <v>2020</v>
      </c>
      <c r="GC31" s="215">
        <v>2021</v>
      </c>
      <c r="GD31">
        <v>2022</v>
      </c>
      <c r="GE31">
        <v>2022</v>
      </c>
    </row>
    <row r="32" spans="1:187" ht="15" outlineLevel="2">
      <c r="A32" s="362">
        <v>31</v>
      </c>
      <c r="B32" s="52" t="s">
        <v>318</v>
      </c>
      <c r="C32" s="345" t="s">
        <v>319</v>
      </c>
      <c r="D32" s="374">
        <v>14617</v>
      </c>
      <c r="E32" s="375">
        <v>14666</v>
      </c>
      <c r="F32" s="375">
        <v>14634</v>
      </c>
      <c r="G32" s="375">
        <v>14645</v>
      </c>
      <c r="H32" s="375">
        <v>14572</v>
      </c>
      <c r="I32" s="375">
        <v>14583</v>
      </c>
      <c r="J32" s="375">
        <v>14513</v>
      </c>
      <c r="K32" s="375">
        <v>14543</v>
      </c>
      <c r="L32" s="375">
        <v>14341</v>
      </c>
      <c r="M32" s="375">
        <v>14490</v>
      </c>
      <c r="N32" s="375">
        <v>14393</v>
      </c>
      <c r="O32" s="376">
        <v>14638</v>
      </c>
      <c r="P32" s="374">
        <v>14810</v>
      </c>
      <c r="Q32" s="375">
        <v>15189</v>
      </c>
      <c r="R32" s="377">
        <v>15195</v>
      </c>
      <c r="S32" s="375">
        <v>15112</v>
      </c>
      <c r="T32" s="375">
        <v>15004</v>
      </c>
      <c r="U32" s="375">
        <v>14943</v>
      </c>
      <c r="V32" s="375">
        <v>15000</v>
      </c>
      <c r="W32" s="375">
        <v>14924</v>
      </c>
      <c r="X32" s="375">
        <v>14857</v>
      </c>
      <c r="Y32" s="375">
        <v>14935</v>
      </c>
      <c r="Z32" s="375">
        <v>14988</v>
      </c>
      <c r="AA32" s="376">
        <v>15146</v>
      </c>
      <c r="AB32" s="374">
        <v>15144</v>
      </c>
      <c r="AC32" s="375">
        <v>15394</v>
      </c>
      <c r="AD32" s="375">
        <v>15405</v>
      </c>
      <c r="AE32" s="375">
        <v>15459</v>
      </c>
      <c r="AF32" s="375">
        <v>15492</v>
      </c>
      <c r="AG32" s="375">
        <v>15611</v>
      </c>
      <c r="AH32" s="375">
        <v>15574</v>
      </c>
      <c r="AI32" s="375">
        <v>15631</v>
      </c>
      <c r="AJ32" s="375">
        <v>15719</v>
      </c>
      <c r="AK32" s="375">
        <v>15968</v>
      </c>
      <c r="AL32" s="375">
        <v>16043</v>
      </c>
      <c r="AM32" s="376">
        <v>16305</v>
      </c>
      <c r="AN32" s="374">
        <v>16345</v>
      </c>
      <c r="AO32" s="375">
        <v>16481</v>
      </c>
      <c r="AP32" s="375">
        <v>16633</v>
      </c>
      <c r="AQ32" s="375">
        <v>16695</v>
      </c>
      <c r="AR32" s="375">
        <v>16735</v>
      </c>
      <c r="AS32" s="375">
        <v>16835</v>
      </c>
      <c r="AT32" s="375">
        <v>16774</v>
      </c>
      <c r="AU32" s="375">
        <v>16951</v>
      </c>
      <c r="AV32" s="375">
        <v>16911</v>
      </c>
      <c r="AW32" s="375">
        <v>17021</v>
      </c>
      <c r="AX32" s="375">
        <v>16984</v>
      </c>
      <c r="AY32" s="376">
        <v>17082</v>
      </c>
      <c r="AZ32" s="374">
        <v>17083</v>
      </c>
      <c r="BA32" s="375">
        <v>17065</v>
      </c>
      <c r="BB32" s="375">
        <v>17279</v>
      </c>
      <c r="BC32" s="375">
        <v>17333</v>
      </c>
      <c r="BD32" s="375">
        <v>17325</v>
      </c>
      <c r="BE32" s="375">
        <v>17205</v>
      </c>
      <c r="BF32" s="375">
        <v>17127</v>
      </c>
      <c r="BG32" s="375">
        <v>17073</v>
      </c>
      <c r="BH32" s="375">
        <v>17015</v>
      </c>
      <c r="BI32" s="375">
        <v>16888</v>
      </c>
      <c r="BJ32" s="375">
        <v>17136</v>
      </c>
      <c r="BK32" s="376">
        <v>17242</v>
      </c>
      <c r="BL32" s="374">
        <v>17336</v>
      </c>
      <c r="BM32" s="379">
        <v>17411</v>
      </c>
      <c r="BN32" s="379">
        <v>17403</v>
      </c>
      <c r="BO32" s="379">
        <v>17395</v>
      </c>
      <c r="BP32" s="379">
        <v>17437</v>
      </c>
      <c r="BQ32" s="379">
        <v>17455</v>
      </c>
      <c r="BR32" s="379">
        <v>17399</v>
      </c>
      <c r="BS32" s="379">
        <v>17278</v>
      </c>
      <c r="BT32" s="379">
        <v>17309</v>
      </c>
      <c r="BU32" s="379">
        <v>17258</v>
      </c>
      <c r="BV32" s="379">
        <v>17255</v>
      </c>
      <c r="BW32" s="376">
        <v>17263</v>
      </c>
      <c r="BX32" s="374">
        <v>17304</v>
      </c>
      <c r="BY32" s="379">
        <v>17281</v>
      </c>
      <c r="BZ32" s="379">
        <v>17198</v>
      </c>
      <c r="CA32" s="379">
        <v>16971</v>
      </c>
      <c r="CB32" s="379">
        <v>16876</v>
      </c>
      <c r="CC32" s="379">
        <v>16288</v>
      </c>
      <c r="CD32" s="379">
        <v>16286</v>
      </c>
      <c r="CE32" s="379">
        <v>16277</v>
      </c>
      <c r="CF32" s="379">
        <v>16142</v>
      </c>
      <c r="CG32" s="375">
        <v>16125</v>
      </c>
      <c r="CH32" s="375">
        <v>16070</v>
      </c>
      <c r="CI32" s="376">
        <v>15971</v>
      </c>
      <c r="CJ32" s="374">
        <v>15868</v>
      </c>
      <c r="CK32" s="375">
        <v>15909</v>
      </c>
      <c r="CL32" s="375">
        <v>15901</v>
      </c>
      <c r="CM32" s="375">
        <v>15892</v>
      </c>
      <c r="CN32" s="375">
        <v>16029</v>
      </c>
      <c r="CO32" s="375">
        <v>16071</v>
      </c>
      <c r="CP32" s="375">
        <v>16327</v>
      </c>
      <c r="CQ32" s="375">
        <v>16408</v>
      </c>
      <c r="CR32" s="375">
        <v>16516</v>
      </c>
      <c r="CS32" s="375">
        <v>16633</v>
      </c>
      <c r="CT32" s="375">
        <v>16721</v>
      </c>
      <c r="CU32" s="376">
        <v>16761</v>
      </c>
      <c r="CV32" s="374">
        <v>16847</v>
      </c>
      <c r="CW32" s="375">
        <v>16842</v>
      </c>
      <c r="CX32" s="375">
        <v>16854</v>
      </c>
      <c r="CY32" s="375">
        <v>16835</v>
      </c>
      <c r="CZ32" s="375">
        <v>16776</v>
      </c>
      <c r="DA32" s="375">
        <v>16784</v>
      </c>
      <c r="DB32" s="375">
        <v>16863</v>
      </c>
      <c r="DC32" s="375">
        <v>16836</v>
      </c>
      <c r="DD32" s="375">
        <v>16821</v>
      </c>
      <c r="DE32" s="375">
        <v>16799</v>
      </c>
      <c r="DF32" s="375">
        <v>16852</v>
      </c>
      <c r="DG32" s="376">
        <v>16860</v>
      </c>
      <c r="DH32" s="374">
        <v>16874</v>
      </c>
      <c r="DI32" s="375">
        <v>16833</v>
      </c>
      <c r="DJ32" s="375">
        <v>16976</v>
      </c>
      <c r="DK32" s="375">
        <v>16948</v>
      </c>
      <c r="DL32" s="375">
        <v>16874</v>
      </c>
      <c r="DM32" s="375">
        <v>16840</v>
      </c>
      <c r="DN32" s="375">
        <v>16815</v>
      </c>
      <c r="DO32" s="375">
        <v>16869</v>
      </c>
      <c r="DP32" s="375">
        <v>16858</v>
      </c>
      <c r="DQ32" s="375">
        <v>16838</v>
      </c>
      <c r="DR32" s="375">
        <v>16862</v>
      </c>
      <c r="DS32" s="378">
        <v>16851</v>
      </c>
      <c r="DT32" s="374">
        <v>16875</v>
      </c>
      <c r="DU32" s="375">
        <v>17160</v>
      </c>
      <c r="DV32" s="375">
        <v>17231</v>
      </c>
      <c r="DW32" s="375">
        <v>17136</v>
      </c>
      <c r="DX32" s="375">
        <v>17253</v>
      </c>
      <c r="DY32" s="375">
        <v>17276</v>
      </c>
      <c r="DZ32" s="375">
        <v>17259</v>
      </c>
      <c r="EA32" s="375">
        <v>17113</v>
      </c>
      <c r="EB32" s="375">
        <v>17117</v>
      </c>
      <c r="EC32" s="375">
        <v>17066</v>
      </c>
      <c r="ED32" s="375">
        <v>17047</v>
      </c>
      <c r="EE32" s="378">
        <v>16982</v>
      </c>
      <c r="EF32" s="374">
        <v>17066</v>
      </c>
      <c r="EG32" s="375">
        <v>17126</v>
      </c>
      <c r="EH32" s="375">
        <v>17095</v>
      </c>
      <c r="EI32" s="375">
        <v>17053</v>
      </c>
      <c r="EJ32" s="375">
        <v>16987</v>
      </c>
      <c r="EK32" s="375">
        <v>17012</v>
      </c>
      <c r="EL32" s="375">
        <v>17068</v>
      </c>
      <c r="EM32" s="375">
        <v>17128</v>
      </c>
      <c r="EN32" s="375">
        <v>17337</v>
      </c>
      <c r="EO32" s="375">
        <v>17413</v>
      </c>
      <c r="EP32" s="375">
        <v>17421</v>
      </c>
      <c r="EQ32" s="378">
        <v>17365</v>
      </c>
      <c r="ER32" s="374">
        <v>17396</v>
      </c>
      <c r="ES32" s="375">
        <v>17499</v>
      </c>
      <c r="ET32" s="375">
        <v>17376</v>
      </c>
      <c r="EU32" s="375">
        <v>17365</v>
      </c>
      <c r="EV32" s="375">
        <v>17444</v>
      </c>
      <c r="EW32" s="378">
        <v>17436</v>
      </c>
      <c r="EX32" s="378">
        <v>17756</v>
      </c>
      <c r="EY32" s="378">
        <v>17784</v>
      </c>
      <c r="EZ32" s="376">
        <v>17725</v>
      </c>
      <c r="FA32" s="376">
        <v>17847</v>
      </c>
      <c r="FB32" s="376">
        <v>17892</v>
      </c>
      <c r="FC32" s="376">
        <v>17879</v>
      </c>
      <c r="FD32" s="376">
        <v>17924</v>
      </c>
      <c r="FE32" s="376">
        <v>18005</v>
      </c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103">
        <v>81</v>
      </c>
      <c r="FQ32" s="83">
        <v>0.44987503471257989</v>
      </c>
      <c r="FR32" s="103">
        <v>126</v>
      </c>
      <c r="FS32" s="83">
        <v>0.72559746616757848</v>
      </c>
      <c r="FW32" t="s">
        <v>468</v>
      </c>
      <c r="FX32" s="5">
        <v>2400310</v>
      </c>
      <c r="FY32" s="5">
        <v>2232694</v>
      </c>
      <c r="FZ32" s="5">
        <v>2340997</v>
      </c>
      <c r="GA32" s="5">
        <v>2341830</v>
      </c>
      <c r="GB32" s="5">
        <v>2294758</v>
      </c>
      <c r="GC32" s="5">
        <v>2424400</v>
      </c>
      <c r="GD32" s="5">
        <v>2449241</v>
      </c>
      <c r="GE32" s="750">
        <v>2710666</v>
      </c>
    </row>
    <row r="33" spans="1:187" ht="15" outlineLevel="2">
      <c r="A33" s="362">
        <v>40</v>
      </c>
      <c r="B33" s="52" t="s">
        <v>318</v>
      </c>
      <c r="C33" s="345" t="s">
        <v>320</v>
      </c>
      <c r="D33" s="374">
        <v>11095</v>
      </c>
      <c r="E33" s="375">
        <v>11096</v>
      </c>
      <c r="F33" s="375">
        <v>11061</v>
      </c>
      <c r="G33" s="375">
        <v>10886</v>
      </c>
      <c r="H33" s="375">
        <v>10831</v>
      </c>
      <c r="I33" s="375">
        <v>10986</v>
      </c>
      <c r="J33" s="375">
        <v>10955</v>
      </c>
      <c r="K33" s="375">
        <v>10940</v>
      </c>
      <c r="L33" s="375">
        <v>10942</v>
      </c>
      <c r="M33" s="375">
        <v>11192</v>
      </c>
      <c r="N33" s="375">
        <v>11207</v>
      </c>
      <c r="O33" s="376">
        <v>11704</v>
      </c>
      <c r="P33" s="374">
        <v>11732</v>
      </c>
      <c r="Q33" s="375">
        <v>11709</v>
      </c>
      <c r="R33" s="377">
        <v>11943</v>
      </c>
      <c r="S33" s="375">
        <v>12008</v>
      </c>
      <c r="T33" s="375">
        <v>12010</v>
      </c>
      <c r="U33" s="375">
        <v>12128</v>
      </c>
      <c r="V33" s="375">
        <v>12262</v>
      </c>
      <c r="W33" s="375">
        <v>12309</v>
      </c>
      <c r="X33" s="375">
        <v>12325</v>
      </c>
      <c r="Y33" s="375">
        <v>12369</v>
      </c>
      <c r="Z33" s="375">
        <v>12348</v>
      </c>
      <c r="AA33" s="376">
        <v>12358</v>
      </c>
      <c r="AB33" s="374">
        <v>12439</v>
      </c>
      <c r="AC33" s="375">
        <v>12556</v>
      </c>
      <c r="AD33" s="375">
        <v>12654</v>
      </c>
      <c r="AE33" s="375">
        <v>12739</v>
      </c>
      <c r="AF33" s="375">
        <v>12749</v>
      </c>
      <c r="AG33" s="375">
        <v>12778</v>
      </c>
      <c r="AH33" s="375">
        <v>12874</v>
      </c>
      <c r="AI33" s="375">
        <v>12928</v>
      </c>
      <c r="AJ33" s="375">
        <v>13080</v>
      </c>
      <c r="AK33" s="375">
        <v>13129</v>
      </c>
      <c r="AL33" s="375">
        <v>13115</v>
      </c>
      <c r="AM33" s="376">
        <v>13198</v>
      </c>
      <c r="AN33" s="374">
        <v>13256</v>
      </c>
      <c r="AO33" s="375">
        <v>13281</v>
      </c>
      <c r="AP33" s="375">
        <v>13326</v>
      </c>
      <c r="AQ33" s="375">
        <v>13353</v>
      </c>
      <c r="AR33" s="375">
        <v>13435</v>
      </c>
      <c r="AS33" s="375">
        <v>13481</v>
      </c>
      <c r="AT33" s="375">
        <v>13466</v>
      </c>
      <c r="AU33" s="375">
        <v>13526</v>
      </c>
      <c r="AV33" s="375">
        <v>13570</v>
      </c>
      <c r="AW33" s="375">
        <v>13655</v>
      </c>
      <c r="AX33" s="375">
        <v>13696</v>
      </c>
      <c r="AY33" s="376">
        <v>13764</v>
      </c>
      <c r="AZ33" s="374">
        <v>13757</v>
      </c>
      <c r="BA33" s="375">
        <v>13762</v>
      </c>
      <c r="BB33" s="375">
        <v>13831</v>
      </c>
      <c r="BC33" s="375">
        <v>13836</v>
      </c>
      <c r="BD33" s="375">
        <v>13808</v>
      </c>
      <c r="BE33" s="375">
        <v>13894</v>
      </c>
      <c r="BF33" s="375">
        <v>13902</v>
      </c>
      <c r="BG33" s="375">
        <v>13914</v>
      </c>
      <c r="BH33" s="375">
        <v>13870</v>
      </c>
      <c r="BI33" s="375">
        <v>13791</v>
      </c>
      <c r="BJ33" s="375">
        <v>13872</v>
      </c>
      <c r="BK33" s="376">
        <v>14009</v>
      </c>
      <c r="BL33" s="374">
        <v>14045</v>
      </c>
      <c r="BM33" s="379">
        <v>14125</v>
      </c>
      <c r="BN33" s="379">
        <v>14147</v>
      </c>
      <c r="BO33" s="379">
        <v>14157</v>
      </c>
      <c r="BP33" s="379">
        <v>14196</v>
      </c>
      <c r="BQ33" s="379">
        <v>14159</v>
      </c>
      <c r="BR33" s="379">
        <v>14127</v>
      </c>
      <c r="BS33" s="379">
        <v>13884</v>
      </c>
      <c r="BT33" s="379">
        <v>14119</v>
      </c>
      <c r="BU33" s="379">
        <v>14092</v>
      </c>
      <c r="BV33" s="379">
        <v>14118</v>
      </c>
      <c r="BW33" s="376">
        <v>14132</v>
      </c>
      <c r="BX33" s="374">
        <v>14164</v>
      </c>
      <c r="BY33" s="379">
        <v>14025</v>
      </c>
      <c r="BZ33" s="379">
        <v>14010</v>
      </c>
      <c r="CA33" s="379">
        <v>13962</v>
      </c>
      <c r="CB33" s="379">
        <v>13963</v>
      </c>
      <c r="CC33" s="379">
        <v>13710</v>
      </c>
      <c r="CD33" s="379">
        <v>13716</v>
      </c>
      <c r="CE33" s="379">
        <v>13722</v>
      </c>
      <c r="CF33" s="379">
        <v>13639</v>
      </c>
      <c r="CG33" s="375">
        <v>13621</v>
      </c>
      <c r="CH33" s="375">
        <v>13596</v>
      </c>
      <c r="CI33" s="376">
        <v>13524</v>
      </c>
      <c r="CJ33" s="374">
        <v>13488</v>
      </c>
      <c r="CK33" s="375">
        <v>13513</v>
      </c>
      <c r="CL33" s="375">
        <v>13494</v>
      </c>
      <c r="CM33" s="375">
        <v>13539</v>
      </c>
      <c r="CN33" s="375">
        <v>13541</v>
      </c>
      <c r="CO33" s="375">
        <v>13540</v>
      </c>
      <c r="CP33" s="375">
        <v>13579</v>
      </c>
      <c r="CQ33" s="375">
        <v>13639</v>
      </c>
      <c r="CR33" s="375">
        <v>13691</v>
      </c>
      <c r="CS33" s="375">
        <v>13759</v>
      </c>
      <c r="CT33" s="375">
        <v>13876</v>
      </c>
      <c r="CU33" s="376">
        <v>13926</v>
      </c>
      <c r="CV33" s="374">
        <v>13953</v>
      </c>
      <c r="CW33" s="375">
        <v>13967</v>
      </c>
      <c r="CX33" s="375">
        <v>13906</v>
      </c>
      <c r="CY33" s="375">
        <v>13937</v>
      </c>
      <c r="CZ33" s="375">
        <v>13928</v>
      </c>
      <c r="DA33" s="375">
        <v>13913</v>
      </c>
      <c r="DB33" s="375">
        <v>13934</v>
      </c>
      <c r="DC33" s="375">
        <v>13968</v>
      </c>
      <c r="DD33" s="375">
        <v>13955</v>
      </c>
      <c r="DE33" s="375">
        <v>13913</v>
      </c>
      <c r="DF33" s="375">
        <v>13936</v>
      </c>
      <c r="DG33" s="376">
        <v>13923</v>
      </c>
      <c r="DH33" s="374">
        <v>13962</v>
      </c>
      <c r="DI33" s="375">
        <v>14024</v>
      </c>
      <c r="DJ33" s="375">
        <v>14047</v>
      </c>
      <c r="DK33" s="375">
        <v>14018</v>
      </c>
      <c r="DL33" s="375">
        <v>13825</v>
      </c>
      <c r="DM33" s="375">
        <v>13855</v>
      </c>
      <c r="DN33" s="375">
        <v>13792</v>
      </c>
      <c r="DO33" s="375">
        <v>13850</v>
      </c>
      <c r="DP33" s="375">
        <v>14089</v>
      </c>
      <c r="DQ33" s="375">
        <v>14101</v>
      </c>
      <c r="DR33" s="375">
        <v>14100</v>
      </c>
      <c r="DS33" s="378">
        <v>14124</v>
      </c>
      <c r="DT33" s="374">
        <v>14058</v>
      </c>
      <c r="DU33" s="375">
        <v>14204</v>
      </c>
      <c r="DV33" s="375">
        <v>14244</v>
      </c>
      <c r="DW33" s="375">
        <v>14257</v>
      </c>
      <c r="DX33" s="375">
        <v>14374</v>
      </c>
      <c r="DY33" s="375">
        <v>14373</v>
      </c>
      <c r="DZ33" s="375">
        <v>14368</v>
      </c>
      <c r="EA33" s="375">
        <v>14285</v>
      </c>
      <c r="EB33" s="375">
        <v>14274</v>
      </c>
      <c r="EC33" s="375">
        <v>14292</v>
      </c>
      <c r="ED33" s="375">
        <v>14327</v>
      </c>
      <c r="EE33" s="378">
        <v>14343</v>
      </c>
      <c r="EF33" s="374">
        <v>14387</v>
      </c>
      <c r="EG33" s="375">
        <v>14493</v>
      </c>
      <c r="EH33" s="375">
        <v>14525</v>
      </c>
      <c r="EI33" s="375">
        <v>14555</v>
      </c>
      <c r="EJ33" s="375">
        <v>14484</v>
      </c>
      <c r="EK33" s="375">
        <v>14535</v>
      </c>
      <c r="EL33" s="375">
        <v>14536</v>
      </c>
      <c r="EM33" s="375">
        <v>14577</v>
      </c>
      <c r="EN33" s="375">
        <v>14743</v>
      </c>
      <c r="EO33" s="375">
        <v>14755</v>
      </c>
      <c r="EP33" s="375">
        <v>14769</v>
      </c>
      <c r="EQ33" s="378">
        <v>14769</v>
      </c>
      <c r="ER33" s="374">
        <v>14840</v>
      </c>
      <c r="ES33" s="375">
        <v>14904</v>
      </c>
      <c r="ET33" s="375">
        <v>14823</v>
      </c>
      <c r="EU33" s="375">
        <v>14776</v>
      </c>
      <c r="EV33" s="375">
        <v>14853</v>
      </c>
      <c r="EW33" s="378">
        <v>14877</v>
      </c>
      <c r="EX33" s="378">
        <v>14995</v>
      </c>
      <c r="EY33" s="378">
        <v>15067</v>
      </c>
      <c r="EZ33" s="376">
        <v>15009</v>
      </c>
      <c r="FA33" s="376">
        <v>15047</v>
      </c>
      <c r="FB33" s="376">
        <v>15092</v>
      </c>
      <c r="FC33" s="376">
        <v>15128</v>
      </c>
      <c r="FD33" s="376">
        <v>15203</v>
      </c>
      <c r="FE33" s="376">
        <v>15285</v>
      </c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103">
        <v>82</v>
      </c>
      <c r="FQ33" s="83">
        <v>0.53647366699378474</v>
      </c>
      <c r="FR33" s="103">
        <v>157</v>
      </c>
      <c r="FS33" s="83">
        <v>1.0630374432933849</v>
      </c>
      <c r="FW33" t="s">
        <v>470</v>
      </c>
      <c r="FX33" s="5">
        <v>2386642</v>
      </c>
      <c r="FY33" s="5">
        <v>2233776</v>
      </c>
      <c r="FZ33" s="5">
        <v>2344891</v>
      </c>
      <c r="GA33" s="5">
        <v>2347882</v>
      </c>
      <c r="GB33" s="5">
        <v>2407077</v>
      </c>
      <c r="GC33" s="5">
        <v>2418815</v>
      </c>
      <c r="GD33" s="5">
        <v>2465432</v>
      </c>
      <c r="GE33" s="5">
        <v>2727012</v>
      </c>
    </row>
    <row r="34" spans="1:187" ht="15" outlineLevel="2">
      <c r="A34" s="362">
        <v>190</v>
      </c>
      <c r="B34" s="52" t="s">
        <v>318</v>
      </c>
      <c r="C34" s="345" t="s">
        <v>321</v>
      </c>
      <c r="D34" s="374">
        <v>5415</v>
      </c>
      <c r="E34" s="375">
        <v>5442</v>
      </c>
      <c r="F34" s="375">
        <v>5390</v>
      </c>
      <c r="G34" s="375">
        <v>5353</v>
      </c>
      <c r="H34" s="375">
        <v>5322</v>
      </c>
      <c r="I34" s="375">
        <v>5301</v>
      </c>
      <c r="J34" s="375">
        <v>5217</v>
      </c>
      <c r="K34" s="375">
        <v>5284</v>
      </c>
      <c r="L34" s="375">
        <v>5645</v>
      </c>
      <c r="M34" s="375">
        <v>5663</v>
      </c>
      <c r="N34" s="375">
        <v>5694</v>
      </c>
      <c r="O34" s="376">
        <v>5871</v>
      </c>
      <c r="P34" s="374">
        <v>5946</v>
      </c>
      <c r="Q34" s="375">
        <v>5985</v>
      </c>
      <c r="R34" s="377">
        <v>6105</v>
      </c>
      <c r="S34" s="375">
        <v>6463</v>
      </c>
      <c r="T34" s="375">
        <v>6541</v>
      </c>
      <c r="U34" s="375">
        <v>6541</v>
      </c>
      <c r="V34" s="375">
        <v>6536</v>
      </c>
      <c r="W34" s="375">
        <v>6553</v>
      </c>
      <c r="X34" s="375">
        <v>6533</v>
      </c>
      <c r="Y34" s="375">
        <v>6630</v>
      </c>
      <c r="Z34" s="375">
        <v>6659</v>
      </c>
      <c r="AA34" s="376">
        <v>6554</v>
      </c>
      <c r="AB34" s="374">
        <v>6541</v>
      </c>
      <c r="AC34" s="375">
        <v>6618</v>
      </c>
      <c r="AD34" s="375">
        <v>6655</v>
      </c>
      <c r="AE34" s="375">
        <v>6654</v>
      </c>
      <c r="AF34" s="375">
        <v>6615</v>
      </c>
      <c r="AG34" s="375">
        <v>6526</v>
      </c>
      <c r="AH34" s="375">
        <v>6481</v>
      </c>
      <c r="AI34" s="375">
        <v>6511</v>
      </c>
      <c r="AJ34" s="375">
        <v>6520</v>
      </c>
      <c r="AK34" s="375">
        <v>6597</v>
      </c>
      <c r="AL34" s="375">
        <v>6582</v>
      </c>
      <c r="AM34" s="376">
        <v>6650</v>
      </c>
      <c r="AN34" s="374">
        <v>6627</v>
      </c>
      <c r="AO34" s="375">
        <v>6620</v>
      </c>
      <c r="AP34" s="375">
        <v>6615</v>
      </c>
      <c r="AQ34" s="375">
        <v>6596</v>
      </c>
      <c r="AR34" s="375">
        <v>6780</v>
      </c>
      <c r="AS34" s="375">
        <v>6766</v>
      </c>
      <c r="AT34" s="375">
        <v>6804</v>
      </c>
      <c r="AU34" s="375">
        <v>6834</v>
      </c>
      <c r="AV34" s="375">
        <v>6782</v>
      </c>
      <c r="AW34" s="375">
        <v>6798</v>
      </c>
      <c r="AX34" s="375">
        <v>6790</v>
      </c>
      <c r="AY34" s="376">
        <v>6788</v>
      </c>
      <c r="AZ34" s="374">
        <v>6828</v>
      </c>
      <c r="BA34" s="375">
        <v>6988</v>
      </c>
      <c r="BB34" s="375">
        <v>6959</v>
      </c>
      <c r="BC34" s="375">
        <v>6987</v>
      </c>
      <c r="BD34" s="375">
        <v>7016</v>
      </c>
      <c r="BE34" s="375">
        <v>6951</v>
      </c>
      <c r="BF34" s="375">
        <v>6891</v>
      </c>
      <c r="BG34" s="375">
        <v>6792</v>
      </c>
      <c r="BH34" s="375">
        <v>6867</v>
      </c>
      <c r="BI34" s="375">
        <v>6792</v>
      </c>
      <c r="BJ34" s="375">
        <v>6831</v>
      </c>
      <c r="BK34" s="376">
        <v>6876</v>
      </c>
      <c r="BL34" s="374">
        <v>6886</v>
      </c>
      <c r="BM34" s="379">
        <v>6944</v>
      </c>
      <c r="BN34" s="379">
        <v>6991</v>
      </c>
      <c r="BO34" s="379">
        <v>7039</v>
      </c>
      <c r="BP34" s="379">
        <v>7053</v>
      </c>
      <c r="BQ34" s="379">
        <v>7041</v>
      </c>
      <c r="BR34" s="379">
        <v>6846</v>
      </c>
      <c r="BS34" s="379">
        <v>6760</v>
      </c>
      <c r="BT34" s="379">
        <v>6742</v>
      </c>
      <c r="BU34" s="379">
        <v>6781</v>
      </c>
      <c r="BV34" s="379">
        <v>6813</v>
      </c>
      <c r="BW34" s="376">
        <v>6785</v>
      </c>
      <c r="BX34" s="374">
        <v>6823</v>
      </c>
      <c r="BY34" s="379">
        <v>6790</v>
      </c>
      <c r="BZ34" s="379">
        <v>6797</v>
      </c>
      <c r="CA34" s="379">
        <v>6702</v>
      </c>
      <c r="CB34" s="379">
        <v>6650</v>
      </c>
      <c r="CC34" s="379">
        <v>6597</v>
      </c>
      <c r="CD34" s="379">
        <v>6582</v>
      </c>
      <c r="CE34" s="379">
        <v>6591</v>
      </c>
      <c r="CF34" s="379">
        <v>6549</v>
      </c>
      <c r="CG34" s="375">
        <v>6557</v>
      </c>
      <c r="CH34" s="375">
        <v>6540</v>
      </c>
      <c r="CI34" s="376">
        <v>6506</v>
      </c>
      <c r="CJ34" s="374">
        <v>6471</v>
      </c>
      <c r="CK34" s="375">
        <v>6494</v>
      </c>
      <c r="CL34" s="375">
        <v>6486</v>
      </c>
      <c r="CM34" s="375">
        <v>6490</v>
      </c>
      <c r="CN34" s="375">
        <v>6519</v>
      </c>
      <c r="CO34" s="375">
        <v>6596</v>
      </c>
      <c r="CP34" s="375">
        <v>6664</v>
      </c>
      <c r="CQ34" s="375">
        <v>6680</v>
      </c>
      <c r="CR34" s="375">
        <v>6671</v>
      </c>
      <c r="CS34" s="375">
        <v>6658</v>
      </c>
      <c r="CT34" s="375">
        <v>6734</v>
      </c>
      <c r="CU34" s="376">
        <v>6744</v>
      </c>
      <c r="CV34" s="374">
        <v>6686</v>
      </c>
      <c r="CW34" s="375">
        <v>6609</v>
      </c>
      <c r="CX34" s="375">
        <v>6556</v>
      </c>
      <c r="CY34" s="375">
        <v>6573</v>
      </c>
      <c r="CZ34" s="375">
        <v>6578</v>
      </c>
      <c r="DA34" s="375">
        <v>6469</v>
      </c>
      <c r="DB34" s="375">
        <v>6475</v>
      </c>
      <c r="DC34" s="375">
        <v>6434</v>
      </c>
      <c r="DD34" s="375">
        <v>6439</v>
      </c>
      <c r="DE34" s="375">
        <v>6465</v>
      </c>
      <c r="DF34" s="375">
        <v>6448</v>
      </c>
      <c r="DG34" s="376">
        <v>6446</v>
      </c>
      <c r="DH34" s="374">
        <v>6435</v>
      </c>
      <c r="DI34" s="375">
        <v>6361</v>
      </c>
      <c r="DJ34" s="375">
        <v>6337</v>
      </c>
      <c r="DK34" s="375">
        <v>6369</v>
      </c>
      <c r="DL34" s="375">
        <v>6328</v>
      </c>
      <c r="DM34" s="375">
        <v>6293</v>
      </c>
      <c r="DN34" s="375">
        <v>6215</v>
      </c>
      <c r="DO34" s="375">
        <v>6190</v>
      </c>
      <c r="DP34" s="375">
        <v>6154</v>
      </c>
      <c r="DQ34" s="375">
        <v>6103</v>
      </c>
      <c r="DR34" s="375">
        <v>6063</v>
      </c>
      <c r="DS34" s="378">
        <v>6150</v>
      </c>
      <c r="DT34" s="374">
        <v>6197</v>
      </c>
      <c r="DU34" s="375">
        <v>6294</v>
      </c>
      <c r="DV34" s="375">
        <v>6288</v>
      </c>
      <c r="DW34" s="375">
        <v>6282</v>
      </c>
      <c r="DX34" s="375">
        <v>6367</v>
      </c>
      <c r="DY34" s="375">
        <v>6405</v>
      </c>
      <c r="DZ34" s="375">
        <v>6425</v>
      </c>
      <c r="EA34" s="375">
        <v>6320</v>
      </c>
      <c r="EB34" s="375">
        <v>6323</v>
      </c>
      <c r="EC34" s="375">
        <v>6308</v>
      </c>
      <c r="ED34" s="375">
        <v>6249</v>
      </c>
      <c r="EE34" s="378">
        <v>6229</v>
      </c>
      <c r="EF34" s="374">
        <v>6271</v>
      </c>
      <c r="EG34" s="375">
        <v>6287</v>
      </c>
      <c r="EH34" s="375">
        <v>6241</v>
      </c>
      <c r="EI34" s="375">
        <v>6247</v>
      </c>
      <c r="EJ34" s="375">
        <v>6271</v>
      </c>
      <c r="EK34" s="375">
        <v>6282</v>
      </c>
      <c r="EL34" s="375">
        <v>6333</v>
      </c>
      <c r="EM34" s="375">
        <v>6346</v>
      </c>
      <c r="EN34" s="375">
        <v>6379</v>
      </c>
      <c r="EO34" s="375">
        <v>6395</v>
      </c>
      <c r="EP34" s="375">
        <v>6409</v>
      </c>
      <c r="EQ34" s="378">
        <v>6385</v>
      </c>
      <c r="ER34" s="374">
        <v>6415</v>
      </c>
      <c r="ES34" s="375">
        <v>6424</v>
      </c>
      <c r="ET34" s="375">
        <v>6400</v>
      </c>
      <c r="EU34" s="375">
        <v>6427</v>
      </c>
      <c r="EV34" s="375">
        <v>6454</v>
      </c>
      <c r="EW34" s="378">
        <v>6465</v>
      </c>
      <c r="EX34" s="378">
        <v>6671</v>
      </c>
      <c r="EY34" s="378">
        <v>6662</v>
      </c>
      <c r="EZ34" s="376">
        <v>6674</v>
      </c>
      <c r="FA34" s="376">
        <v>6694</v>
      </c>
      <c r="FB34" s="376">
        <v>6676</v>
      </c>
      <c r="FC34" s="376">
        <v>6710</v>
      </c>
      <c r="FD34" s="376">
        <v>6756</v>
      </c>
      <c r="FE34" s="376">
        <v>6720</v>
      </c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103">
        <v>-36</v>
      </c>
      <c r="FQ34" s="83">
        <v>-0.5357142857142857</v>
      </c>
      <c r="FR34" s="103">
        <v>10</v>
      </c>
      <c r="FS34" s="83">
        <v>0.15661707126076743</v>
      </c>
      <c r="FW34" t="s">
        <v>471</v>
      </c>
      <c r="FX34" s="5">
        <v>2350320</v>
      </c>
      <c r="FY34" s="5">
        <v>2225416</v>
      </c>
      <c r="FZ34" s="5">
        <v>2338251</v>
      </c>
      <c r="GA34" s="5">
        <v>2353039</v>
      </c>
      <c r="GB34" s="5">
        <v>2430990</v>
      </c>
      <c r="GC34" s="5">
        <v>2398449</v>
      </c>
      <c r="GD34" s="5">
        <v>2537119</v>
      </c>
    </row>
    <row r="35" spans="1:187" ht="15" outlineLevel="2">
      <c r="A35" s="362">
        <v>604</v>
      </c>
      <c r="B35" s="52" t="s">
        <v>318</v>
      </c>
      <c r="C35" s="345" t="s">
        <v>322</v>
      </c>
      <c r="D35" s="374">
        <v>15461</v>
      </c>
      <c r="E35" s="375">
        <v>15631</v>
      </c>
      <c r="F35" s="375">
        <v>15686</v>
      </c>
      <c r="G35" s="375">
        <v>15151</v>
      </c>
      <c r="H35" s="375">
        <v>15214</v>
      </c>
      <c r="I35" s="375">
        <v>15294</v>
      </c>
      <c r="J35" s="375">
        <v>15165</v>
      </c>
      <c r="K35" s="375">
        <v>15236</v>
      </c>
      <c r="L35" s="375">
        <v>15144</v>
      </c>
      <c r="M35" s="375">
        <v>15263</v>
      </c>
      <c r="N35" s="375">
        <v>15266</v>
      </c>
      <c r="O35" s="376">
        <v>15504</v>
      </c>
      <c r="P35" s="374">
        <v>15665</v>
      </c>
      <c r="Q35" s="375">
        <v>15569</v>
      </c>
      <c r="R35" s="377">
        <v>15701</v>
      </c>
      <c r="S35" s="375">
        <v>15866</v>
      </c>
      <c r="T35" s="375">
        <v>15730</v>
      </c>
      <c r="U35" s="375">
        <v>15747</v>
      </c>
      <c r="V35" s="375">
        <v>15782</v>
      </c>
      <c r="W35" s="375">
        <v>15719</v>
      </c>
      <c r="X35" s="375">
        <v>15702</v>
      </c>
      <c r="Y35" s="375">
        <v>15977</v>
      </c>
      <c r="Z35" s="375">
        <v>16126</v>
      </c>
      <c r="AA35" s="376">
        <v>16088</v>
      </c>
      <c r="AB35" s="374">
        <v>16146</v>
      </c>
      <c r="AC35" s="375">
        <v>16350</v>
      </c>
      <c r="AD35" s="375">
        <v>16427</v>
      </c>
      <c r="AE35" s="375">
        <v>16393</v>
      </c>
      <c r="AF35" s="375">
        <v>16367</v>
      </c>
      <c r="AG35" s="375">
        <v>16157</v>
      </c>
      <c r="AH35" s="375">
        <v>16139</v>
      </c>
      <c r="AI35" s="375">
        <v>16302</v>
      </c>
      <c r="AJ35" s="375">
        <v>16544</v>
      </c>
      <c r="AK35" s="375">
        <v>16817</v>
      </c>
      <c r="AL35" s="375">
        <v>16713</v>
      </c>
      <c r="AM35" s="376">
        <v>16848</v>
      </c>
      <c r="AN35" s="374">
        <v>16893</v>
      </c>
      <c r="AO35" s="375">
        <v>16913</v>
      </c>
      <c r="AP35" s="375">
        <v>17089</v>
      </c>
      <c r="AQ35" s="375">
        <v>17131</v>
      </c>
      <c r="AR35" s="375">
        <v>17198</v>
      </c>
      <c r="AS35" s="375">
        <v>17389</v>
      </c>
      <c r="AT35" s="375">
        <v>17332</v>
      </c>
      <c r="AU35" s="375">
        <v>17398</v>
      </c>
      <c r="AV35" s="375">
        <v>17324</v>
      </c>
      <c r="AW35" s="375">
        <v>17345</v>
      </c>
      <c r="AX35" s="375">
        <v>17313</v>
      </c>
      <c r="AY35" s="376">
        <v>17376</v>
      </c>
      <c r="AZ35" s="374">
        <v>17363</v>
      </c>
      <c r="BA35" s="375">
        <v>17678</v>
      </c>
      <c r="BB35" s="375">
        <v>18030</v>
      </c>
      <c r="BC35" s="375">
        <v>18042</v>
      </c>
      <c r="BD35" s="375">
        <v>18027</v>
      </c>
      <c r="BE35" s="375">
        <v>18096</v>
      </c>
      <c r="BF35" s="375">
        <v>18094</v>
      </c>
      <c r="BG35" s="375">
        <v>17933</v>
      </c>
      <c r="BH35" s="375">
        <v>17877</v>
      </c>
      <c r="BI35" s="375">
        <v>17697</v>
      </c>
      <c r="BJ35" s="375">
        <v>17938</v>
      </c>
      <c r="BK35" s="376">
        <v>18080</v>
      </c>
      <c r="BL35" s="374">
        <v>18135</v>
      </c>
      <c r="BM35" s="379">
        <v>18284</v>
      </c>
      <c r="BN35" s="379">
        <v>18312</v>
      </c>
      <c r="BO35" s="379">
        <v>18360</v>
      </c>
      <c r="BP35" s="379">
        <v>18389</v>
      </c>
      <c r="BQ35" s="379">
        <v>18399</v>
      </c>
      <c r="BR35" s="379">
        <v>18323</v>
      </c>
      <c r="BS35" s="379">
        <v>18070</v>
      </c>
      <c r="BT35" s="379">
        <v>18223</v>
      </c>
      <c r="BU35" s="379">
        <v>18300</v>
      </c>
      <c r="BV35" s="379">
        <v>18391</v>
      </c>
      <c r="BW35" s="376">
        <v>18336</v>
      </c>
      <c r="BX35" s="374">
        <v>18372</v>
      </c>
      <c r="BY35" s="379">
        <v>18362</v>
      </c>
      <c r="BZ35" s="379">
        <v>18290</v>
      </c>
      <c r="CA35" s="379">
        <v>18185</v>
      </c>
      <c r="CB35" s="379">
        <v>18175</v>
      </c>
      <c r="CC35" s="379">
        <v>17752</v>
      </c>
      <c r="CD35" s="379">
        <v>17828</v>
      </c>
      <c r="CE35" s="379">
        <v>17865</v>
      </c>
      <c r="CF35" s="379">
        <v>17736</v>
      </c>
      <c r="CG35" s="375">
        <v>17696</v>
      </c>
      <c r="CH35" s="375">
        <v>17660</v>
      </c>
      <c r="CI35" s="376">
        <v>17542</v>
      </c>
      <c r="CJ35" s="374">
        <v>17405</v>
      </c>
      <c r="CK35" s="375">
        <v>17543</v>
      </c>
      <c r="CL35" s="375">
        <v>17543</v>
      </c>
      <c r="CM35" s="375">
        <v>17525</v>
      </c>
      <c r="CN35" s="375">
        <v>17606</v>
      </c>
      <c r="CO35" s="375">
        <v>17698</v>
      </c>
      <c r="CP35" s="375">
        <v>17828</v>
      </c>
      <c r="CQ35" s="375">
        <v>17774</v>
      </c>
      <c r="CR35" s="375">
        <v>18010</v>
      </c>
      <c r="CS35" s="375">
        <v>18149</v>
      </c>
      <c r="CT35" s="375">
        <v>18268</v>
      </c>
      <c r="CU35" s="376">
        <v>18884</v>
      </c>
      <c r="CV35" s="374">
        <v>18919</v>
      </c>
      <c r="CW35" s="375">
        <v>19085</v>
      </c>
      <c r="CX35" s="375">
        <v>19095</v>
      </c>
      <c r="CY35" s="375">
        <v>19203</v>
      </c>
      <c r="CZ35" s="375">
        <v>19334</v>
      </c>
      <c r="DA35" s="375">
        <v>19409</v>
      </c>
      <c r="DB35" s="375">
        <v>19727</v>
      </c>
      <c r="DC35" s="375">
        <v>19807</v>
      </c>
      <c r="DD35" s="375">
        <v>19934</v>
      </c>
      <c r="DE35" s="375">
        <v>19891</v>
      </c>
      <c r="DF35" s="375">
        <v>19833</v>
      </c>
      <c r="DG35" s="376">
        <v>19731</v>
      </c>
      <c r="DH35" s="374">
        <v>19684</v>
      </c>
      <c r="DI35" s="375">
        <v>19706</v>
      </c>
      <c r="DJ35" s="375">
        <v>19906</v>
      </c>
      <c r="DK35" s="375">
        <v>19804</v>
      </c>
      <c r="DL35" s="375">
        <v>19891</v>
      </c>
      <c r="DM35" s="375">
        <v>19845</v>
      </c>
      <c r="DN35" s="375">
        <v>19778</v>
      </c>
      <c r="DO35" s="375">
        <v>19787</v>
      </c>
      <c r="DP35" s="375">
        <v>19800</v>
      </c>
      <c r="DQ35" s="375">
        <v>19858</v>
      </c>
      <c r="DR35" s="375">
        <v>19836</v>
      </c>
      <c r="DS35" s="378">
        <v>19886</v>
      </c>
      <c r="DT35" s="374">
        <v>19801</v>
      </c>
      <c r="DU35" s="375">
        <v>20165</v>
      </c>
      <c r="DV35" s="375">
        <v>20297</v>
      </c>
      <c r="DW35" s="375">
        <v>20310</v>
      </c>
      <c r="DX35" s="375">
        <v>20603</v>
      </c>
      <c r="DY35" s="375">
        <v>20599</v>
      </c>
      <c r="DZ35" s="375">
        <v>20593</v>
      </c>
      <c r="EA35" s="375">
        <v>20337</v>
      </c>
      <c r="EB35" s="375">
        <v>20303</v>
      </c>
      <c r="EC35" s="375">
        <v>20227</v>
      </c>
      <c r="ED35" s="375">
        <v>20184</v>
      </c>
      <c r="EE35" s="378">
        <v>20185</v>
      </c>
      <c r="EF35" s="374">
        <v>20220</v>
      </c>
      <c r="EG35" s="375">
        <v>20316</v>
      </c>
      <c r="EH35" s="375">
        <v>20375</v>
      </c>
      <c r="EI35" s="375">
        <v>20458</v>
      </c>
      <c r="EJ35" s="375">
        <v>20477</v>
      </c>
      <c r="EK35" s="375">
        <v>20573</v>
      </c>
      <c r="EL35" s="375">
        <v>20696</v>
      </c>
      <c r="EM35" s="375">
        <v>20806</v>
      </c>
      <c r="EN35" s="375">
        <v>21244</v>
      </c>
      <c r="EO35" s="375">
        <v>21312</v>
      </c>
      <c r="EP35" s="375">
        <v>21418</v>
      </c>
      <c r="EQ35" s="378">
        <v>21429</v>
      </c>
      <c r="ER35" s="374">
        <v>21605</v>
      </c>
      <c r="ES35" s="375">
        <v>21674</v>
      </c>
      <c r="ET35" s="375">
        <v>21501</v>
      </c>
      <c r="EU35" s="375">
        <v>21436</v>
      </c>
      <c r="EV35" s="375">
        <v>21583</v>
      </c>
      <c r="EW35" s="378">
        <v>21648</v>
      </c>
      <c r="EX35" s="378">
        <v>22181</v>
      </c>
      <c r="EY35" s="378">
        <v>22211</v>
      </c>
      <c r="EZ35" s="376">
        <v>22179</v>
      </c>
      <c r="FA35" s="376">
        <v>22308</v>
      </c>
      <c r="FB35" s="376">
        <v>22345</v>
      </c>
      <c r="FC35" s="376">
        <v>22457</v>
      </c>
      <c r="FD35" s="376">
        <v>22640</v>
      </c>
      <c r="FE35" s="376">
        <v>22812</v>
      </c>
      <c r="FF35" s="376"/>
      <c r="FG35" s="376"/>
      <c r="FH35" s="376"/>
      <c r="FI35" s="376"/>
      <c r="FJ35" s="376"/>
      <c r="FK35" s="376"/>
      <c r="FL35" s="376"/>
      <c r="FM35" s="376"/>
      <c r="FN35" s="376"/>
      <c r="FO35" s="376"/>
      <c r="FP35" s="103">
        <v>172</v>
      </c>
      <c r="FQ35" s="83">
        <v>0.75398912852884448</v>
      </c>
      <c r="FR35" s="103">
        <v>355</v>
      </c>
      <c r="FS35" s="83">
        <v>1.6566335339959868</v>
      </c>
      <c r="FW35" t="s">
        <v>472</v>
      </c>
      <c r="FX35" s="5">
        <v>2320500</v>
      </c>
      <c r="FY35" s="5">
        <v>2220016</v>
      </c>
      <c r="FZ35" s="5">
        <v>2334826</v>
      </c>
      <c r="GA35" s="5">
        <v>2341386</v>
      </c>
      <c r="GB35" s="5">
        <v>2473117</v>
      </c>
      <c r="GC35" s="5">
        <v>2387961</v>
      </c>
      <c r="GD35" s="5">
        <v>2538903</v>
      </c>
    </row>
    <row r="36" spans="1:187" ht="15" outlineLevel="2">
      <c r="A36" s="362">
        <v>670</v>
      </c>
      <c r="B36" s="52" t="s">
        <v>318</v>
      </c>
      <c r="C36" s="345" t="s">
        <v>323</v>
      </c>
      <c r="D36" s="374">
        <v>13051</v>
      </c>
      <c r="E36" s="375">
        <v>13083</v>
      </c>
      <c r="F36" s="375">
        <v>13028</v>
      </c>
      <c r="G36" s="375">
        <v>13001</v>
      </c>
      <c r="H36" s="375">
        <v>12978</v>
      </c>
      <c r="I36" s="375">
        <v>13018</v>
      </c>
      <c r="J36" s="375">
        <v>12920</v>
      </c>
      <c r="K36" s="375">
        <v>12996</v>
      </c>
      <c r="L36" s="375">
        <v>12945</v>
      </c>
      <c r="M36" s="375">
        <v>13005</v>
      </c>
      <c r="N36" s="375">
        <v>12947</v>
      </c>
      <c r="O36" s="376">
        <v>13017</v>
      </c>
      <c r="P36" s="374">
        <v>13005</v>
      </c>
      <c r="Q36" s="375">
        <v>13071</v>
      </c>
      <c r="R36" s="377">
        <v>13200</v>
      </c>
      <c r="S36" s="375">
        <v>12524</v>
      </c>
      <c r="T36" s="375">
        <v>13138</v>
      </c>
      <c r="U36" s="375">
        <v>13214</v>
      </c>
      <c r="V36" s="375">
        <v>13324</v>
      </c>
      <c r="W36" s="375">
        <v>13366</v>
      </c>
      <c r="X36" s="375">
        <v>13338</v>
      </c>
      <c r="Y36" s="375">
        <v>13501</v>
      </c>
      <c r="Z36" s="375">
        <v>13535</v>
      </c>
      <c r="AA36" s="376">
        <v>13368</v>
      </c>
      <c r="AB36" s="374">
        <v>13387</v>
      </c>
      <c r="AC36" s="375">
        <v>13552</v>
      </c>
      <c r="AD36" s="375">
        <v>13494</v>
      </c>
      <c r="AE36" s="375">
        <v>13874</v>
      </c>
      <c r="AF36" s="375">
        <v>13783</v>
      </c>
      <c r="AG36" s="375">
        <v>13502</v>
      </c>
      <c r="AH36" s="375">
        <v>13395</v>
      </c>
      <c r="AI36" s="375">
        <v>13454</v>
      </c>
      <c r="AJ36" s="375">
        <v>13472</v>
      </c>
      <c r="AK36" s="375">
        <v>13454</v>
      </c>
      <c r="AL36" s="375">
        <v>13398</v>
      </c>
      <c r="AM36" s="376">
        <v>13423</v>
      </c>
      <c r="AN36" s="374">
        <v>13402</v>
      </c>
      <c r="AO36" s="375">
        <v>13365</v>
      </c>
      <c r="AP36" s="375">
        <v>13343</v>
      </c>
      <c r="AQ36" s="375">
        <v>13358</v>
      </c>
      <c r="AR36" s="375">
        <v>13494</v>
      </c>
      <c r="AS36" s="375">
        <v>13447</v>
      </c>
      <c r="AT36" s="375">
        <v>13441</v>
      </c>
      <c r="AU36" s="375">
        <v>13554</v>
      </c>
      <c r="AV36" s="375">
        <v>13503</v>
      </c>
      <c r="AW36" s="375">
        <v>13541</v>
      </c>
      <c r="AX36" s="375">
        <v>13514</v>
      </c>
      <c r="AY36" s="376">
        <v>13508</v>
      </c>
      <c r="AZ36" s="374">
        <v>13531</v>
      </c>
      <c r="BA36" s="375">
        <v>13641</v>
      </c>
      <c r="BB36" s="375">
        <v>13692</v>
      </c>
      <c r="BC36" s="375">
        <v>13672</v>
      </c>
      <c r="BD36" s="375">
        <v>13670</v>
      </c>
      <c r="BE36" s="375">
        <v>13630</v>
      </c>
      <c r="BF36" s="375">
        <v>13609</v>
      </c>
      <c r="BG36" s="375">
        <v>13524</v>
      </c>
      <c r="BH36" s="375">
        <v>13612</v>
      </c>
      <c r="BI36" s="375">
        <v>13454</v>
      </c>
      <c r="BJ36" s="375">
        <v>13460</v>
      </c>
      <c r="BK36" s="376">
        <v>13567</v>
      </c>
      <c r="BL36" s="374">
        <v>13666</v>
      </c>
      <c r="BM36" s="379">
        <v>13784</v>
      </c>
      <c r="BN36" s="379">
        <v>13804</v>
      </c>
      <c r="BO36" s="379">
        <v>13680</v>
      </c>
      <c r="BP36" s="379">
        <v>13679</v>
      </c>
      <c r="BQ36" s="379">
        <v>13623</v>
      </c>
      <c r="BR36" s="379">
        <v>13331</v>
      </c>
      <c r="BS36" s="379">
        <v>13286</v>
      </c>
      <c r="BT36" s="379">
        <v>13267</v>
      </c>
      <c r="BU36" s="379">
        <v>13284</v>
      </c>
      <c r="BV36" s="379">
        <v>13315</v>
      </c>
      <c r="BW36" s="376">
        <v>13360</v>
      </c>
      <c r="BX36" s="374">
        <v>13487</v>
      </c>
      <c r="BY36" s="379">
        <v>13440</v>
      </c>
      <c r="BZ36" s="379">
        <v>13378</v>
      </c>
      <c r="CA36" s="379">
        <v>13287</v>
      </c>
      <c r="CB36" s="379">
        <v>13201</v>
      </c>
      <c r="CC36" s="379">
        <v>13082</v>
      </c>
      <c r="CD36" s="379">
        <v>13060</v>
      </c>
      <c r="CE36" s="379">
        <v>13100</v>
      </c>
      <c r="CF36" s="379">
        <v>13033</v>
      </c>
      <c r="CG36" s="375">
        <v>12986</v>
      </c>
      <c r="CH36" s="375">
        <v>12939</v>
      </c>
      <c r="CI36" s="376">
        <v>12959</v>
      </c>
      <c r="CJ36" s="374">
        <v>12916</v>
      </c>
      <c r="CK36" s="375">
        <v>12933</v>
      </c>
      <c r="CL36" s="375">
        <v>12911</v>
      </c>
      <c r="CM36" s="375">
        <v>12905</v>
      </c>
      <c r="CN36" s="375">
        <v>12992</v>
      </c>
      <c r="CO36" s="375">
        <v>13114</v>
      </c>
      <c r="CP36" s="375">
        <v>13341</v>
      </c>
      <c r="CQ36" s="375">
        <v>13241</v>
      </c>
      <c r="CR36" s="375">
        <v>13330</v>
      </c>
      <c r="CS36" s="375">
        <v>13424</v>
      </c>
      <c r="CT36" s="375">
        <v>13514</v>
      </c>
      <c r="CU36" s="376">
        <v>13551</v>
      </c>
      <c r="CV36" s="374">
        <v>13556</v>
      </c>
      <c r="CW36" s="375">
        <v>13463</v>
      </c>
      <c r="CX36" s="375">
        <v>13384</v>
      </c>
      <c r="CY36" s="375">
        <v>13407</v>
      </c>
      <c r="CZ36" s="375">
        <v>13459</v>
      </c>
      <c r="DA36" s="375">
        <v>13398</v>
      </c>
      <c r="DB36" s="375">
        <v>13434</v>
      </c>
      <c r="DC36" s="375">
        <v>13366</v>
      </c>
      <c r="DD36" s="375">
        <v>13376</v>
      </c>
      <c r="DE36" s="375">
        <v>13349</v>
      </c>
      <c r="DF36" s="375">
        <v>13581</v>
      </c>
      <c r="DG36" s="376">
        <v>13557</v>
      </c>
      <c r="DH36" s="374">
        <v>13506</v>
      </c>
      <c r="DI36" s="375">
        <v>13554</v>
      </c>
      <c r="DJ36" s="375">
        <v>13512</v>
      </c>
      <c r="DK36" s="375">
        <v>13531</v>
      </c>
      <c r="DL36" s="375">
        <v>13465</v>
      </c>
      <c r="DM36" s="375">
        <v>13393</v>
      </c>
      <c r="DN36" s="375">
        <v>13311</v>
      </c>
      <c r="DO36" s="375">
        <v>13239</v>
      </c>
      <c r="DP36" s="375">
        <v>13319</v>
      </c>
      <c r="DQ36" s="375">
        <v>13231</v>
      </c>
      <c r="DR36" s="375">
        <v>13154</v>
      </c>
      <c r="DS36" s="378">
        <v>13243</v>
      </c>
      <c r="DT36" s="374">
        <v>13266</v>
      </c>
      <c r="DU36" s="375">
        <v>13481</v>
      </c>
      <c r="DV36" s="375">
        <v>13498</v>
      </c>
      <c r="DW36" s="375">
        <v>13548</v>
      </c>
      <c r="DX36" s="375">
        <v>13686</v>
      </c>
      <c r="DY36" s="375">
        <v>13718</v>
      </c>
      <c r="DZ36" s="375">
        <v>13698</v>
      </c>
      <c r="EA36" s="375">
        <v>13537</v>
      </c>
      <c r="EB36" s="375">
        <v>13623</v>
      </c>
      <c r="EC36" s="375">
        <v>13608</v>
      </c>
      <c r="ED36" s="375">
        <v>13579</v>
      </c>
      <c r="EE36" s="378">
        <v>13590</v>
      </c>
      <c r="EF36" s="374">
        <v>13626</v>
      </c>
      <c r="EG36" s="375">
        <v>13716</v>
      </c>
      <c r="EH36" s="375">
        <v>13673</v>
      </c>
      <c r="EI36" s="375">
        <v>13581</v>
      </c>
      <c r="EJ36" s="375">
        <v>13520</v>
      </c>
      <c r="EK36" s="375">
        <v>13516</v>
      </c>
      <c r="EL36" s="375">
        <v>13524</v>
      </c>
      <c r="EM36" s="375">
        <v>13539</v>
      </c>
      <c r="EN36" s="375">
        <v>13543</v>
      </c>
      <c r="EO36" s="375">
        <v>13514</v>
      </c>
      <c r="EP36" s="375">
        <v>13494</v>
      </c>
      <c r="EQ36" s="378">
        <v>13480</v>
      </c>
      <c r="ER36" s="374">
        <v>13568</v>
      </c>
      <c r="ES36" s="375">
        <v>13514</v>
      </c>
      <c r="ET36" s="375">
        <v>13465</v>
      </c>
      <c r="EU36" s="375">
        <v>13420</v>
      </c>
      <c r="EV36" s="375">
        <v>13483</v>
      </c>
      <c r="EW36" s="378">
        <v>13479</v>
      </c>
      <c r="EX36" s="378">
        <v>13748</v>
      </c>
      <c r="EY36" s="378">
        <v>13775</v>
      </c>
      <c r="EZ36" s="376">
        <v>13789</v>
      </c>
      <c r="FA36" s="376">
        <v>13833</v>
      </c>
      <c r="FB36" s="376">
        <v>13866</v>
      </c>
      <c r="FC36" s="376">
        <v>13986</v>
      </c>
      <c r="FD36" s="376">
        <v>14109</v>
      </c>
      <c r="FE36" s="376">
        <v>14145</v>
      </c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103">
        <v>36</v>
      </c>
      <c r="FQ36" s="83">
        <v>0.25450689289501593</v>
      </c>
      <c r="FR36" s="103">
        <v>159</v>
      </c>
      <c r="FS36" s="83">
        <v>1.1795252225519288</v>
      </c>
      <c r="FW36" t="s">
        <v>473</v>
      </c>
      <c r="FX36" s="5">
        <v>2322021</v>
      </c>
      <c r="FY36" s="5">
        <v>2222102</v>
      </c>
      <c r="FZ36" s="5">
        <v>2336036</v>
      </c>
      <c r="GA36" s="5">
        <v>2333615</v>
      </c>
      <c r="GB36" s="5">
        <v>2524431</v>
      </c>
      <c r="GC36" s="5">
        <v>2379308</v>
      </c>
      <c r="GD36" s="5">
        <v>2563488</v>
      </c>
    </row>
    <row r="37" spans="1:187" ht="15" outlineLevel="2">
      <c r="A37" s="362">
        <v>690</v>
      </c>
      <c r="B37" s="52" t="s">
        <v>318</v>
      </c>
      <c r="C37" s="345" t="s">
        <v>324</v>
      </c>
      <c r="D37" s="374">
        <v>7800</v>
      </c>
      <c r="E37" s="375">
        <v>7698</v>
      </c>
      <c r="F37" s="375">
        <v>7658</v>
      </c>
      <c r="G37" s="375">
        <v>7624</v>
      </c>
      <c r="H37" s="375">
        <v>7565</v>
      </c>
      <c r="I37" s="375">
        <v>7619</v>
      </c>
      <c r="J37" s="375">
        <v>7539</v>
      </c>
      <c r="K37" s="375">
        <v>7562</v>
      </c>
      <c r="L37" s="375">
        <v>7572</v>
      </c>
      <c r="M37" s="375">
        <v>7568</v>
      </c>
      <c r="N37" s="375">
        <v>7633</v>
      </c>
      <c r="O37" s="376">
        <v>7683</v>
      </c>
      <c r="P37" s="374">
        <v>7721</v>
      </c>
      <c r="Q37" s="375">
        <v>7601</v>
      </c>
      <c r="R37" s="377">
        <v>7671</v>
      </c>
      <c r="S37" s="375">
        <v>7707</v>
      </c>
      <c r="T37" s="375">
        <v>7773</v>
      </c>
      <c r="U37" s="375">
        <v>7790</v>
      </c>
      <c r="V37" s="375">
        <v>7761</v>
      </c>
      <c r="W37" s="375">
        <v>7719</v>
      </c>
      <c r="X37" s="375">
        <v>7732</v>
      </c>
      <c r="Y37" s="375">
        <v>7700</v>
      </c>
      <c r="Z37" s="375">
        <v>7719</v>
      </c>
      <c r="AA37" s="376">
        <v>7683</v>
      </c>
      <c r="AB37" s="374">
        <v>7624</v>
      </c>
      <c r="AC37" s="375">
        <v>7646</v>
      </c>
      <c r="AD37" s="375">
        <v>7617</v>
      </c>
      <c r="AE37" s="375">
        <v>7629</v>
      </c>
      <c r="AF37" s="375">
        <v>7592</v>
      </c>
      <c r="AG37" s="375">
        <v>7464</v>
      </c>
      <c r="AH37" s="375">
        <v>7427</v>
      </c>
      <c r="AI37" s="375">
        <v>7346</v>
      </c>
      <c r="AJ37" s="375">
        <v>7296</v>
      </c>
      <c r="AK37" s="375">
        <v>7350</v>
      </c>
      <c r="AL37" s="375">
        <v>7314</v>
      </c>
      <c r="AM37" s="376">
        <v>7342</v>
      </c>
      <c r="AN37" s="374">
        <v>7300</v>
      </c>
      <c r="AO37" s="375">
        <v>7213</v>
      </c>
      <c r="AP37" s="375">
        <v>7311</v>
      </c>
      <c r="AQ37" s="375">
        <v>7196</v>
      </c>
      <c r="AR37" s="375">
        <v>7214</v>
      </c>
      <c r="AS37" s="375">
        <v>7188</v>
      </c>
      <c r="AT37" s="375">
        <v>7185</v>
      </c>
      <c r="AU37" s="375">
        <v>7168</v>
      </c>
      <c r="AV37" s="375">
        <v>7123</v>
      </c>
      <c r="AW37" s="375">
        <v>7129</v>
      </c>
      <c r="AX37" s="375">
        <v>7072</v>
      </c>
      <c r="AY37" s="376">
        <v>7105</v>
      </c>
      <c r="AZ37" s="374">
        <v>7121</v>
      </c>
      <c r="BA37" s="375">
        <v>7112</v>
      </c>
      <c r="BB37" s="375">
        <v>7072</v>
      </c>
      <c r="BC37" s="375">
        <v>7089</v>
      </c>
      <c r="BD37" s="375">
        <v>7053</v>
      </c>
      <c r="BE37" s="375">
        <v>6998</v>
      </c>
      <c r="BF37" s="375">
        <v>7006</v>
      </c>
      <c r="BG37" s="375">
        <v>6904</v>
      </c>
      <c r="BH37" s="375">
        <v>6956</v>
      </c>
      <c r="BI37" s="375">
        <v>6865</v>
      </c>
      <c r="BJ37" s="375">
        <v>7070</v>
      </c>
      <c r="BK37" s="376">
        <v>7084</v>
      </c>
      <c r="BL37" s="374">
        <v>7050</v>
      </c>
      <c r="BM37" s="379">
        <v>7074</v>
      </c>
      <c r="BN37" s="379">
        <v>7031</v>
      </c>
      <c r="BO37" s="379">
        <v>7003</v>
      </c>
      <c r="BP37" s="379">
        <v>7015</v>
      </c>
      <c r="BQ37" s="379">
        <v>6976</v>
      </c>
      <c r="BR37" s="379">
        <v>6794</v>
      </c>
      <c r="BS37" s="379">
        <v>6743</v>
      </c>
      <c r="BT37" s="379">
        <v>6720</v>
      </c>
      <c r="BU37" s="379">
        <v>6689</v>
      </c>
      <c r="BV37" s="379">
        <v>6687</v>
      </c>
      <c r="BW37" s="376">
        <v>6655</v>
      </c>
      <c r="BX37" s="374">
        <v>6377</v>
      </c>
      <c r="BY37" s="379">
        <v>6395</v>
      </c>
      <c r="BZ37" s="379">
        <v>6371</v>
      </c>
      <c r="CA37" s="379">
        <v>6366</v>
      </c>
      <c r="CB37" s="379">
        <v>6351</v>
      </c>
      <c r="CC37" s="379">
        <v>6338</v>
      </c>
      <c r="CD37" s="379">
        <v>6308</v>
      </c>
      <c r="CE37" s="379">
        <v>6289</v>
      </c>
      <c r="CF37" s="379">
        <v>6251</v>
      </c>
      <c r="CG37" s="375">
        <v>6239</v>
      </c>
      <c r="CH37" s="375">
        <v>6272</v>
      </c>
      <c r="CI37" s="376">
        <v>6261</v>
      </c>
      <c r="CJ37" s="374">
        <v>6229</v>
      </c>
      <c r="CK37" s="375">
        <v>6262</v>
      </c>
      <c r="CL37" s="375">
        <v>6275</v>
      </c>
      <c r="CM37" s="375">
        <v>6290</v>
      </c>
      <c r="CN37" s="375">
        <v>6321</v>
      </c>
      <c r="CO37" s="375">
        <v>6466</v>
      </c>
      <c r="CP37" s="375">
        <v>6533</v>
      </c>
      <c r="CQ37" s="375">
        <v>6563</v>
      </c>
      <c r="CR37" s="375">
        <v>6560</v>
      </c>
      <c r="CS37" s="375">
        <v>6572</v>
      </c>
      <c r="CT37" s="375">
        <v>6611</v>
      </c>
      <c r="CU37" s="376">
        <v>6641</v>
      </c>
      <c r="CV37" s="374">
        <v>6617</v>
      </c>
      <c r="CW37" s="375">
        <v>6614</v>
      </c>
      <c r="CX37" s="375">
        <v>6637</v>
      </c>
      <c r="CY37" s="375">
        <v>6603</v>
      </c>
      <c r="CZ37" s="375">
        <v>6576</v>
      </c>
      <c r="DA37" s="375">
        <v>6526</v>
      </c>
      <c r="DB37" s="375">
        <v>6528</v>
      </c>
      <c r="DC37" s="375">
        <v>6474</v>
      </c>
      <c r="DD37" s="375">
        <v>6501</v>
      </c>
      <c r="DE37" s="375">
        <v>6483</v>
      </c>
      <c r="DF37" s="375">
        <v>6483</v>
      </c>
      <c r="DG37" s="376">
        <v>6459</v>
      </c>
      <c r="DH37" s="374">
        <v>6441</v>
      </c>
      <c r="DI37" s="375">
        <v>6460</v>
      </c>
      <c r="DJ37" s="375">
        <v>6453</v>
      </c>
      <c r="DK37" s="375">
        <v>6405</v>
      </c>
      <c r="DL37" s="375">
        <v>6353</v>
      </c>
      <c r="DM37" s="375">
        <v>6312</v>
      </c>
      <c r="DN37" s="375">
        <v>6271</v>
      </c>
      <c r="DO37" s="375">
        <v>6212</v>
      </c>
      <c r="DP37" s="375">
        <v>6210</v>
      </c>
      <c r="DQ37" s="375">
        <v>6147</v>
      </c>
      <c r="DR37" s="375">
        <v>6099</v>
      </c>
      <c r="DS37" s="378">
        <v>6124</v>
      </c>
      <c r="DT37" s="374">
        <v>6135</v>
      </c>
      <c r="DU37" s="375">
        <v>6272</v>
      </c>
      <c r="DV37" s="375">
        <v>6282</v>
      </c>
      <c r="DW37" s="375">
        <v>6321</v>
      </c>
      <c r="DX37" s="375">
        <v>6324</v>
      </c>
      <c r="DY37" s="375">
        <v>6305</v>
      </c>
      <c r="DZ37" s="375">
        <v>6307</v>
      </c>
      <c r="EA37" s="375">
        <v>6269</v>
      </c>
      <c r="EB37" s="375">
        <v>6299</v>
      </c>
      <c r="EC37" s="375">
        <v>6256</v>
      </c>
      <c r="ED37" s="375">
        <v>6211</v>
      </c>
      <c r="EE37" s="378">
        <v>6202</v>
      </c>
      <c r="EF37" s="374">
        <v>6243</v>
      </c>
      <c r="EG37" s="375">
        <v>6294</v>
      </c>
      <c r="EH37" s="375">
        <v>6285</v>
      </c>
      <c r="EI37" s="375">
        <v>6273</v>
      </c>
      <c r="EJ37" s="375">
        <v>6245</v>
      </c>
      <c r="EK37" s="375">
        <v>6227</v>
      </c>
      <c r="EL37" s="375">
        <v>6230</v>
      </c>
      <c r="EM37" s="375">
        <v>6212</v>
      </c>
      <c r="EN37" s="375">
        <v>6184</v>
      </c>
      <c r="EO37" s="375">
        <v>6166</v>
      </c>
      <c r="EP37" s="375">
        <v>6153</v>
      </c>
      <c r="EQ37" s="378">
        <v>6174</v>
      </c>
      <c r="ER37" s="374">
        <v>6182</v>
      </c>
      <c r="ES37" s="375">
        <v>6156</v>
      </c>
      <c r="ET37" s="375">
        <v>6130</v>
      </c>
      <c r="EU37" s="375">
        <v>6099</v>
      </c>
      <c r="EV37" s="375">
        <v>6117</v>
      </c>
      <c r="EW37" s="378">
        <v>6114</v>
      </c>
      <c r="EX37" s="378">
        <v>6186</v>
      </c>
      <c r="EY37" s="378">
        <v>6224</v>
      </c>
      <c r="EZ37" s="376">
        <v>6201</v>
      </c>
      <c r="FA37" s="376">
        <v>6202</v>
      </c>
      <c r="FB37" s="376">
        <v>6198</v>
      </c>
      <c r="FC37" s="376">
        <v>6263</v>
      </c>
      <c r="FD37" s="376">
        <v>6286</v>
      </c>
      <c r="FE37" s="376">
        <v>6210</v>
      </c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103">
        <v>-76</v>
      </c>
      <c r="FQ37" s="83">
        <v>-1.2238325281803542</v>
      </c>
      <c r="FR37" s="103">
        <v>-53</v>
      </c>
      <c r="FS37" s="83">
        <v>-0.85843861354065432</v>
      </c>
      <c r="FW37" t="s">
        <v>474</v>
      </c>
      <c r="FX37" s="5">
        <v>2296492</v>
      </c>
      <c r="FY37" s="5">
        <v>2254060</v>
      </c>
      <c r="FZ37" s="5">
        <v>2330983</v>
      </c>
      <c r="GA37" s="5">
        <v>2321254</v>
      </c>
      <c r="GB37" s="5">
        <v>2540904</v>
      </c>
      <c r="GC37" s="5">
        <v>2377328</v>
      </c>
      <c r="GD37" s="5">
        <v>2563387</v>
      </c>
    </row>
    <row r="38" spans="1:187" ht="15" outlineLevel="2">
      <c r="A38" s="362">
        <v>736</v>
      </c>
      <c r="B38" s="52" t="s">
        <v>318</v>
      </c>
      <c r="C38" s="345" t="s">
        <v>325</v>
      </c>
      <c r="D38" s="374">
        <v>20871</v>
      </c>
      <c r="E38" s="375">
        <v>20847</v>
      </c>
      <c r="F38" s="375">
        <v>20694</v>
      </c>
      <c r="G38" s="375">
        <v>20890</v>
      </c>
      <c r="H38" s="375">
        <v>20763</v>
      </c>
      <c r="I38" s="375">
        <v>20974</v>
      </c>
      <c r="J38" s="375">
        <v>20850</v>
      </c>
      <c r="K38" s="375">
        <v>20840</v>
      </c>
      <c r="L38" s="375">
        <v>20727</v>
      </c>
      <c r="M38" s="375">
        <v>21022</v>
      </c>
      <c r="N38" s="375">
        <v>21081</v>
      </c>
      <c r="O38" s="376">
        <v>21697</v>
      </c>
      <c r="P38" s="374">
        <v>21678</v>
      </c>
      <c r="Q38" s="375">
        <v>21448</v>
      </c>
      <c r="R38" s="377">
        <v>21450</v>
      </c>
      <c r="S38" s="375">
        <v>21503</v>
      </c>
      <c r="T38" s="375">
        <v>21374</v>
      </c>
      <c r="U38" s="375">
        <v>21447</v>
      </c>
      <c r="V38" s="375">
        <v>21454</v>
      </c>
      <c r="W38" s="375">
        <v>21057</v>
      </c>
      <c r="X38" s="375">
        <v>21015</v>
      </c>
      <c r="Y38" s="375">
        <v>21165</v>
      </c>
      <c r="Z38" s="375">
        <v>21366</v>
      </c>
      <c r="AA38" s="376">
        <v>21900</v>
      </c>
      <c r="AB38" s="374">
        <v>21524</v>
      </c>
      <c r="AC38" s="375">
        <v>21723</v>
      </c>
      <c r="AD38" s="375">
        <v>21647</v>
      </c>
      <c r="AE38" s="375">
        <v>21611</v>
      </c>
      <c r="AF38" s="375">
        <v>21671</v>
      </c>
      <c r="AG38" s="375">
        <v>21521</v>
      </c>
      <c r="AH38" s="375">
        <v>21404</v>
      </c>
      <c r="AI38" s="375">
        <v>21467</v>
      </c>
      <c r="AJ38" s="375">
        <v>21734</v>
      </c>
      <c r="AK38" s="375">
        <v>21967</v>
      </c>
      <c r="AL38" s="375">
        <v>21898</v>
      </c>
      <c r="AM38" s="376">
        <v>21979</v>
      </c>
      <c r="AN38" s="374">
        <v>21978</v>
      </c>
      <c r="AO38" s="375">
        <v>22241</v>
      </c>
      <c r="AP38" s="375">
        <v>22470</v>
      </c>
      <c r="AQ38" s="375">
        <v>22389</v>
      </c>
      <c r="AR38" s="375">
        <v>22523</v>
      </c>
      <c r="AS38" s="375">
        <v>22773</v>
      </c>
      <c r="AT38" s="375">
        <v>22748</v>
      </c>
      <c r="AU38" s="375">
        <v>22994</v>
      </c>
      <c r="AV38" s="375">
        <v>22844</v>
      </c>
      <c r="AW38" s="375">
        <v>22958</v>
      </c>
      <c r="AX38" s="375">
        <v>22947</v>
      </c>
      <c r="AY38" s="376">
        <v>23121</v>
      </c>
      <c r="AZ38" s="374">
        <v>23145</v>
      </c>
      <c r="BA38" s="375">
        <v>23622</v>
      </c>
      <c r="BB38" s="375">
        <v>24129</v>
      </c>
      <c r="BC38" s="375">
        <v>24309</v>
      </c>
      <c r="BD38" s="375">
        <v>24322</v>
      </c>
      <c r="BE38" s="375">
        <v>24019</v>
      </c>
      <c r="BF38" s="375">
        <v>24075</v>
      </c>
      <c r="BG38" s="375">
        <v>23776</v>
      </c>
      <c r="BH38" s="375">
        <v>23646</v>
      </c>
      <c r="BI38" s="375">
        <v>23316</v>
      </c>
      <c r="BJ38" s="375">
        <v>23719</v>
      </c>
      <c r="BK38" s="376">
        <v>23873</v>
      </c>
      <c r="BL38" s="374">
        <v>23989</v>
      </c>
      <c r="BM38" s="379">
        <v>24266</v>
      </c>
      <c r="BN38" s="379">
        <v>24308</v>
      </c>
      <c r="BO38" s="379">
        <v>24385</v>
      </c>
      <c r="BP38" s="379">
        <v>24536</v>
      </c>
      <c r="BQ38" s="379">
        <v>24579</v>
      </c>
      <c r="BR38" s="379">
        <v>24583</v>
      </c>
      <c r="BS38" s="379">
        <v>24371</v>
      </c>
      <c r="BT38" s="379">
        <v>24356</v>
      </c>
      <c r="BU38" s="379">
        <v>24353</v>
      </c>
      <c r="BV38" s="379">
        <v>24501</v>
      </c>
      <c r="BW38" s="376">
        <v>24629</v>
      </c>
      <c r="BX38" s="374">
        <v>24590</v>
      </c>
      <c r="BY38" s="379">
        <v>24459</v>
      </c>
      <c r="BZ38" s="379">
        <v>24016</v>
      </c>
      <c r="CA38" s="379">
        <v>23756</v>
      </c>
      <c r="CB38" s="379">
        <v>23545</v>
      </c>
      <c r="CC38" s="379">
        <v>22793</v>
      </c>
      <c r="CD38" s="379">
        <v>22810</v>
      </c>
      <c r="CE38" s="379">
        <v>22728</v>
      </c>
      <c r="CF38" s="379">
        <v>22506</v>
      </c>
      <c r="CG38" s="375">
        <v>22418</v>
      </c>
      <c r="CH38" s="375">
        <v>22293</v>
      </c>
      <c r="CI38" s="376">
        <v>22156</v>
      </c>
      <c r="CJ38" s="374">
        <v>22000</v>
      </c>
      <c r="CK38" s="375">
        <v>22005</v>
      </c>
      <c r="CL38" s="375">
        <v>21981</v>
      </c>
      <c r="CM38" s="375">
        <v>22021</v>
      </c>
      <c r="CN38" s="375">
        <v>22073</v>
      </c>
      <c r="CO38" s="375">
        <v>22201</v>
      </c>
      <c r="CP38" s="375">
        <v>22353</v>
      </c>
      <c r="CQ38" s="375">
        <v>22300</v>
      </c>
      <c r="CR38" s="375">
        <v>23255</v>
      </c>
      <c r="CS38" s="375">
        <v>23744</v>
      </c>
      <c r="CT38" s="375">
        <v>23659</v>
      </c>
      <c r="CU38" s="376">
        <v>23578</v>
      </c>
      <c r="CV38" s="374">
        <v>23533</v>
      </c>
      <c r="CW38" s="375">
        <v>23558</v>
      </c>
      <c r="CX38" s="375">
        <v>23397</v>
      </c>
      <c r="CY38" s="375">
        <v>23434</v>
      </c>
      <c r="CZ38" s="375">
        <v>23397</v>
      </c>
      <c r="DA38" s="375">
        <v>23428</v>
      </c>
      <c r="DB38" s="375">
        <v>23455</v>
      </c>
      <c r="DC38" s="375">
        <v>23434</v>
      </c>
      <c r="DD38" s="375">
        <v>23462</v>
      </c>
      <c r="DE38" s="375">
        <v>23611</v>
      </c>
      <c r="DF38" s="375">
        <v>23612</v>
      </c>
      <c r="DG38" s="376">
        <v>23511</v>
      </c>
      <c r="DH38" s="374">
        <v>23536</v>
      </c>
      <c r="DI38" s="375">
        <v>23497</v>
      </c>
      <c r="DJ38" s="375">
        <v>23568</v>
      </c>
      <c r="DK38" s="375">
        <v>23459</v>
      </c>
      <c r="DL38" s="375">
        <v>23465</v>
      </c>
      <c r="DM38" s="375">
        <v>23400</v>
      </c>
      <c r="DN38" s="375">
        <v>23251</v>
      </c>
      <c r="DO38" s="375">
        <v>23253</v>
      </c>
      <c r="DP38" s="375">
        <v>23198</v>
      </c>
      <c r="DQ38" s="375">
        <v>23095</v>
      </c>
      <c r="DR38" s="375">
        <v>22996</v>
      </c>
      <c r="DS38" s="378">
        <v>23012</v>
      </c>
      <c r="DT38" s="374">
        <v>23039</v>
      </c>
      <c r="DU38" s="375">
        <v>23845</v>
      </c>
      <c r="DV38" s="375">
        <v>24448</v>
      </c>
      <c r="DW38" s="375">
        <v>24766</v>
      </c>
      <c r="DX38" s="375">
        <v>25124</v>
      </c>
      <c r="DY38" s="375">
        <v>25124</v>
      </c>
      <c r="DZ38" s="375">
        <v>25049</v>
      </c>
      <c r="EA38" s="375">
        <v>24588</v>
      </c>
      <c r="EB38" s="375">
        <v>24540</v>
      </c>
      <c r="EC38" s="375">
        <v>24358</v>
      </c>
      <c r="ED38" s="375">
        <v>24173</v>
      </c>
      <c r="EE38" s="378">
        <v>23938</v>
      </c>
      <c r="EF38" s="374">
        <v>23945</v>
      </c>
      <c r="EG38" s="375">
        <v>23998</v>
      </c>
      <c r="EH38" s="375">
        <v>23857</v>
      </c>
      <c r="EI38" s="375">
        <v>23912</v>
      </c>
      <c r="EJ38" s="375">
        <v>23859</v>
      </c>
      <c r="EK38" s="375">
        <v>23831</v>
      </c>
      <c r="EL38" s="375">
        <v>23969</v>
      </c>
      <c r="EM38" s="375">
        <v>24074</v>
      </c>
      <c r="EN38" s="375">
        <v>24459</v>
      </c>
      <c r="EO38" s="375">
        <v>24471</v>
      </c>
      <c r="EP38" s="375">
        <v>24358</v>
      </c>
      <c r="EQ38" s="378">
        <v>24398</v>
      </c>
      <c r="ER38" s="374">
        <v>24637</v>
      </c>
      <c r="ES38" s="375">
        <v>24666</v>
      </c>
      <c r="ET38" s="375">
        <v>24399</v>
      </c>
      <c r="EU38" s="375">
        <v>24401</v>
      </c>
      <c r="EV38" s="375">
        <v>24677</v>
      </c>
      <c r="EW38" s="378">
        <v>24693</v>
      </c>
      <c r="EX38" s="378">
        <v>25830</v>
      </c>
      <c r="EY38" s="378">
        <v>25998</v>
      </c>
      <c r="EZ38" s="376">
        <v>26020</v>
      </c>
      <c r="FA38" s="376">
        <v>26254</v>
      </c>
      <c r="FB38" s="376">
        <v>26292</v>
      </c>
      <c r="FC38" s="376">
        <v>26476</v>
      </c>
      <c r="FD38" s="376">
        <v>26714</v>
      </c>
      <c r="FE38" s="376">
        <v>26959</v>
      </c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103">
        <v>245</v>
      </c>
      <c r="FQ38" s="83">
        <v>0.90878741793093221</v>
      </c>
      <c r="FR38" s="103">
        <v>483</v>
      </c>
      <c r="FS38" s="83">
        <v>1.9796704647921961</v>
      </c>
      <c r="FW38" t="s">
        <v>475</v>
      </c>
      <c r="FX38" s="5">
        <v>2276078</v>
      </c>
      <c r="FY38" s="5">
        <v>2279330</v>
      </c>
      <c r="FZ38" s="5">
        <v>2328564</v>
      </c>
      <c r="GA38" s="5">
        <v>2307694</v>
      </c>
      <c r="GB38" s="5">
        <v>2540655</v>
      </c>
      <c r="GC38" s="5">
        <v>2374109</v>
      </c>
      <c r="GD38" s="5">
        <v>2648722</v>
      </c>
    </row>
    <row r="39" spans="1:187" ht="15" outlineLevel="2">
      <c r="A39" s="362">
        <v>858</v>
      </c>
      <c r="B39" s="52" t="s">
        <v>318</v>
      </c>
      <c r="C39" s="345" t="s">
        <v>326</v>
      </c>
      <c r="D39" s="374">
        <v>9533</v>
      </c>
      <c r="E39" s="375">
        <v>9674</v>
      </c>
      <c r="F39" s="375">
        <v>9709</v>
      </c>
      <c r="G39" s="375">
        <v>9666</v>
      </c>
      <c r="H39" s="375">
        <v>9611</v>
      </c>
      <c r="I39" s="375">
        <v>9634</v>
      </c>
      <c r="J39" s="375">
        <v>9421</v>
      </c>
      <c r="K39" s="375">
        <v>9611</v>
      </c>
      <c r="L39" s="375">
        <v>9303</v>
      </c>
      <c r="M39" s="375">
        <v>9312</v>
      </c>
      <c r="N39" s="375">
        <v>9258</v>
      </c>
      <c r="O39" s="376">
        <v>9408</v>
      </c>
      <c r="P39" s="374">
        <v>9471</v>
      </c>
      <c r="Q39" s="375">
        <v>9455</v>
      </c>
      <c r="R39" s="377">
        <v>9477</v>
      </c>
      <c r="S39" s="375">
        <v>9317</v>
      </c>
      <c r="T39" s="375">
        <v>9667</v>
      </c>
      <c r="U39" s="375">
        <v>9747</v>
      </c>
      <c r="V39" s="375">
        <v>9803</v>
      </c>
      <c r="W39" s="375">
        <v>9854</v>
      </c>
      <c r="X39" s="375">
        <v>9988</v>
      </c>
      <c r="Y39" s="375">
        <v>10020</v>
      </c>
      <c r="Z39" s="375">
        <v>10052</v>
      </c>
      <c r="AA39" s="376">
        <v>10039</v>
      </c>
      <c r="AB39" s="374">
        <v>10020</v>
      </c>
      <c r="AC39" s="375">
        <v>10088</v>
      </c>
      <c r="AD39" s="375">
        <v>10052</v>
      </c>
      <c r="AE39" s="375">
        <v>9978</v>
      </c>
      <c r="AF39" s="375">
        <v>10125</v>
      </c>
      <c r="AG39" s="375">
        <v>10048</v>
      </c>
      <c r="AH39" s="375">
        <v>10006</v>
      </c>
      <c r="AI39" s="375">
        <v>9955</v>
      </c>
      <c r="AJ39" s="375">
        <v>9872</v>
      </c>
      <c r="AK39" s="375">
        <v>10062</v>
      </c>
      <c r="AL39" s="375">
        <v>9938</v>
      </c>
      <c r="AM39" s="376">
        <v>9892</v>
      </c>
      <c r="AN39" s="374">
        <v>9971</v>
      </c>
      <c r="AO39" s="375">
        <v>9888</v>
      </c>
      <c r="AP39" s="375">
        <v>9908</v>
      </c>
      <c r="AQ39" s="375">
        <v>9917</v>
      </c>
      <c r="AR39" s="375">
        <v>10030</v>
      </c>
      <c r="AS39" s="375">
        <v>10046</v>
      </c>
      <c r="AT39" s="375">
        <v>10057</v>
      </c>
      <c r="AU39" s="375">
        <v>10140</v>
      </c>
      <c r="AV39" s="375">
        <v>10110</v>
      </c>
      <c r="AW39" s="375">
        <v>10133</v>
      </c>
      <c r="AX39" s="375">
        <v>10147</v>
      </c>
      <c r="AY39" s="376">
        <v>10189</v>
      </c>
      <c r="AZ39" s="374">
        <v>10268</v>
      </c>
      <c r="BA39" s="375">
        <v>10286</v>
      </c>
      <c r="BB39" s="375">
        <v>10284</v>
      </c>
      <c r="BC39" s="375">
        <v>10300</v>
      </c>
      <c r="BD39" s="375">
        <v>10286</v>
      </c>
      <c r="BE39" s="375">
        <v>10194</v>
      </c>
      <c r="BF39" s="375">
        <v>10215</v>
      </c>
      <c r="BG39" s="375">
        <v>10187</v>
      </c>
      <c r="BH39" s="375">
        <v>10243</v>
      </c>
      <c r="BI39" s="375">
        <v>10214</v>
      </c>
      <c r="BJ39" s="375">
        <v>10247</v>
      </c>
      <c r="BK39" s="376">
        <v>10293</v>
      </c>
      <c r="BL39" s="374">
        <v>10276</v>
      </c>
      <c r="BM39" s="379">
        <v>10274</v>
      </c>
      <c r="BN39" s="379">
        <v>10267</v>
      </c>
      <c r="BO39" s="379">
        <v>10312</v>
      </c>
      <c r="BP39" s="379">
        <v>10339</v>
      </c>
      <c r="BQ39" s="379">
        <v>10299</v>
      </c>
      <c r="BR39" s="379">
        <v>10152</v>
      </c>
      <c r="BS39" s="379">
        <v>10076</v>
      </c>
      <c r="BT39" s="379">
        <v>10067</v>
      </c>
      <c r="BU39" s="379">
        <v>10072</v>
      </c>
      <c r="BV39" s="379">
        <v>10008</v>
      </c>
      <c r="BW39" s="376">
        <v>10082</v>
      </c>
      <c r="BX39" s="374">
        <v>10145</v>
      </c>
      <c r="BY39" s="379">
        <v>10137</v>
      </c>
      <c r="BZ39" s="379">
        <v>10047</v>
      </c>
      <c r="CA39" s="379">
        <v>10014</v>
      </c>
      <c r="CB39" s="379">
        <v>10051</v>
      </c>
      <c r="CC39" s="379">
        <v>10037</v>
      </c>
      <c r="CD39" s="379">
        <v>9990</v>
      </c>
      <c r="CE39" s="379">
        <v>9994</v>
      </c>
      <c r="CF39" s="379">
        <v>10137</v>
      </c>
      <c r="CG39" s="375">
        <v>10102</v>
      </c>
      <c r="CH39" s="375">
        <v>10261</v>
      </c>
      <c r="CI39" s="376">
        <v>10232</v>
      </c>
      <c r="CJ39" s="374">
        <v>10185</v>
      </c>
      <c r="CK39" s="375">
        <v>10181</v>
      </c>
      <c r="CL39" s="375">
        <v>10161</v>
      </c>
      <c r="CM39" s="375">
        <v>10169</v>
      </c>
      <c r="CN39" s="375">
        <v>10379</v>
      </c>
      <c r="CO39" s="375">
        <v>10416</v>
      </c>
      <c r="CP39" s="375">
        <v>10430</v>
      </c>
      <c r="CQ39" s="375">
        <v>10354</v>
      </c>
      <c r="CR39" s="375">
        <v>10382</v>
      </c>
      <c r="CS39" s="375">
        <v>10425</v>
      </c>
      <c r="CT39" s="375">
        <v>10411</v>
      </c>
      <c r="CU39" s="376">
        <v>10376</v>
      </c>
      <c r="CV39" s="374">
        <v>10296</v>
      </c>
      <c r="CW39" s="375">
        <v>10248</v>
      </c>
      <c r="CX39" s="375">
        <v>10268</v>
      </c>
      <c r="CY39" s="375">
        <v>10259</v>
      </c>
      <c r="CZ39" s="375">
        <v>10245</v>
      </c>
      <c r="DA39" s="375">
        <v>10166</v>
      </c>
      <c r="DB39" s="375">
        <v>10115</v>
      </c>
      <c r="DC39" s="375">
        <v>10081</v>
      </c>
      <c r="DD39" s="375">
        <v>10076</v>
      </c>
      <c r="DE39" s="375">
        <v>10033</v>
      </c>
      <c r="DF39" s="375">
        <v>10017</v>
      </c>
      <c r="DG39" s="376">
        <v>9967</v>
      </c>
      <c r="DH39" s="374">
        <v>10014</v>
      </c>
      <c r="DI39" s="375">
        <v>10013</v>
      </c>
      <c r="DJ39" s="375">
        <v>10145</v>
      </c>
      <c r="DK39" s="375">
        <v>10079</v>
      </c>
      <c r="DL39" s="375">
        <v>10011</v>
      </c>
      <c r="DM39" s="375">
        <v>10014</v>
      </c>
      <c r="DN39" s="375">
        <v>10002</v>
      </c>
      <c r="DO39" s="375">
        <v>10172</v>
      </c>
      <c r="DP39" s="375">
        <v>10225</v>
      </c>
      <c r="DQ39" s="375">
        <v>10193</v>
      </c>
      <c r="DR39" s="375">
        <v>10178</v>
      </c>
      <c r="DS39" s="378">
        <v>10352</v>
      </c>
      <c r="DT39" s="374">
        <v>10379</v>
      </c>
      <c r="DU39" s="375">
        <v>10624</v>
      </c>
      <c r="DV39" s="375">
        <v>10797</v>
      </c>
      <c r="DW39" s="375">
        <v>10857</v>
      </c>
      <c r="DX39" s="375">
        <v>10929</v>
      </c>
      <c r="DY39" s="375">
        <v>10907</v>
      </c>
      <c r="DZ39" s="375">
        <v>10925</v>
      </c>
      <c r="EA39" s="375">
        <v>10807</v>
      </c>
      <c r="EB39" s="375">
        <v>10818</v>
      </c>
      <c r="EC39" s="375">
        <v>10769</v>
      </c>
      <c r="ED39" s="375">
        <v>10745</v>
      </c>
      <c r="EE39" s="378">
        <v>10765</v>
      </c>
      <c r="EF39" s="374">
        <v>10796</v>
      </c>
      <c r="EG39" s="375">
        <v>10813</v>
      </c>
      <c r="EH39" s="375">
        <v>10764</v>
      </c>
      <c r="EI39" s="375">
        <v>10703</v>
      </c>
      <c r="EJ39" s="375">
        <v>10755</v>
      </c>
      <c r="EK39" s="375">
        <v>10779</v>
      </c>
      <c r="EL39" s="375">
        <v>10798</v>
      </c>
      <c r="EM39" s="375">
        <v>10824</v>
      </c>
      <c r="EN39" s="375">
        <v>10845</v>
      </c>
      <c r="EO39" s="375">
        <v>10840</v>
      </c>
      <c r="EP39" s="375">
        <v>10849</v>
      </c>
      <c r="EQ39" s="378">
        <v>10892</v>
      </c>
      <c r="ER39" s="374">
        <v>10943</v>
      </c>
      <c r="ES39" s="375">
        <v>10921</v>
      </c>
      <c r="ET39" s="375">
        <v>10876</v>
      </c>
      <c r="EU39" s="375">
        <v>10830</v>
      </c>
      <c r="EV39" s="375">
        <v>10849</v>
      </c>
      <c r="EW39" s="378">
        <v>10885</v>
      </c>
      <c r="EX39" s="378">
        <v>11100</v>
      </c>
      <c r="EY39" s="378">
        <v>11132</v>
      </c>
      <c r="EZ39" s="376">
        <v>11114</v>
      </c>
      <c r="FA39" s="376">
        <v>11175</v>
      </c>
      <c r="FB39" s="376">
        <v>11151</v>
      </c>
      <c r="FC39" s="376">
        <v>11240</v>
      </c>
      <c r="FD39" s="376">
        <v>11353</v>
      </c>
      <c r="FE39" s="376">
        <v>11360</v>
      </c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103">
        <v>7</v>
      </c>
      <c r="FQ39" s="83">
        <v>6.1619718309859156E-2</v>
      </c>
      <c r="FR39" s="103">
        <v>120</v>
      </c>
      <c r="FS39" s="83">
        <v>1.1017260374586852</v>
      </c>
      <c r="FW39" t="s">
        <v>476</v>
      </c>
      <c r="FX39" s="5">
        <v>2278197</v>
      </c>
      <c r="FY39" s="5">
        <v>2285762</v>
      </c>
      <c r="FZ39" s="5">
        <v>2325821</v>
      </c>
      <c r="GA39" s="5">
        <v>2306143</v>
      </c>
      <c r="GB39" s="5">
        <v>2478543</v>
      </c>
      <c r="GC39" s="5">
        <v>2370087</v>
      </c>
      <c r="GD39" s="5">
        <v>2654514</v>
      </c>
    </row>
    <row r="40" spans="1:187" ht="15" outlineLevel="2">
      <c r="A40" s="362">
        <v>885</v>
      </c>
      <c r="B40" s="52" t="s">
        <v>318</v>
      </c>
      <c r="C40" s="345" t="s">
        <v>327</v>
      </c>
      <c r="D40" s="374">
        <v>5184</v>
      </c>
      <c r="E40" s="375">
        <v>5180</v>
      </c>
      <c r="F40" s="375">
        <v>5160</v>
      </c>
      <c r="G40" s="375">
        <v>5086</v>
      </c>
      <c r="H40" s="375">
        <v>5080</v>
      </c>
      <c r="I40" s="375">
        <v>5075</v>
      </c>
      <c r="J40" s="375">
        <v>5058</v>
      </c>
      <c r="K40" s="375">
        <v>5070</v>
      </c>
      <c r="L40" s="375">
        <v>5064</v>
      </c>
      <c r="M40" s="375">
        <v>5094</v>
      </c>
      <c r="N40" s="375">
        <v>5078</v>
      </c>
      <c r="O40" s="376">
        <v>5104</v>
      </c>
      <c r="P40" s="374">
        <v>5074</v>
      </c>
      <c r="Q40" s="375">
        <v>5039</v>
      </c>
      <c r="R40" s="377">
        <v>5057</v>
      </c>
      <c r="S40" s="375">
        <v>5005</v>
      </c>
      <c r="T40" s="375">
        <v>4973</v>
      </c>
      <c r="U40" s="375">
        <v>4985</v>
      </c>
      <c r="V40" s="375">
        <v>5036</v>
      </c>
      <c r="W40" s="375">
        <v>5094</v>
      </c>
      <c r="X40" s="375">
        <v>5043</v>
      </c>
      <c r="Y40" s="375">
        <v>5053</v>
      </c>
      <c r="Z40" s="375">
        <v>5047</v>
      </c>
      <c r="AA40" s="376">
        <v>5038</v>
      </c>
      <c r="AB40" s="374">
        <v>4760</v>
      </c>
      <c r="AC40" s="375">
        <v>5045</v>
      </c>
      <c r="AD40" s="375">
        <v>5034</v>
      </c>
      <c r="AE40" s="375">
        <v>5018</v>
      </c>
      <c r="AF40" s="375">
        <v>5034</v>
      </c>
      <c r="AG40" s="375">
        <v>4961</v>
      </c>
      <c r="AH40" s="375">
        <v>5060</v>
      </c>
      <c r="AI40" s="375">
        <v>5116</v>
      </c>
      <c r="AJ40" s="375">
        <v>5127</v>
      </c>
      <c r="AK40" s="375">
        <v>5155</v>
      </c>
      <c r="AL40" s="375">
        <v>5158</v>
      </c>
      <c r="AM40" s="376">
        <v>5276</v>
      </c>
      <c r="AN40" s="374">
        <v>5280</v>
      </c>
      <c r="AO40" s="375">
        <v>5284</v>
      </c>
      <c r="AP40" s="375">
        <v>5295</v>
      </c>
      <c r="AQ40" s="375">
        <v>5293</v>
      </c>
      <c r="AR40" s="375">
        <v>5273</v>
      </c>
      <c r="AS40" s="375">
        <v>5259</v>
      </c>
      <c r="AT40" s="375">
        <v>5281</v>
      </c>
      <c r="AU40" s="375">
        <v>4821</v>
      </c>
      <c r="AV40" s="375">
        <v>5255</v>
      </c>
      <c r="AW40" s="375">
        <v>5305</v>
      </c>
      <c r="AX40" s="375">
        <v>5321</v>
      </c>
      <c r="AY40" s="376">
        <v>5310</v>
      </c>
      <c r="AZ40" s="374">
        <v>5341</v>
      </c>
      <c r="BA40" s="375">
        <v>5384</v>
      </c>
      <c r="BB40" s="375">
        <v>5281</v>
      </c>
      <c r="BC40" s="375">
        <v>5356</v>
      </c>
      <c r="BD40" s="375">
        <v>5364</v>
      </c>
      <c r="BE40" s="375">
        <v>5325</v>
      </c>
      <c r="BF40" s="375">
        <v>5313</v>
      </c>
      <c r="BG40" s="375">
        <v>5294</v>
      </c>
      <c r="BH40" s="375">
        <v>5278</v>
      </c>
      <c r="BI40" s="375">
        <v>5178</v>
      </c>
      <c r="BJ40" s="375">
        <v>5234</v>
      </c>
      <c r="BK40" s="376">
        <v>5245</v>
      </c>
      <c r="BL40" s="374">
        <v>5299</v>
      </c>
      <c r="BM40" s="379">
        <v>5378</v>
      </c>
      <c r="BN40" s="379">
        <v>5392</v>
      </c>
      <c r="BO40" s="379">
        <v>5386</v>
      </c>
      <c r="BP40" s="379">
        <v>5418</v>
      </c>
      <c r="BQ40" s="379">
        <v>5360</v>
      </c>
      <c r="BR40" s="379">
        <v>5260</v>
      </c>
      <c r="BS40" s="379">
        <v>5253</v>
      </c>
      <c r="BT40" s="379">
        <v>5244</v>
      </c>
      <c r="BU40" s="379">
        <v>5256</v>
      </c>
      <c r="BV40" s="379">
        <v>5257</v>
      </c>
      <c r="BW40" s="376">
        <v>5254</v>
      </c>
      <c r="BX40" s="374">
        <v>5263</v>
      </c>
      <c r="BY40" s="379">
        <v>5233</v>
      </c>
      <c r="BZ40" s="379">
        <v>5240</v>
      </c>
      <c r="CA40" s="379">
        <v>5200</v>
      </c>
      <c r="CB40" s="379">
        <v>5209</v>
      </c>
      <c r="CC40" s="379">
        <v>5204</v>
      </c>
      <c r="CD40" s="379">
        <v>5174</v>
      </c>
      <c r="CE40" s="379">
        <v>5183</v>
      </c>
      <c r="CF40" s="379">
        <v>5257</v>
      </c>
      <c r="CG40" s="375">
        <v>5258</v>
      </c>
      <c r="CH40" s="375">
        <v>5246</v>
      </c>
      <c r="CI40" s="376">
        <v>5242</v>
      </c>
      <c r="CJ40" s="374">
        <v>5249</v>
      </c>
      <c r="CK40" s="375">
        <v>5266</v>
      </c>
      <c r="CL40" s="375">
        <v>5269</v>
      </c>
      <c r="CM40" s="375">
        <v>5276</v>
      </c>
      <c r="CN40" s="375">
        <v>5313</v>
      </c>
      <c r="CO40" s="375">
        <v>5350</v>
      </c>
      <c r="CP40" s="375">
        <v>5384</v>
      </c>
      <c r="CQ40" s="375">
        <v>5427</v>
      </c>
      <c r="CR40" s="375">
        <v>5421</v>
      </c>
      <c r="CS40" s="375">
        <v>5439</v>
      </c>
      <c r="CT40" s="375">
        <v>5447</v>
      </c>
      <c r="CU40" s="376">
        <v>5413</v>
      </c>
      <c r="CV40" s="374">
        <v>5411</v>
      </c>
      <c r="CW40" s="375">
        <v>5381</v>
      </c>
      <c r="CX40" s="375">
        <v>5361</v>
      </c>
      <c r="CY40" s="375">
        <v>5347</v>
      </c>
      <c r="CZ40" s="375">
        <v>5336</v>
      </c>
      <c r="DA40" s="375">
        <v>5317</v>
      </c>
      <c r="DB40" s="375">
        <v>5324</v>
      </c>
      <c r="DC40" s="375">
        <v>5312</v>
      </c>
      <c r="DD40" s="375">
        <v>5306</v>
      </c>
      <c r="DE40" s="375">
        <v>5285</v>
      </c>
      <c r="DF40" s="375">
        <v>5277</v>
      </c>
      <c r="DG40" s="376">
        <v>5253</v>
      </c>
      <c r="DH40" s="374">
        <v>5265</v>
      </c>
      <c r="DI40" s="375">
        <v>5286</v>
      </c>
      <c r="DJ40" s="375">
        <v>5284</v>
      </c>
      <c r="DK40" s="375">
        <v>5287</v>
      </c>
      <c r="DL40" s="375">
        <v>5298</v>
      </c>
      <c r="DM40" s="375">
        <v>5293</v>
      </c>
      <c r="DN40" s="375">
        <v>5280</v>
      </c>
      <c r="DO40" s="375">
        <v>5272</v>
      </c>
      <c r="DP40" s="375">
        <v>5254</v>
      </c>
      <c r="DQ40" s="375">
        <v>5228</v>
      </c>
      <c r="DR40" s="375">
        <v>5189</v>
      </c>
      <c r="DS40" s="378">
        <v>5194</v>
      </c>
      <c r="DT40" s="374">
        <v>5172</v>
      </c>
      <c r="DU40" s="375">
        <v>5214</v>
      </c>
      <c r="DV40" s="375">
        <v>5242</v>
      </c>
      <c r="DW40" s="375">
        <v>5272</v>
      </c>
      <c r="DX40" s="375">
        <v>5295</v>
      </c>
      <c r="DY40" s="375">
        <v>5286</v>
      </c>
      <c r="DZ40" s="375">
        <v>5309</v>
      </c>
      <c r="EA40" s="375">
        <v>5296</v>
      </c>
      <c r="EB40" s="375">
        <v>5343</v>
      </c>
      <c r="EC40" s="375">
        <v>5355</v>
      </c>
      <c r="ED40" s="375">
        <v>5354</v>
      </c>
      <c r="EE40" s="378">
        <v>5354</v>
      </c>
      <c r="EF40" s="374">
        <v>5356</v>
      </c>
      <c r="EG40" s="375">
        <v>5375</v>
      </c>
      <c r="EH40" s="375">
        <v>5354</v>
      </c>
      <c r="EI40" s="375">
        <v>5352</v>
      </c>
      <c r="EJ40" s="375">
        <v>5347</v>
      </c>
      <c r="EK40" s="375">
        <v>5350</v>
      </c>
      <c r="EL40" s="375">
        <v>5376</v>
      </c>
      <c r="EM40" s="375">
        <v>5377</v>
      </c>
      <c r="EN40" s="375">
        <v>5419</v>
      </c>
      <c r="EO40" s="375">
        <v>5414</v>
      </c>
      <c r="EP40" s="375">
        <v>5427</v>
      </c>
      <c r="EQ40" s="378">
        <v>5454</v>
      </c>
      <c r="ER40" s="374">
        <v>5485</v>
      </c>
      <c r="ES40" s="375">
        <v>5456</v>
      </c>
      <c r="ET40" s="375">
        <v>5468</v>
      </c>
      <c r="EU40" s="375">
        <v>5466</v>
      </c>
      <c r="EV40" s="375">
        <v>5467</v>
      </c>
      <c r="EW40" s="378">
        <v>5441</v>
      </c>
      <c r="EX40" s="378">
        <v>5508</v>
      </c>
      <c r="EY40" s="378">
        <v>5488</v>
      </c>
      <c r="EZ40" s="376">
        <v>5472</v>
      </c>
      <c r="FA40" s="376">
        <v>5510</v>
      </c>
      <c r="FB40" s="376">
        <v>5506</v>
      </c>
      <c r="FC40" s="376">
        <v>5522</v>
      </c>
      <c r="FD40" s="376">
        <v>5559</v>
      </c>
      <c r="FE40" s="376">
        <v>5580</v>
      </c>
      <c r="FF40" s="376"/>
      <c r="FG40" s="376"/>
      <c r="FH40" s="376"/>
      <c r="FI40" s="376"/>
      <c r="FJ40" s="376"/>
      <c r="FK40" s="376"/>
      <c r="FL40" s="376"/>
      <c r="FM40" s="376"/>
      <c r="FN40" s="376"/>
      <c r="FO40" s="376"/>
      <c r="FP40" s="103">
        <v>21</v>
      </c>
      <c r="FQ40" s="83">
        <v>0.37634408602150538</v>
      </c>
      <c r="FR40" s="103">
        <v>58</v>
      </c>
      <c r="FS40" s="83">
        <v>1.0634396773010635</v>
      </c>
      <c r="FW40" t="s">
        <v>477</v>
      </c>
      <c r="FX40" s="5">
        <v>2277575</v>
      </c>
      <c r="FY40" s="5">
        <v>2300364</v>
      </c>
      <c r="FZ40" s="5">
        <v>2325579</v>
      </c>
      <c r="GA40" s="5">
        <v>2305154</v>
      </c>
      <c r="GB40" s="5">
        <v>2484416</v>
      </c>
      <c r="GC40" s="5">
        <v>2453200</v>
      </c>
      <c r="GD40" s="5">
        <v>2651034</v>
      </c>
    </row>
    <row r="41" spans="1:187" ht="15" outlineLevel="2">
      <c r="A41" s="362">
        <v>890</v>
      </c>
      <c r="B41" s="52" t="s">
        <v>318</v>
      </c>
      <c r="C41" s="345" t="s">
        <v>328</v>
      </c>
      <c r="D41" s="374">
        <v>15704</v>
      </c>
      <c r="E41" s="375">
        <v>15742</v>
      </c>
      <c r="F41" s="375">
        <v>15654</v>
      </c>
      <c r="G41" s="375">
        <v>15510</v>
      </c>
      <c r="H41" s="375">
        <v>15439</v>
      </c>
      <c r="I41" s="375">
        <v>15518</v>
      </c>
      <c r="J41" s="375">
        <v>15217</v>
      </c>
      <c r="K41" s="375">
        <v>15456</v>
      </c>
      <c r="L41" s="375">
        <v>14985</v>
      </c>
      <c r="M41" s="375">
        <v>15088</v>
      </c>
      <c r="N41" s="375">
        <v>15083</v>
      </c>
      <c r="O41" s="376">
        <v>15318</v>
      </c>
      <c r="P41" s="374">
        <v>15428</v>
      </c>
      <c r="Q41" s="375">
        <v>15379</v>
      </c>
      <c r="R41" s="377">
        <v>15333</v>
      </c>
      <c r="S41" s="375">
        <v>15206</v>
      </c>
      <c r="T41" s="375">
        <v>15511</v>
      </c>
      <c r="U41" s="375">
        <v>15545</v>
      </c>
      <c r="V41" s="375">
        <v>15535</v>
      </c>
      <c r="W41" s="375">
        <v>15488</v>
      </c>
      <c r="X41" s="375">
        <v>15558</v>
      </c>
      <c r="Y41" s="375">
        <v>15735</v>
      </c>
      <c r="Z41" s="375">
        <v>15690</v>
      </c>
      <c r="AA41" s="376">
        <v>15661</v>
      </c>
      <c r="AB41" s="374">
        <v>15660</v>
      </c>
      <c r="AC41" s="375">
        <v>15747</v>
      </c>
      <c r="AD41" s="375">
        <v>15759</v>
      </c>
      <c r="AE41" s="375">
        <v>15702</v>
      </c>
      <c r="AF41" s="375">
        <v>15750</v>
      </c>
      <c r="AG41" s="375">
        <v>15645</v>
      </c>
      <c r="AH41" s="375">
        <v>15541</v>
      </c>
      <c r="AI41" s="375">
        <v>15553</v>
      </c>
      <c r="AJ41" s="375">
        <v>15616</v>
      </c>
      <c r="AK41" s="375">
        <v>15699</v>
      </c>
      <c r="AL41" s="375">
        <v>15626</v>
      </c>
      <c r="AM41" s="376">
        <v>15694</v>
      </c>
      <c r="AN41" s="374">
        <v>15665</v>
      </c>
      <c r="AO41" s="375">
        <v>15656</v>
      </c>
      <c r="AP41" s="375">
        <v>15641</v>
      </c>
      <c r="AQ41" s="375">
        <v>15511</v>
      </c>
      <c r="AR41" s="375">
        <v>15512</v>
      </c>
      <c r="AS41" s="375">
        <v>15491</v>
      </c>
      <c r="AT41" s="375">
        <v>15473</v>
      </c>
      <c r="AU41" s="375">
        <v>15537</v>
      </c>
      <c r="AV41" s="375">
        <v>15420</v>
      </c>
      <c r="AW41" s="375">
        <v>15502</v>
      </c>
      <c r="AX41" s="375">
        <v>15485</v>
      </c>
      <c r="AY41" s="376">
        <v>15496</v>
      </c>
      <c r="AZ41" s="374">
        <v>15512</v>
      </c>
      <c r="BA41" s="375">
        <v>15534</v>
      </c>
      <c r="BB41" s="375">
        <v>15566</v>
      </c>
      <c r="BC41" s="375">
        <v>15538</v>
      </c>
      <c r="BD41" s="375">
        <v>15531</v>
      </c>
      <c r="BE41" s="375">
        <v>15497</v>
      </c>
      <c r="BF41" s="375">
        <v>15476</v>
      </c>
      <c r="BG41" s="375">
        <v>15382</v>
      </c>
      <c r="BH41" s="375">
        <v>15371</v>
      </c>
      <c r="BI41" s="375">
        <v>15246</v>
      </c>
      <c r="BJ41" s="375">
        <v>15333</v>
      </c>
      <c r="BK41" s="376">
        <v>15381</v>
      </c>
      <c r="BL41" s="374">
        <v>15386</v>
      </c>
      <c r="BM41" s="379">
        <v>15476</v>
      </c>
      <c r="BN41" s="379">
        <v>15403</v>
      </c>
      <c r="BO41" s="379">
        <v>15308</v>
      </c>
      <c r="BP41" s="379">
        <v>15304</v>
      </c>
      <c r="BQ41" s="379">
        <v>15237</v>
      </c>
      <c r="BR41" s="379">
        <v>15047</v>
      </c>
      <c r="BS41" s="379">
        <v>14980</v>
      </c>
      <c r="BT41" s="379">
        <v>14973</v>
      </c>
      <c r="BU41" s="379">
        <v>14952</v>
      </c>
      <c r="BV41" s="379">
        <v>14954</v>
      </c>
      <c r="BW41" s="376">
        <v>14958</v>
      </c>
      <c r="BX41" s="374">
        <v>15006</v>
      </c>
      <c r="BY41" s="379">
        <v>14990</v>
      </c>
      <c r="BZ41" s="379">
        <v>14978</v>
      </c>
      <c r="CA41" s="379">
        <v>14891</v>
      </c>
      <c r="CB41" s="379">
        <v>14691</v>
      </c>
      <c r="CC41" s="379">
        <v>14542</v>
      </c>
      <c r="CD41" s="379">
        <v>14496</v>
      </c>
      <c r="CE41" s="379">
        <v>14480</v>
      </c>
      <c r="CF41" s="379">
        <v>14411</v>
      </c>
      <c r="CG41" s="375">
        <v>14420</v>
      </c>
      <c r="CH41" s="375">
        <v>14417</v>
      </c>
      <c r="CI41" s="376">
        <v>14403</v>
      </c>
      <c r="CJ41" s="374">
        <v>14381</v>
      </c>
      <c r="CK41" s="375">
        <v>14425</v>
      </c>
      <c r="CL41" s="375">
        <v>14346</v>
      </c>
      <c r="CM41" s="375">
        <v>14322</v>
      </c>
      <c r="CN41" s="375">
        <v>14333</v>
      </c>
      <c r="CO41" s="375">
        <v>14377</v>
      </c>
      <c r="CP41" s="375">
        <v>14475</v>
      </c>
      <c r="CQ41" s="375">
        <v>14522</v>
      </c>
      <c r="CR41" s="375">
        <v>14569</v>
      </c>
      <c r="CS41" s="375">
        <v>14603</v>
      </c>
      <c r="CT41" s="375">
        <v>14645</v>
      </c>
      <c r="CU41" s="376">
        <v>14633</v>
      </c>
      <c r="CV41" s="374">
        <v>14635</v>
      </c>
      <c r="CW41" s="375">
        <v>14588</v>
      </c>
      <c r="CX41" s="375">
        <v>14527</v>
      </c>
      <c r="CY41" s="375">
        <v>14521</v>
      </c>
      <c r="CZ41" s="375">
        <v>14454</v>
      </c>
      <c r="DA41" s="375">
        <v>14404</v>
      </c>
      <c r="DB41" s="375">
        <v>14421</v>
      </c>
      <c r="DC41" s="375">
        <v>14396</v>
      </c>
      <c r="DD41" s="375">
        <v>14417</v>
      </c>
      <c r="DE41" s="375">
        <v>14386</v>
      </c>
      <c r="DF41" s="375">
        <v>14398</v>
      </c>
      <c r="DG41" s="376">
        <v>14397</v>
      </c>
      <c r="DH41" s="374">
        <v>14380</v>
      </c>
      <c r="DI41" s="375">
        <v>14383</v>
      </c>
      <c r="DJ41" s="375">
        <v>14352</v>
      </c>
      <c r="DK41" s="375">
        <v>14341</v>
      </c>
      <c r="DL41" s="375">
        <v>14345</v>
      </c>
      <c r="DM41" s="375">
        <v>14329</v>
      </c>
      <c r="DN41" s="375">
        <v>14315</v>
      </c>
      <c r="DO41" s="375">
        <v>14372</v>
      </c>
      <c r="DP41" s="375">
        <v>14433</v>
      </c>
      <c r="DQ41" s="375">
        <v>14480</v>
      </c>
      <c r="DR41" s="375">
        <v>14510</v>
      </c>
      <c r="DS41" s="378">
        <v>14533</v>
      </c>
      <c r="DT41" s="374">
        <v>14549</v>
      </c>
      <c r="DU41" s="375">
        <v>14827</v>
      </c>
      <c r="DV41" s="375">
        <v>14896</v>
      </c>
      <c r="DW41" s="375">
        <v>14867</v>
      </c>
      <c r="DX41" s="375">
        <v>14972</v>
      </c>
      <c r="DY41" s="375">
        <v>15019</v>
      </c>
      <c r="DZ41" s="375">
        <v>15051</v>
      </c>
      <c r="EA41" s="375">
        <v>14936</v>
      </c>
      <c r="EB41" s="375">
        <v>15002</v>
      </c>
      <c r="EC41" s="375">
        <v>14987</v>
      </c>
      <c r="ED41" s="375">
        <v>14922</v>
      </c>
      <c r="EE41" s="378">
        <v>14856</v>
      </c>
      <c r="EF41" s="374">
        <v>14850</v>
      </c>
      <c r="EG41" s="375">
        <v>14910</v>
      </c>
      <c r="EH41" s="375">
        <v>14826</v>
      </c>
      <c r="EI41" s="375">
        <v>14810</v>
      </c>
      <c r="EJ41" s="375">
        <v>14761</v>
      </c>
      <c r="EK41" s="375">
        <v>14791</v>
      </c>
      <c r="EL41" s="375">
        <v>14849</v>
      </c>
      <c r="EM41" s="375">
        <v>14882</v>
      </c>
      <c r="EN41" s="375">
        <v>14989</v>
      </c>
      <c r="EO41" s="375">
        <v>14955</v>
      </c>
      <c r="EP41" s="375">
        <v>14937</v>
      </c>
      <c r="EQ41" s="378">
        <v>14905</v>
      </c>
      <c r="ER41" s="374">
        <v>14976</v>
      </c>
      <c r="ES41" s="375">
        <v>14985</v>
      </c>
      <c r="ET41" s="375">
        <v>14898</v>
      </c>
      <c r="EU41" s="375">
        <v>14951</v>
      </c>
      <c r="EV41" s="375">
        <v>15040</v>
      </c>
      <c r="EW41" s="378">
        <v>14983</v>
      </c>
      <c r="EX41" s="378">
        <v>15264</v>
      </c>
      <c r="EY41" s="378">
        <v>15312</v>
      </c>
      <c r="EZ41" s="376">
        <v>15273</v>
      </c>
      <c r="FA41" s="376">
        <v>15329</v>
      </c>
      <c r="FB41" s="376">
        <v>15358</v>
      </c>
      <c r="FC41" s="376">
        <v>15372</v>
      </c>
      <c r="FD41" s="376">
        <v>15459</v>
      </c>
      <c r="FE41" s="376">
        <v>15493</v>
      </c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103">
        <v>34</v>
      </c>
      <c r="FQ41" s="83">
        <v>0.21945394694378109</v>
      </c>
      <c r="FR41" s="103">
        <v>121</v>
      </c>
      <c r="FS41" s="83">
        <v>0.8118081180811807</v>
      </c>
      <c r="FW41" t="s">
        <v>478</v>
      </c>
      <c r="FX41" s="5">
        <v>2263110</v>
      </c>
      <c r="FY41" s="5">
        <v>2317897</v>
      </c>
      <c r="FZ41" s="5">
        <v>2327498</v>
      </c>
      <c r="GA41" s="5">
        <v>2294057</v>
      </c>
      <c r="GB41" s="5">
        <v>2465967</v>
      </c>
      <c r="GC41" s="5">
        <v>2445234</v>
      </c>
      <c r="GD41" s="5">
        <v>2657908</v>
      </c>
    </row>
    <row r="42" spans="1:187" ht="15" outlineLevel="1">
      <c r="A42" s="45" t="s">
        <v>329</v>
      </c>
      <c r="B42" s="42"/>
      <c r="C42" s="46" t="s">
        <v>329</v>
      </c>
      <c r="D42" s="47">
        <v>145554</v>
      </c>
      <c r="E42" s="48">
        <v>146740</v>
      </c>
      <c r="F42" s="48">
        <v>147252</v>
      </c>
      <c r="G42" s="48">
        <v>145693</v>
      </c>
      <c r="H42" s="48">
        <v>145263</v>
      </c>
      <c r="I42" s="48">
        <v>146082</v>
      </c>
      <c r="J42" s="48">
        <v>144041</v>
      </c>
      <c r="K42" s="48">
        <v>145443</v>
      </c>
      <c r="L42" s="48">
        <v>143870</v>
      </c>
      <c r="M42" s="48">
        <v>144529</v>
      </c>
      <c r="N42" s="48">
        <v>144506</v>
      </c>
      <c r="O42" s="49">
        <v>146386</v>
      </c>
      <c r="P42" s="47">
        <v>146977</v>
      </c>
      <c r="Q42" s="48">
        <v>147076</v>
      </c>
      <c r="R42" s="50">
        <v>148371</v>
      </c>
      <c r="S42" s="48">
        <v>147316</v>
      </c>
      <c r="T42" s="48">
        <v>148335</v>
      </c>
      <c r="U42" s="48">
        <v>148970</v>
      </c>
      <c r="V42" s="48">
        <v>144244</v>
      </c>
      <c r="W42" s="48">
        <v>143985</v>
      </c>
      <c r="X42" s="48">
        <v>144597</v>
      </c>
      <c r="Y42" s="48">
        <v>150312</v>
      </c>
      <c r="Z42" s="48">
        <v>150006</v>
      </c>
      <c r="AA42" s="49">
        <v>149716</v>
      </c>
      <c r="AB42" s="47">
        <v>148977</v>
      </c>
      <c r="AC42" s="48">
        <v>150346</v>
      </c>
      <c r="AD42" s="48">
        <v>150337</v>
      </c>
      <c r="AE42" s="48">
        <v>150482</v>
      </c>
      <c r="AF42" s="48">
        <v>150949</v>
      </c>
      <c r="AG42" s="48">
        <v>150041</v>
      </c>
      <c r="AH42" s="48">
        <v>149852</v>
      </c>
      <c r="AI42" s="48">
        <v>149644</v>
      </c>
      <c r="AJ42" s="48">
        <v>149965</v>
      </c>
      <c r="AK42" s="48">
        <v>151093</v>
      </c>
      <c r="AL42" s="48">
        <v>149807</v>
      </c>
      <c r="AM42" s="49">
        <v>150139</v>
      </c>
      <c r="AN42" s="47">
        <v>149882</v>
      </c>
      <c r="AO42" s="48">
        <v>150182</v>
      </c>
      <c r="AP42" s="48">
        <v>150519</v>
      </c>
      <c r="AQ42" s="48">
        <v>149931</v>
      </c>
      <c r="AR42" s="48">
        <v>150731</v>
      </c>
      <c r="AS42" s="48">
        <v>150712</v>
      </c>
      <c r="AT42" s="48">
        <v>150615</v>
      </c>
      <c r="AU42" s="48">
        <v>150534</v>
      </c>
      <c r="AV42" s="48">
        <v>149715</v>
      </c>
      <c r="AW42" s="48">
        <v>149942</v>
      </c>
      <c r="AX42" s="48">
        <v>149916</v>
      </c>
      <c r="AY42" s="49">
        <v>150585</v>
      </c>
      <c r="AZ42" s="47">
        <v>150561</v>
      </c>
      <c r="BA42" s="48">
        <v>150725</v>
      </c>
      <c r="BB42" s="48">
        <v>150739</v>
      </c>
      <c r="BC42" s="48">
        <v>149988</v>
      </c>
      <c r="BD42" s="48">
        <v>150396</v>
      </c>
      <c r="BE42" s="48">
        <v>149606</v>
      </c>
      <c r="BF42" s="48">
        <v>149469</v>
      </c>
      <c r="BG42" s="48">
        <v>147877</v>
      </c>
      <c r="BH42" s="48">
        <v>147737</v>
      </c>
      <c r="BI42" s="48">
        <v>146770</v>
      </c>
      <c r="BJ42" s="48">
        <v>147902</v>
      </c>
      <c r="BK42" s="49">
        <v>149216</v>
      </c>
      <c r="BL42" s="47">
        <v>149549</v>
      </c>
      <c r="BM42" s="117">
        <v>150611</v>
      </c>
      <c r="BN42" s="117">
        <v>150334</v>
      </c>
      <c r="BO42" s="117">
        <v>150225</v>
      </c>
      <c r="BP42" s="117">
        <v>150316</v>
      </c>
      <c r="BQ42" s="117">
        <v>149962</v>
      </c>
      <c r="BR42" s="117">
        <v>148313</v>
      </c>
      <c r="BS42" s="117">
        <v>147697</v>
      </c>
      <c r="BT42" s="117">
        <v>147612</v>
      </c>
      <c r="BU42" s="117">
        <v>147756</v>
      </c>
      <c r="BV42" s="117">
        <v>148308</v>
      </c>
      <c r="BW42" s="49">
        <v>148868</v>
      </c>
      <c r="BX42" s="47">
        <v>149170</v>
      </c>
      <c r="BY42" s="117">
        <v>148681</v>
      </c>
      <c r="BZ42" s="117">
        <v>148284</v>
      </c>
      <c r="CA42" s="117">
        <v>147292</v>
      </c>
      <c r="CB42" s="117">
        <v>146657</v>
      </c>
      <c r="CC42" s="117">
        <v>145022</v>
      </c>
      <c r="CD42" s="117">
        <v>144935</v>
      </c>
      <c r="CE42" s="117">
        <v>144985</v>
      </c>
      <c r="CF42" s="117">
        <v>145012</v>
      </c>
      <c r="CG42" s="48">
        <v>144562</v>
      </c>
      <c r="CH42" s="48">
        <v>144288</v>
      </c>
      <c r="CI42" s="49">
        <v>143993</v>
      </c>
      <c r="CJ42" s="47">
        <v>143502</v>
      </c>
      <c r="CK42" s="48">
        <v>143708</v>
      </c>
      <c r="CL42" s="48">
        <v>143439</v>
      </c>
      <c r="CM42" s="48">
        <v>143138</v>
      </c>
      <c r="CN42" s="48">
        <v>143359</v>
      </c>
      <c r="CO42" s="48">
        <v>143969</v>
      </c>
      <c r="CP42" s="48">
        <v>144740</v>
      </c>
      <c r="CQ42" s="48">
        <v>144990</v>
      </c>
      <c r="CR42" s="48">
        <v>145431</v>
      </c>
      <c r="CS42" s="48">
        <v>145676</v>
      </c>
      <c r="CT42" s="48">
        <v>146166</v>
      </c>
      <c r="CU42" s="49">
        <v>146674</v>
      </c>
      <c r="CV42" s="47">
        <v>146840</v>
      </c>
      <c r="CW42" s="48">
        <v>146755</v>
      </c>
      <c r="CX42" s="48">
        <v>146173</v>
      </c>
      <c r="CY42" s="48">
        <v>145900</v>
      </c>
      <c r="CZ42" s="48">
        <v>145828</v>
      </c>
      <c r="DA42" s="48">
        <v>145490</v>
      </c>
      <c r="DB42" s="48">
        <v>145364</v>
      </c>
      <c r="DC42" s="48">
        <v>145066</v>
      </c>
      <c r="DD42" s="48">
        <v>145372</v>
      </c>
      <c r="DE42" s="48">
        <v>145240</v>
      </c>
      <c r="DF42" s="48">
        <v>145616</v>
      </c>
      <c r="DG42" s="49">
        <v>145325</v>
      </c>
      <c r="DH42" s="47">
        <v>145480</v>
      </c>
      <c r="DI42" s="48">
        <v>145591</v>
      </c>
      <c r="DJ42" s="48">
        <v>145587</v>
      </c>
      <c r="DK42" s="48">
        <v>145141</v>
      </c>
      <c r="DL42" s="48">
        <v>144472</v>
      </c>
      <c r="DM42" s="48">
        <v>143947</v>
      </c>
      <c r="DN42" s="48">
        <v>143125</v>
      </c>
      <c r="DO42" s="48">
        <v>142976</v>
      </c>
      <c r="DP42" s="48">
        <v>143143</v>
      </c>
      <c r="DQ42" s="48">
        <v>142601</v>
      </c>
      <c r="DR42" s="48">
        <v>142328</v>
      </c>
      <c r="DS42" s="51">
        <v>142864</v>
      </c>
      <c r="DT42" s="47">
        <v>143311</v>
      </c>
      <c r="DU42" s="48">
        <v>145014</v>
      </c>
      <c r="DV42" s="48">
        <v>145305</v>
      </c>
      <c r="DW42" s="48">
        <v>145405</v>
      </c>
      <c r="DX42" s="48">
        <v>146851</v>
      </c>
      <c r="DY42" s="48">
        <v>147164</v>
      </c>
      <c r="DZ42" s="48">
        <v>147366</v>
      </c>
      <c r="EA42" s="48">
        <v>145417</v>
      </c>
      <c r="EB42" s="48">
        <v>146316</v>
      </c>
      <c r="EC42" s="48">
        <v>145930</v>
      </c>
      <c r="ED42" s="48">
        <v>145401</v>
      </c>
      <c r="EE42" s="51">
        <v>145061</v>
      </c>
      <c r="EF42" s="47">
        <v>145424</v>
      </c>
      <c r="EG42" s="48">
        <v>145846</v>
      </c>
      <c r="EH42" s="48">
        <v>145209</v>
      </c>
      <c r="EI42" s="48">
        <v>144897</v>
      </c>
      <c r="EJ42" s="48">
        <v>144558</v>
      </c>
      <c r="EK42" s="48">
        <v>144522</v>
      </c>
      <c r="EL42" s="48">
        <v>144569</v>
      </c>
      <c r="EM42" s="48">
        <v>144847</v>
      </c>
      <c r="EN42" s="48">
        <v>145355</v>
      </c>
      <c r="EO42" s="48">
        <v>145125</v>
      </c>
      <c r="EP42" s="48">
        <v>145280</v>
      </c>
      <c r="EQ42" s="51">
        <v>145324</v>
      </c>
      <c r="ER42" s="47">
        <v>145990</v>
      </c>
      <c r="ES42" s="48">
        <v>146158</v>
      </c>
      <c r="ET42" s="48">
        <v>145629</v>
      </c>
      <c r="EU42" s="48">
        <v>145422</v>
      </c>
      <c r="EV42" s="48">
        <v>145872</v>
      </c>
      <c r="EW42" s="51">
        <v>145744</v>
      </c>
      <c r="EX42" s="51">
        <v>148470</v>
      </c>
      <c r="EY42" s="51">
        <v>149028</v>
      </c>
      <c r="EZ42" s="49">
        <v>148902</v>
      </c>
      <c r="FA42" s="49">
        <v>149852</v>
      </c>
      <c r="FB42" s="49">
        <v>150062</v>
      </c>
      <c r="FC42" s="49">
        <v>151078</v>
      </c>
      <c r="FD42" s="49">
        <v>152049</v>
      </c>
      <c r="FE42" s="49">
        <v>152221</v>
      </c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103">
        <v>172</v>
      </c>
      <c r="FQ42" s="83">
        <v>0.11299360797787426</v>
      </c>
      <c r="FR42" s="103">
        <v>1143</v>
      </c>
      <c r="FS42" s="83">
        <v>0.78651840026423714</v>
      </c>
      <c r="FW42" t="s">
        <v>479</v>
      </c>
      <c r="FX42" s="5">
        <v>2253831</v>
      </c>
      <c r="FY42" s="5">
        <v>2329926</v>
      </c>
      <c r="FZ42" s="5">
        <v>2332435</v>
      </c>
      <c r="GA42" s="5">
        <v>2284686</v>
      </c>
      <c r="GB42" s="5">
        <v>2448044</v>
      </c>
      <c r="GC42" s="5">
        <v>2441831</v>
      </c>
      <c r="GD42" s="5">
        <v>2657908</v>
      </c>
    </row>
    <row r="43" spans="1:187" ht="15" outlineLevel="2">
      <c r="A43" s="362">
        <v>4</v>
      </c>
      <c r="B43" s="52" t="s">
        <v>329</v>
      </c>
      <c r="C43" s="345" t="s">
        <v>330</v>
      </c>
      <c r="D43" s="374">
        <v>1586</v>
      </c>
      <c r="E43" s="375">
        <v>1592</v>
      </c>
      <c r="F43" s="375">
        <v>1600</v>
      </c>
      <c r="G43" s="375">
        <v>1593</v>
      </c>
      <c r="H43" s="375">
        <v>1603</v>
      </c>
      <c r="I43" s="375">
        <v>1597</v>
      </c>
      <c r="J43" s="375">
        <v>1580</v>
      </c>
      <c r="K43" s="375">
        <v>1596</v>
      </c>
      <c r="L43" s="375">
        <v>1552</v>
      </c>
      <c r="M43" s="375">
        <v>1567</v>
      </c>
      <c r="N43" s="375">
        <v>1554</v>
      </c>
      <c r="O43" s="376">
        <v>1578</v>
      </c>
      <c r="P43" s="374">
        <v>1586</v>
      </c>
      <c r="Q43" s="375">
        <v>1559</v>
      </c>
      <c r="R43" s="377">
        <v>1533</v>
      </c>
      <c r="S43" s="375">
        <v>1534</v>
      </c>
      <c r="T43" s="375">
        <v>1534</v>
      </c>
      <c r="U43" s="375">
        <v>1520</v>
      </c>
      <c r="V43" s="375">
        <v>1506</v>
      </c>
      <c r="W43" s="375">
        <v>1487</v>
      </c>
      <c r="X43" s="375">
        <v>1469</v>
      </c>
      <c r="Y43" s="375">
        <v>1464</v>
      </c>
      <c r="Z43" s="375">
        <v>1451</v>
      </c>
      <c r="AA43" s="376">
        <v>1469</v>
      </c>
      <c r="AB43" s="374">
        <v>1298</v>
      </c>
      <c r="AC43" s="375">
        <v>1516</v>
      </c>
      <c r="AD43" s="375">
        <v>1522</v>
      </c>
      <c r="AE43" s="375">
        <v>1519</v>
      </c>
      <c r="AF43" s="375">
        <v>1518</v>
      </c>
      <c r="AG43" s="375">
        <v>1507</v>
      </c>
      <c r="AH43" s="375">
        <v>1498</v>
      </c>
      <c r="AI43" s="375">
        <v>1520</v>
      </c>
      <c r="AJ43" s="375">
        <v>1514</v>
      </c>
      <c r="AK43" s="375">
        <v>1510</v>
      </c>
      <c r="AL43" s="375">
        <v>1503</v>
      </c>
      <c r="AM43" s="376">
        <v>1518</v>
      </c>
      <c r="AN43" s="374">
        <v>1507</v>
      </c>
      <c r="AO43" s="375">
        <v>1492</v>
      </c>
      <c r="AP43" s="375">
        <v>1485</v>
      </c>
      <c r="AQ43" s="375">
        <v>1468</v>
      </c>
      <c r="AR43" s="375">
        <v>1465</v>
      </c>
      <c r="AS43" s="375">
        <v>1478</v>
      </c>
      <c r="AT43" s="375">
        <v>1481</v>
      </c>
      <c r="AU43" s="375">
        <v>1500</v>
      </c>
      <c r="AV43" s="375">
        <v>1492</v>
      </c>
      <c r="AW43" s="375">
        <v>1480</v>
      </c>
      <c r="AX43" s="375">
        <v>1467</v>
      </c>
      <c r="AY43" s="376">
        <v>1473</v>
      </c>
      <c r="AZ43" s="374">
        <v>1476</v>
      </c>
      <c r="BA43" s="375">
        <v>1472</v>
      </c>
      <c r="BB43" s="375">
        <v>1465</v>
      </c>
      <c r="BC43" s="375">
        <v>1457</v>
      </c>
      <c r="BD43" s="375">
        <v>1453</v>
      </c>
      <c r="BE43" s="375">
        <v>1449</v>
      </c>
      <c r="BF43" s="375">
        <v>1453</v>
      </c>
      <c r="BG43" s="375">
        <v>1438</v>
      </c>
      <c r="BH43" s="375">
        <v>1448</v>
      </c>
      <c r="BI43" s="375">
        <v>1430</v>
      </c>
      <c r="BJ43" s="375">
        <v>1440</v>
      </c>
      <c r="BK43" s="376">
        <v>1444</v>
      </c>
      <c r="BL43" s="374">
        <v>1437</v>
      </c>
      <c r="BM43" s="379">
        <v>1438</v>
      </c>
      <c r="BN43" s="379">
        <v>1450</v>
      </c>
      <c r="BO43" s="379">
        <v>1468</v>
      </c>
      <c r="BP43" s="379">
        <v>1471</v>
      </c>
      <c r="BQ43" s="379">
        <v>1465</v>
      </c>
      <c r="BR43" s="379">
        <v>1424</v>
      </c>
      <c r="BS43" s="379">
        <v>1427</v>
      </c>
      <c r="BT43" s="379">
        <v>1416</v>
      </c>
      <c r="BU43" s="379">
        <v>1416</v>
      </c>
      <c r="BV43" s="379">
        <v>1412</v>
      </c>
      <c r="BW43" s="376">
        <v>1427</v>
      </c>
      <c r="BX43" s="374">
        <v>1431</v>
      </c>
      <c r="BY43" s="379">
        <v>1410</v>
      </c>
      <c r="BZ43" s="379">
        <v>1407</v>
      </c>
      <c r="CA43" s="379">
        <v>1405</v>
      </c>
      <c r="CB43" s="379">
        <v>1392</v>
      </c>
      <c r="CC43" s="379">
        <v>1389</v>
      </c>
      <c r="CD43" s="379">
        <v>1380</v>
      </c>
      <c r="CE43" s="379">
        <v>1366</v>
      </c>
      <c r="CF43" s="379">
        <v>1368</v>
      </c>
      <c r="CG43" s="375">
        <v>1359</v>
      </c>
      <c r="CH43" s="375">
        <v>1370</v>
      </c>
      <c r="CI43" s="376">
        <v>1363</v>
      </c>
      <c r="CJ43" s="374">
        <v>1352</v>
      </c>
      <c r="CK43" s="375">
        <v>1368</v>
      </c>
      <c r="CL43" s="375">
        <v>1361</v>
      </c>
      <c r="CM43" s="375">
        <v>1358</v>
      </c>
      <c r="CN43" s="375">
        <v>1357</v>
      </c>
      <c r="CO43" s="375">
        <v>1362</v>
      </c>
      <c r="CP43" s="375">
        <v>1373</v>
      </c>
      <c r="CQ43" s="375">
        <v>1377</v>
      </c>
      <c r="CR43" s="375">
        <v>1377</v>
      </c>
      <c r="CS43" s="375">
        <v>1387</v>
      </c>
      <c r="CT43" s="375">
        <v>1390</v>
      </c>
      <c r="CU43" s="376">
        <v>1395</v>
      </c>
      <c r="CV43" s="374">
        <v>1398</v>
      </c>
      <c r="CW43" s="375">
        <v>1392</v>
      </c>
      <c r="CX43" s="375">
        <v>1370</v>
      </c>
      <c r="CY43" s="375">
        <v>1373</v>
      </c>
      <c r="CZ43" s="375">
        <v>1389</v>
      </c>
      <c r="DA43" s="375">
        <v>1388</v>
      </c>
      <c r="DB43" s="375">
        <v>1392</v>
      </c>
      <c r="DC43" s="375">
        <v>1391</v>
      </c>
      <c r="DD43" s="375">
        <v>1398</v>
      </c>
      <c r="DE43" s="375">
        <v>1400</v>
      </c>
      <c r="DF43" s="375">
        <v>1398</v>
      </c>
      <c r="DG43" s="376">
        <v>1392</v>
      </c>
      <c r="DH43" s="374">
        <v>1397</v>
      </c>
      <c r="DI43" s="375">
        <v>1395</v>
      </c>
      <c r="DJ43" s="375">
        <v>1392</v>
      </c>
      <c r="DK43" s="375">
        <v>1379</v>
      </c>
      <c r="DL43" s="375">
        <v>1369</v>
      </c>
      <c r="DM43" s="375">
        <v>1367</v>
      </c>
      <c r="DN43" s="375">
        <v>1366</v>
      </c>
      <c r="DO43" s="375">
        <v>1371</v>
      </c>
      <c r="DP43" s="375">
        <v>1368</v>
      </c>
      <c r="DQ43" s="375">
        <v>1370</v>
      </c>
      <c r="DR43" s="375">
        <v>1363</v>
      </c>
      <c r="DS43" s="378">
        <v>1393</v>
      </c>
      <c r="DT43" s="374">
        <v>1378</v>
      </c>
      <c r="DU43" s="375">
        <v>1379</v>
      </c>
      <c r="DV43" s="375">
        <v>1397</v>
      </c>
      <c r="DW43" s="375">
        <v>1404</v>
      </c>
      <c r="DX43" s="375">
        <v>1396</v>
      </c>
      <c r="DY43" s="375">
        <v>1396</v>
      </c>
      <c r="DZ43" s="375">
        <v>1395</v>
      </c>
      <c r="EA43" s="375">
        <v>1389</v>
      </c>
      <c r="EB43" s="375">
        <v>1406</v>
      </c>
      <c r="EC43" s="375">
        <v>1410</v>
      </c>
      <c r="ED43" s="375">
        <v>1406</v>
      </c>
      <c r="EE43" s="378">
        <v>1401</v>
      </c>
      <c r="EF43" s="374">
        <v>1428</v>
      </c>
      <c r="EG43" s="375">
        <v>1413</v>
      </c>
      <c r="EH43" s="375">
        <v>1406</v>
      </c>
      <c r="EI43" s="375">
        <v>1404</v>
      </c>
      <c r="EJ43" s="375">
        <v>1404</v>
      </c>
      <c r="EK43" s="375">
        <v>1397</v>
      </c>
      <c r="EL43" s="375">
        <v>1389</v>
      </c>
      <c r="EM43" s="375">
        <v>1399</v>
      </c>
      <c r="EN43" s="375">
        <v>1387</v>
      </c>
      <c r="EO43" s="375">
        <v>1380</v>
      </c>
      <c r="EP43" s="375">
        <v>1375</v>
      </c>
      <c r="EQ43" s="378">
        <v>1380</v>
      </c>
      <c r="ER43" s="374">
        <v>1394</v>
      </c>
      <c r="ES43" s="375">
        <v>1375</v>
      </c>
      <c r="ET43" s="375">
        <v>1368</v>
      </c>
      <c r="EU43" s="375">
        <v>1370</v>
      </c>
      <c r="EV43" s="375">
        <v>1373</v>
      </c>
      <c r="EW43" s="378">
        <v>1374</v>
      </c>
      <c r="EX43" s="378">
        <v>1409</v>
      </c>
      <c r="EY43" s="378">
        <v>1399</v>
      </c>
      <c r="EZ43" s="376">
        <v>1392</v>
      </c>
      <c r="FA43" s="376">
        <v>1401</v>
      </c>
      <c r="FB43" s="376">
        <v>1410</v>
      </c>
      <c r="FC43" s="376">
        <v>1431</v>
      </c>
      <c r="FD43" s="376">
        <v>1430</v>
      </c>
      <c r="FE43" s="376">
        <v>1402</v>
      </c>
      <c r="FF43" s="376"/>
      <c r="FG43" s="376"/>
      <c r="FH43" s="376"/>
      <c r="FI43" s="376"/>
      <c r="FJ43" s="376"/>
      <c r="FK43" s="376"/>
      <c r="FL43" s="376"/>
      <c r="FM43" s="376"/>
      <c r="FN43" s="376"/>
      <c r="FO43" s="376"/>
      <c r="FP43" s="103">
        <v>-28</v>
      </c>
      <c r="FQ43" s="83">
        <v>-1.9971469329529243</v>
      </c>
      <c r="FR43" s="103">
        <v>-29</v>
      </c>
      <c r="FS43" s="83">
        <v>-2.1014492753623188</v>
      </c>
      <c r="FW43" t="s">
        <v>480</v>
      </c>
      <c r="FX43" s="5">
        <v>2241894</v>
      </c>
      <c r="FY43" s="5">
        <v>2336079</v>
      </c>
      <c r="FZ43" s="5">
        <v>2338345</v>
      </c>
      <c r="GA43" s="5">
        <v>2290422</v>
      </c>
      <c r="GB43" s="5">
        <v>2427993</v>
      </c>
      <c r="GC43" s="5">
        <v>2446658</v>
      </c>
      <c r="GD43" s="5">
        <v>2677491</v>
      </c>
    </row>
    <row r="44" spans="1:187" ht="15" outlineLevel="2">
      <c r="A44" s="362">
        <v>42</v>
      </c>
      <c r="B44" s="52" t="s">
        <v>329</v>
      </c>
      <c r="C44" s="345" t="s">
        <v>331</v>
      </c>
      <c r="D44" s="374">
        <v>15424</v>
      </c>
      <c r="E44" s="375">
        <v>15455</v>
      </c>
      <c r="F44" s="375">
        <v>15359</v>
      </c>
      <c r="G44" s="375">
        <v>15344</v>
      </c>
      <c r="H44" s="375">
        <v>15215</v>
      </c>
      <c r="I44" s="375">
        <v>15429</v>
      </c>
      <c r="J44" s="375">
        <v>15212</v>
      </c>
      <c r="K44" s="375">
        <v>15328</v>
      </c>
      <c r="L44" s="375">
        <v>15254</v>
      </c>
      <c r="M44" s="375">
        <v>15459</v>
      </c>
      <c r="N44" s="375">
        <v>15420</v>
      </c>
      <c r="O44" s="376">
        <v>15583</v>
      </c>
      <c r="P44" s="374">
        <v>15657</v>
      </c>
      <c r="Q44" s="375">
        <v>15723</v>
      </c>
      <c r="R44" s="377">
        <v>15936</v>
      </c>
      <c r="S44" s="375">
        <v>16018</v>
      </c>
      <c r="T44" s="375">
        <v>16011</v>
      </c>
      <c r="U44" s="375">
        <v>16032</v>
      </c>
      <c r="V44" s="375">
        <v>16155</v>
      </c>
      <c r="W44" s="375">
        <v>16144</v>
      </c>
      <c r="X44" s="375">
        <v>16216</v>
      </c>
      <c r="Y44" s="375">
        <v>16312</v>
      </c>
      <c r="Z44" s="375">
        <v>16184</v>
      </c>
      <c r="AA44" s="376">
        <v>16076</v>
      </c>
      <c r="AB44" s="374">
        <v>16091</v>
      </c>
      <c r="AC44" s="375">
        <v>16121</v>
      </c>
      <c r="AD44" s="375">
        <v>16038</v>
      </c>
      <c r="AE44" s="375">
        <v>16098</v>
      </c>
      <c r="AF44" s="375">
        <v>16115</v>
      </c>
      <c r="AG44" s="375">
        <v>15971</v>
      </c>
      <c r="AH44" s="375">
        <v>15920</v>
      </c>
      <c r="AI44" s="375">
        <v>15815</v>
      </c>
      <c r="AJ44" s="375">
        <v>15898</v>
      </c>
      <c r="AK44" s="375">
        <v>16054</v>
      </c>
      <c r="AL44" s="375">
        <v>16005</v>
      </c>
      <c r="AM44" s="376">
        <v>16012</v>
      </c>
      <c r="AN44" s="374">
        <v>16036</v>
      </c>
      <c r="AO44" s="375">
        <v>16114</v>
      </c>
      <c r="AP44" s="375">
        <v>16106</v>
      </c>
      <c r="AQ44" s="375">
        <v>16001</v>
      </c>
      <c r="AR44" s="375">
        <v>16200</v>
      </c>
      <c r="AS44" s="375">
        <v>16179</v>
      </c>
      <c r="AT44" s="375">
        <v>16123</v>
      </c>
      <c r="AU44" s="375">
        <v>16163</v>
      </c>
      <c r="AV44" s="375">
        <v>16052</v>
      </c>
      <c r="AW44" s="375">
        <v>16140</v>
      </c>
      <c r="AX44" s="375">
        <v>16240</v>
      </c>
      <c r="AY44" s="376">
        <v>16378</v>
      </c>
      <c r="AZ44" s="374">
        <v>16469</v>
      </c>
      <c r="BA44" s="375">
        <v>16436</v>
      </c>
      <c r="BB44" s="375">
        <v>16485</v>
      </c>
      <c r="BC44" s="375">
        <v>16524</v>
      </c>
      <c r="BD44" s="375">
        <v>16536</v>
      </c>
      <c r="BE44" s="375">
        <v>16417</v>
      </c>
      <c r="BF44" s="375">
        <v>16510</v>
      </c>
      <c r="BG44" s="375">
        <v>16266</v>
      </c>
      <c r="BH44" s="375">
        <v>16331</v>
      </c>
      <c r="BI44" s="375">
        <v>16167</v>
      </c>
      <c r="BJ44" s="375">
        <v>16549</v>
      </c>
      <c r="BK44" s="376">
        <v>16771</v>
      </c>
      <c r="BL44" s="374">
        <v>16935</v>
      </c>
      <c r="BM44" s="379">
        <v>17150</v>
      </c>
      <c r="BN44" s="379">
        <v>17228</v>
      </c>
      <c r="BO44" s="379">
        <v>17285</v>
      </c>
      <c r="BP44" s="379">
        <v>17352</v>
      </c>
      <c r="BQ44" s="379">
        <v>17409</v>
      </c>
      <c r="BR44" s="379">
        <v>17311</v>
      </c>
      <c r="BS44" s="379">
        <v>17284</v>
      </c>
      <c r="BT44" s="379">
        <v>17329</v>
      </c>
      <c r="BU44" s="379">
        <v>17431</v>
      </c>
      <c r="BV44" s="379">
        <v>17612</v>
      </c>
      <c r="BW44" s="376">
        <v>17687</v>
      </c>
      <c r="BX44" s="374">
        <v>17626</v>
      </c>
      <c r="BY44" s="379">
        <v>17699</v>
      </c>
      <c r="BZ44" s="379">
        <v>17591</v>
      </c>
      <c r="CA44" s="379">
        <v>17425</v>
      </c>
      <c r="CB44" s="379">
        <v>17353</v>
      </c>
      <c r="CC44" s="379">
        <v>16958</v>
      </c>
      <c r="CD44" s="379">
        <v>17014</v>
      </c>
      <c r="CE44" s="379">
        <v>17021</v>
      </c>
      <c r="CF44" s="379">
        <v>16941</v>
      </c>
      <c r="CG44" s="375">
        <v>16892</v>
      </c>
      <c r="CH44" s="375">
        <v>16858</v>
      </c>
      <c r="CI44" s="376">
        <v>16763</v>
      </c>
      <c r="CJ44" s="374">
        <v>16678</v>
      </c>
      <c r="CK44" s="375">
        <v>16677</v>
      </c>
      <c r="CL44" s="375">
        <v>16690</v>
      </c>
      <c r="CM44" s="375">
        <v>16557</v>
      </c>
      <c r="CN44" s="375">
        <v>16670</v>
      </c>
      <c r="CO44" s="375">
        <v>16718</v>
      </c>
      <c r="CP44" s="375">
        <v>16842</v>
      </c>
      <c r="CQ44" s="375">
        <v>16639</v>
      </c>
      <c r="CR44" s="375">
        <v>17053</v>
      </c>
      <c r="CS44" s="375">
        <v>17015</v>
      </c>
      <c r="CT44" s="375">
        <v>16988</v>
      </c>
      <c r="CU44" s="376">
        <v>16960</v>
      </c>
      <c r="CV44" s="374">
        <v>17088</v>
      </c>
      <c r="CW44" s="375">
        <v>17073</v>
      </c>
      <c r="CX44" s="375">
        <v>16939</v>
      </c>
      <c r="CY44" s="375">
        <v>16926</v>
      </c>
      <c r="CZ44" s="375">
        <v>16923</v>
      </c>
      <c r="DA44" s="375">
        <v>16820</v>
      </c>
      <c r="DB44" s="375">
        <v>16821</v>
      </c>
      <c r="DC44" s="375">
        <v>16826</v>
      </c>
      <c r="DD44" s="375">
        <v>16907</v>
      </c>
      <c r="DE44" s="375">
        <v>16886</v>
      </c>
      <c r="DF44" s="375">
        <v>16891</v>
      </c>
      <c r="DG44" s="376">
        <v>16852</v>
      </c>
      <c r="DH44" s="374">
        <v>16990</v>
      </c>
      <c r="DI44" s="375">
        <v>16956</v>
      </c>
      <c r="DJ44" s="375">
        <v>16973</v>
      </c>
      <c r="DK44" s="375">
        <v>16931</v>
      </c>
      <c r="DL44" s="375">
        <v>16892</v>
      </c>
      <c r="DM44" s="375">
        <v>16854</v>
      </c>
      <c r="DN44" s="375">
        <v>16718</v>
      </c>
      <c r="DO44" s="375">
        <v>16719</v>
      </c>
      <c r="DP44" s="375">
        <v>16730</v>
      </c>
      <c r="DQ44" s="375">
        <v>16633</v>
      </c>
      <c r="DR44" s="375">
        <v>16602</v>
      </c>
      <c r="DS44" s="378">
        <v>16621</v>
      </c>
      <c r="DT44" s="374">
        <v>16614</v>
      </c>
      <c r="DU44" s="375">
        <v>17061</v>
      </c>
      <c r="DV44" s="375">
        <v>17226</v>
      </c>
      <c r="DW44" s="375">
        <v>17301</v>
      </c>
      <c r="DX44" s="375">
        <v>17489</v>
      </c>
      <c r="DY44" s="375">
        <v>17635</v>
      </c>
      <c r="DZ44" s="375">
        <v>17669</v>
      </c>
      <c r="EA44" s="375">
        <v>17406</v>
      </c>
      <c r="EB44" s="375">
        <v>17433</v>
      </c>
      <c r="EC44" s="375">
        <v>17390</v>
      </c>
      <c r="ED44" s="375">
        <v>17249</v>
      </c>
      <c r="EE44" s="378">
        <v>17115</v>
      </c>
      <c r="EF44" s="374">
        <v>17120</v>
      </c>
      <c r="EG44" s="375">
        <v>17142</v>
      </c>
      <c r="EH44" s="375">
        <v>17050</v>
      </c>
      <c r="EI44" s="375">
        <v>17020</v>
      </c>
      <c r="EJ44" s="375">
        <v>17055</v>
      </c>
      <c r="EK44" s="375">
        <v>16994</v>
      </c>
      <c r="EL44" s="375">
        <v>17040</v>
      </c>
      <c r="EM44" s="375">
        <v>17095</v>
      </c>
      <c r="EN44" s="375">
        <v>17320</v>
      </c>
      <c r="EO44" s="375">
        <v>17282</v>
      </c>
      <c r="EP44" s="375">
        <v>17280</v>
      </c>
      <c r="EQ44" s="378">
        <v>17265</v>
      </c>
      <c r="ER44" s="374">
        <v>17320</v>
      </c>
      <c r="ES44" s="375">
        <v>17346</v>
      </c>
      <c r="ET44" s="375">
        <v>17263</v>
      </c>
      <c r="EU44" s="375">
        <v>17368</v>
      </c>
      <c r="EV44" s="375">
        <v>17473</v>
      </c>
      <c r="EW44" s="378">
        <v>17606</v>
      </c>
      <c r="EX44" s="378">
        <v>18266</v>
      </c>
      <c r="EY44" s="378">
        <v>18320</v>
      </c>
      <c r="EZ44" s="376">
        <v>18245</v>
      </c>
      <c r="FA44" s="376">
        <v>18369</v>
      </c>
      <c r="FB44" s="376">
        <v>18382</v>
      </c>
      <c r="FC44" s="376">
        <v>18434</v>
      </c>
      <c r="FD44" s="376">
        <v>18539</v>
      </c>
      <c r="FE44" s="376">
        <v>18584</v>
      </c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103">
        <v>45</v>
      </c>
      <c r="FQ44" s="83">
        <v>0.24214377959535083</v>
      </c>
      <c r="FR44" s="103">
        <v>150</v>
      </c>
      <c r="FS44" s="83">
        <v>0.86880973066898359</v>
      </c>
    </row>
    <row r="45" spans="1:187" ht="15" outlineLevel="2">
      <c r="A45" s="362">
        <v>44</v>
      </c>
      <c r="B45" s="52" t="s">
        <v>329</v>
      </c>
      <c r="C45" s="345" t="s">
        <v>332</v>
      </c>
      <c r="D45" s="374">
        <v>6186</v>
      </c>
      <c r="E45" s="375">
        <v>6185</v>
      </c>
      <c r="F45" s="375">
        <v>6219</v>
      </c>
      <c r="G45" s="375">
        <v>6201</v>
      </c>
      <c r="H45" s="375">
        <v>6202</v>
      </c>
      <c r="I45" s="375">
        <v>6207</v>
      </c>
      <c r="J45" s="375">
        <v>5927</v>
      </c>
      <c r="K45" s="375">
        <v>6186</v>
      </c>
      <c r="L45" s="375">
        <v>5820</v>
      </c>
      <c r="M45" s="375">
        <v>5825</v>
      </c>
      <c r="N45" s="375">
        <v>5839</v>
      </c>
      <c r="O45" s="376">
        <v>5834</v>
      </c>
      <c r="P45" s="374">
        <v>5838</v>
      </c>
      <c r="Q45" s="375">
        <v>5839</v>
      </c>
      <c r="R45" s="377">
        <v>5867</v>
      </c>
      <c r="S45" s="375">
        <v>5855</v>
      </c>
      <c r="T45" s="375">
        <v>5863</v>
      </c>
      <c r="U45" s="375">
        <v>5845</v>
      </c>
      <c r="V45" s="375">
        <v>5834</v>
      </c>
      <c r="W45" s="375">
        <v>5836</v>
      </c>
      <c r="X45" s="375">
        <v>5882</v>
      </c>
      <c r="Y45" s="375">
        <v>5915</v>
      </c>
      <c r="Z45" s="375">
        <v>5880</v>
      </c>
      <c r="AA45" s="376">
        <v>5855</v>
      </c>
      <c r="AB45" s="374">
        <v>5858</v>
      </c>
      <c r="AC45" s="375">
        <v>5840</v>
      </c>
      <c r="AD45" s="375">
        <v>5830</v>
      </c>
      <c r="AE45" s="375">
        <v>5807</v>
      </c>
      <c r="AF45" s="375">
        <v>5864</v>
      </c>
      <c r="AG45" s="375">
        <v>5782</v>
      </c>
      <c r="AH45" s="375">
        <v>5743</v>
      </c>
      <c r="AI45" s="375">
        <v>5734</v>
      </c>
      <c r="AJ45" s="375">
        <v>5714</v>
      </c>
      <c r="AK45" s="375">
        <v>5830</v>
      </c>
      <c r="AL45" s="375">
        <v>5836</v>
      </c>
      <c r="AM45" s="376">
        <v>5879</v>
      </c>
      <c r="AN45" s="374">
        <v>5868</v>
      </c>
      <c r="AO45" s="375">
        <v>5851</v>
      </c>
      <c r="AP45" s="375">
        <v>5862</v>
      </c>
      <c r="AQ45" s="375">
        <v>5838</v>
      </c>
      <c r="AR45" s="375">
        <v>5896</v>
      </c>
      <c r="AS45" s="375">
        <v>5896</v>
      </c>
      <c r="AT45" s="375">
        <v>5894</v>
      </c>
      <c r="AU45" s="375">
        <v>5902</v>
      </c>
      <c r="AV45" s="375">
        <v>5850</v>
      </c>
      <c r="AW45" s="375">
        <v>5892</v>
      </c>
      <c r="AX45" s="375">
        <v>5881</v>
      </c>
      <c r="AY45" s="376">
        <v>5886</v>
      </c>
      <c r="AZ45" s="374">
        <v>5866</v>
      </c>
      <c r="BA45" s="375">
        <v>5850</v>
      </c>
      <c r="BB45" s="375">
        <v>5805</v>
      </c>
      <c r="BC45" s="375">
        <v>5827</v>
      </c>
      <c r="BD45" s="375">
        <v>5803</v>
      </c>
      <c r="BE45" s="375">
        <v>5771</v>
      </c>
      <c r="BF45" s="375">
        <v>5741</v>
      </c>
      <c r="BG45" s="375">
        <v>5688</v>
      </c>
      <c r="BH45" s="375">
        <v>5727</v>
      </c>
      <c r="BI45" s="375">
        <v>5700</v>
      </c>
      <c r="BJ45" s="375">
        <v>5723</v>
      </c>
      <c r="BK45" s="376">
        <v>5785</v>
      </c>
      <c r="BL45" s="374">
        <v>5792</v>
      </c>
      <c r="BM45" s="379">
        <v>5805</v>
      </c>
      <c r="BN45" s="379">
        <v>5803</v>
      </c>
      <c r="BO45" s="379">
        <v>5778</v>
      </c>
      <c r="BP45" s="379">
        <v>5769</v>
      </c>
      <c r="BQ45" s="379">
        <v>5737</v>
      </c>
      <c r="BR45" s="379">
        <v>5576</v>
      </c>
      <c r="BS45" s="379">
        <v>5548</v>
      </c>
      <c r="BT45" s="379">
        <v>5531</v>
      </c>
      <c r="BU45" s="379">
        <v>5554</v>
      </c>
      <c r="BV45" s="379">
        <v>5574</v>
      </c>
      <c r="BW45" s="376">
        <v>5573</v>
      </c>
      <c r="BX45" s="374">
        <v>5570</v>
      </c>
      <c r="BY45" s="379">
        <v>5567</v>
      </c>
      <c r="BZ45" s="379">
        <v>5529</v>
      </c>
      <c r="CA45" s="379">
        <v>5427</v>
      </c>
      <c r="CB45" s="379">
        <v>5399</v>
      </c>
      <c r="CC45" s="379">
        <v>5306</v>
      </c>
      <c r="CD45" s="379">
        <v>5282</v>
      </c>
      <c r="CE45" s="379">
        <v>5284</v>
      </c>
      <c r="CF45" s="379">
        <v>5235</v>
      </c>
      <c r="CG45" s="375">
        <v>5245</v>
      </c>
      <c r="CH45" s="375">
        <v>5258</v>
      </c>
      <c r="CI45" s="376">
        <v>5323</v>
      </c>
      <c r="CJ45" s="374">
        <v>5311</v>
      </c>
      <c r="CK45" s="375">
        <v>5328</v>
      </c>
      <c r="CL45" s="375">
        <v>5312</v>
      </c>
      <c r="CM45" s="375">
        <v>5293</v>
      </c>
      <c r="CN45" s="375">
        <v>5282</v>
      </c>
      <c r="CO45" s="375">
        <v>5311</v>
      </c>
      <c r="CP45" s="375">
        <v>5311</v>
      </c>
      <c r="CQ45" s="375">
        <v>5356</v>
      </c>
      <c r="CR45" s="375">
        <v>5349</v>
      </c>
      <c r="CS45" s="375">
        <v>5366</v>
      </c>
      <c r="CT45" s="375">
        <v>5445</v>
      </c>
      <c r="CU45" s="376">
        <v>5508</v>
      </c>
      <c r="CV45" s="374">
        <v>5517</v>
      </c>
      <c r="CW45" s="375">
        <v>5485</v>
      </c>
      <c r="CX45" s="375">
        <v>5463</v>
      </c>
      <c r="CY45" s="375">
        <v>5468</v>
      </c>
      <c r="CZ45" s="375">
        <v>5470</v>
      </c>
      <c r="DA45" s="375">
        <v>5448</v>
      </c>
      <c r="DB45" s="375">
        <v>5451</v>
      </c>
      <c r="DC45" s="375">
        <v>5468</v>
      </c>
      <c r="DD45" s="375">
        <v>5477</v>
      </c>
      <c r="DE45" s="375">
        <v>5482</v>
      </c>
      <c r="DF45" s="375">
        <v>5481</v>
      </c>
      <c r="DG45" s="376">
        <v>5505</v>
      </c>
      <c r="DH45" s="374">
        <v>5507</v>
      </c>
      <c r="DI45" s="375">
        <v>5511</v>
      </c>
      <c r="DJ45" s="375">
        <v>5514</v>
      </c>
      <c r="DK45" s="375">
        <v>5484</v>
      </c>
      <c r="DL45" s="375">
        <v>5442</v>
      </c>
      <c r="DM45" s="375">
        <v>5396</v>
      </c>
      <c r="DN45" s="375">
        <v>5343</v>
      </c>
      <c r="DO45" s="375">
        <v>5323</v>
      </c>
      <c r="DP45" s="375">
        <v>5342</v>
      </c>
      <c r="DQ45" s="375">
        <v>5333</v>
      </c>
      <c r="DR45" s="375">
        <v>5303</v>
      </c>
      <c r="DS45" s="378">
        <v>5365</v>
      </c>
      <c r="DT45" s="374">
        <v>5404</v>
      </c>
      <c r="DU45" s="375">
        <v>5472</v>
      </c>
      <c r="DV45" s="375">
        <v>5492</v>
      </c>
      <c r="DW45" s="375">
        <v>5486</v>
      </c>
      <c r="DX45" s="375">
        <v>5523</v>
      </c>
      <c r="DY45" s="375">
        <v>5495</v>
      </c>
      <c r="DZ45" s="375">
        <v>5509</v>
      </c>
      <c r="EA45" s="375">
        <v>5474</v>
      </c>
      <c r="EB45" s="375">
        <v>5464</v>
      </c>
      <c r="EC45" s="375">
        <v>5479</v>
      </c>
      <c r="ED45" s="375">
        <v>5462</v>
      </c>
      <c r="EE45" s="378">
        <v>5487</v>
      </c>
      <c r="EF45" s="374">
        <v>5486</v>
      </c>
      <c r="EG45" s="375">
        <v>5469</v>
      </c>
      <c r="EH45" s="375">
        <v>5454</v>
      </c>
      <c r="EI45" s="375">
        <v>5437</v>
      </c>
      <c r="EJ45" s="375">
        <v>5410</v>
      </c>
      <c r="EK45" s="375">
        <v>5424</v>
      </c>
      <c r="EL45" s="375">
        <v>5409</v>
      </c>
      <c r="EM45" s="375">
        <v>5433</v>
      </c>
      <c r="EN45" s="375">
        <v>5447</v>
      </c>
      <c r="EO45" s="375">
        <v>5453</v>
      </c>
      <c r="EP45" s="375">
        <v>5481</v>
      </c>
      <c r="EQ45" s="378">
        <v>5506</v>
      </c>
      <c r="ER45" s="374">
        <v>5553</v>
      </c>
      <c r="ES45" s="375">
        <v>5544</v>
      </c>
      <c r="ET45" s="375">
        <v>5478</v>
      </c>
      <c r="EU45" s="375">
        <v>5475</v>
      </c>
      <c r="EV45" s="375">
        <v>5490</v>
      </c>
      <c r="EW45" s="378">
        <v>5570</v>
      </c>
      <c r="EX45" s="378">
        <v>5596</v>
      </c>
      <c r="EY45" s="378">
        <v>5603</v>
      </c>
      <c r="EZ45" s="376">
        <v>5571</v>
      </c>
      <c r="FA45" s="376">
        <v>5626</v>
      </c>
      <c r="FB45" s="376">
        <v>5645</v>
      </c>
      <c r="FC45" s="376">
        <v>5733</v>
      </c>
      <c r="FD45" s="376">
        <v>5786</v>
      </c>
      <c r="FE45" s="376">
        <v>5781</v>
      </c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103">
        <v>-5</v>
      </c>
      <c r="FQ45" s="83">
        <v>-8.6490226604393705E-2</v>
      </c>
      <c r="FR45" s="103">
        <v>48</v>
      </c>
      <c r="FS45" s="83">
        <v>0.87177624409734844</v>
      </c>
    </row>
    <row r="46" spans="1:187" ht="15" outlineLevel="2">
      <c r="A46" s="362">
        <v>59</v>
      </c>
      <c r="B46" s="52" t="s">
        <v>329</v>
      </c>
      <c r="C46" s="345" t="s">
        <v>333</v>
      </c>
      <c r="D46" s="374">
        <v>3407</v>
      </c>
      <c r="E46" s="375">
        <v>3412</v>
      </c>
      <c r="F46" s="375">
        <v>3405</v>
      </c>
      <c r="G46" s="375">
        <v>3399</v>
      </c>
      <c r="H46" s="375">
        <v>3379</v>
      </c>
      <c r="I46" s="375">
        <v>3380</v>
      </c>
      <c r="J46" s="375">
        <v>3360</v>
      </c>
      <c r="K46" s="375">
        <v>3371</v>
      </c>
      <c r="L46" s="375">
        <v>3314</v>
      </c>
      <c r="M46" s="375">
        <v>3346</v>
      </c>
      <c r="N46" s="375">
        <v>3314</v>
      </c>
      <c r="O46" s="376">
        <v>3363</v>
      </c>
      <c r="P46" s="374">
        <v>3334</v>
      </c>
      <c r="Q46" s="375">
        <v>3339</v>
      </c>
      <c r="R46" s="377">
        <v>3373</v>
      </c>
      <c r="S46" s="375">
        <v>3329</v>
      </c>
      <c r="T46" s="375">
        <v>3297</v>
      </c>
      <c r="U46" s="375">
        <v>3258</v>
      </c>
      <c r="V46" s="375">
        <v>3271</v>
      </c>
      <c r="W46" s="375">
        <v>3264</v>
      </c>
      <c r="X46" s="375">
        <v>3269</v>
      </c>
      <c r="Y46" s="375">
        <v>3273</v>
      </c>
      <c r="Z46" s="375">
        <v>3270</v>
      </c>
      <c r="AA46" s="376">
        <v>3211</v>
      </c>
      <c r="AB46" s="374">
        <v>3200</v>
      </c>
      <c r="AC46" s="375">
        <v>3208</v>
      </c>
      <c r="AD46" s="375">
        <v>3219</v>
      </c>
      <c r="AE46" s="375">
        <v>3226</v>
      </c>
      <c r="AF46" s="375">
        <v>3211</v>
      </c>
      <c r="AG46" s="375">
        <v>3188</v>
      </c>
      <c r="AH46" s="375">
        <v>3206</v>
      </c>
      <c r="AI46" s="375">
        <v>3237</v>
      </c>
      <c r="AJ46" s="375">
        <v>3299</v>
      </c>
      <c r="AK46" s="375">
        <v>3321</v>
      </c>
      <c r="AL46" s="375">
        <v>3332</v>
      </c>
      <c r="AM46" s="376">
        <v>3315</v>
      </c>
      <c r="AN46" s="374">
        <v>3293</v>
      </c>
      <c r="AO46" s="375">
        <v>3274</v>
      </c>
      <c r="AP46" s="375">
        <v>3263</v>
      </c>
      <c r="AQ46" s="375">
        <v>3256</v>
      </c>
      <c r="AR46" s="375">
        <v>3264</v>
      </c>
      <c r="AS46" s="375">
        <v>3246</v>
      </c>
      <c r="AT46" s="375">
        <v>3237</v>
      </c>
      <c r="AU46" s="375">
        <v>3267</v>
      </c>
      <c r="AV46" s="375">
        <v>3231</v>
      </c>
      <c r="AW46" s="375">
        <v>3214</v>
      </c>
      <c r="AX46" s="375">
        <v>3186</v>
      </c>
      <c r="AY46" s="376">
        <v>3196</v>
      </c>
      <c r="AZ46" s="374">
        <v>3194</v>
      </c>
      <c r="BA46" s="375">
        <v>3183</v>
      </c>
      <c r="BB46" s="375">
        <v>3164</v>
      </c>
      <c r="BC46" s="375">
        <v>3144</v>
      </c>
      <c r="BD46" s="375">
        <v>3112</v>
      </c>
      <c r="BE46" s="375">
        <v>3053</v>
      </c>
      <c r="BF46" s="375">
        <v>3039</v>
      </c>
      <c r="BG46" s="375">
        <v>3011</v>
      </c>
      <c r="BH46" s="375">
        <v>3015</v>
      </c>
      <c r="BI46" s="375">
        <v>2977</v>
      </c>
      <c r="BJ46" s="375">
        <v>3014</v>
      </c>
      <c r="BK46" s="376">
        <v>3070</v>
      </c>
      <c r="BL46" s="374">
        <v>3077</v>
      </c>
      <c r="BM46" s="379">
        <v>3116</v>
      </c>
      <c r="BN46" s="379">
        <v>3083</v>
      </c>
      <c r="BO46" s="379">
        <v>3099</v>
      </c>
      <c r="BP46" s="379">
        <v>3098</v>
      </c>
      <c r="BQ46" s="379">
        <v>3109</v>
      </c>
      <c r="BR46" s="379">
        <v>3126</v>
      </c>
      <c r="BS46" s="379">
        <v>3136</v>
      </c>
      <c r="BT46" s="379">
        <v>3140</v>
      </c>
      <c r="BU46" s="379">
        <v>3136</v>
      </c>
      <c r="BV46" s="379">
        <v>3112</v>
      </c>
      <c r="BW46" s="376">
        <v>3302</v>
      </c>
      <c r="BX46" s="374">
        <v>3308</v>
      </c>
      <c r="BY46" s="379">
        <v>3245</v>
      </c>
      <c r="BZ46" s="379">
        <v>3211</v>
      </c>
      <c r="CA46" s="379">
        <v>3176</v>
      </c>
      <c r="CB46" s="379">
        <v>3170</v>
      </c>
      <c r="CC46" s="379">
        <v>3072</v>
      </c>
      <c r="CD46" s="379">
        <v>3074</v>
      </c>
      <c r="CE46" s="379">
        <v>3069</v>
      </c>
      <c r="CF46" s="379">
        <v>3031</v>
      </c>
      <c r="CG46" s="375">
        <v>2992</v>
      </c>
      <c r="CH46" s="375">
        <v>2957</v>
      </c>
      <c r="CI46" s="376">
        <v>2928</v>
      </c>
      <c r="CJ46" s="374">
        <v>2875</v>
      </c>
      <c r="CK46" s="375">
        <v>2855</v>
      </c>
      <c r="CL46" s="375">
        <v>2783</v>
      </c>
      <c r="CM46" s="375">
        <v>2781</v>
      </c>
      <c r="CN46" s="375">
        <v>2803</v>
      </c>
      <c r="CO46" s="375">
        <v>2821</v>
      </c>
      <c r="CP46" s="375">
        <v>2818</v>
      </c>
      <c r="CQ46" s="375">
        <v>2831</v>
      </c>
      <c r="CR46" s="375">
        <v>2834</v>
      </c>
      <c r="CS46" s="375">
        <v>2848</v>
      </c>
      <c r="CT46" s="375">
        <v>2852</v>
      </c>
      <c r="CU46" s="376">
        <v>2847</v>
      </c>
      <c r="CV46" s="374">
        <v>2838</v>
      </c>
      <c r="CW46" s="375">
        <v>2829</v>
      </c>
      <c r="CX46" s="375">
        <v>2820</v>
      </c>
      <c r="CY46" s="375">
        <v>2818</v>
      </c>
      <c r="CZ46" s="375">
        <v>2839</v>
      </c>
      <c r="DA46" s="375">
        <v>2830</v>
      </c>
      <c r="DB46" s="375">
        <v>2805</v>
      </c>
      <c r="DC46" s="375">
        <v>2782</v>
      </c>
      <c r="DD46" s="375">
        <v>2798</v>
      </c>
      <c r="DE46" s="375">
        <v>2780</v>
      </c>
      <c r="DF46" s="375">
        <v>2775</v>
      </c>
      <c r="DG46" s="376">
        <v>2770</v>
      </c>
      <c r="DH46" s="374">
        <v>2752</v>
      </c>
      <c r="DI46" s="375">
        <v>2781</v>
      </c>
      <c r="DJ46" s="375">
        <v>2774</v>
      </c>
      <c r="DK46" s="375">
        <v>2772</v>
      </c>
      <c r="DL46" s="375">
        <v>2754</v>
      </c>
      <c r="DM46" s="375">
        <v>2744</v>
      </c>
      <c r="DN46" s="375">
        <v>2714</v>
      </c>
      <c r="DO46" s="375">
        <v>2715</v>
      </c>
      <c r="DP46" s="375">
        <v>2704</v>
      </c>
      <c r="DQ46" s="375">
        <v>2692</v>
      </c>
      <c r="DR46" s="375">
        <v>2694</v>
      </c>
      <c r="DS46" s="378">
        <v>2690</v>
      </c>
      <c r="DT46" s="374">
        <v>2708</v>
      </c>
      <c r="DU46" s="375">
        <v>2741</v>
      </c>
      <c r="DV46" s="375">
        <v>2727</v>
      </c>
      <c r="DW46" s="375">
        <v>2759</v>
      </c>
      <c r="DX46" s="375">
        <v>2777</v>
      </c>
      <c r="DY46" s="375">
        <v>2787</v>
      </c>
      <c r="DZ46" s="375">
        <v>2806</v>
      </c>
      <c r="EA46" s="375">
        <v>2790</v>
      </c>
      <c r="EB46" s="375">
        <v>2796</v>
      </c>
      <c r="EC46" s="375">
        <v>2783</v>
      </c>
      <c r="ED46" s="375">
        <v>2768</v>
      </c>
      <c r="EE46" s="378">
        <v>2754</v>
      </c>
      <c r="EF46" s="374">
        <v>2759</v>
      </c>
      <c r="EG46" s="375">
        <v>2760</v>
      </c>
      <c r="EH46" s="375">
        <v>2725</v>
      </c>
      <c r="EI46" s="375">
        <v>2709</v>
      </c>
      <c r="EJ46" s="375">
        <v>2700</v>
      </c>
      <c r="EK46" s="375">
        <v>2723</v>
      </c>
      <c r="EL46" s="375">
        <v>2703</v>
      </c>
      <c r="EM46" s="375">
        <v>2695</v>
      </c>
      <c r="EN46" s="375">
        <v>2696</v>
      </c>
      <c r="EO46" s="375">
        <v>2687</v>
      </c>
      <c r="EP46" s="375">
        <v>2658</v>
      </c>
      <c r="EQ46" s="378">
        <v>2630</v>
      </c>
      <c r="ER46" s="374">
        <v>2642</v>
      </c>
      <c r="ES46" s="375">
        <v>2614</v>
      </c>
      <c r="ET46" s="375">
        <v>2588</v>
      </c>
      <c r="EU46" s="375">
        <v>2567</v>
      </c>
      <c r="EV46" s="375">
        <v>2589</v>
      </c>
      <c r="EW46" s="378">
        <v>2577</v>
      </c>
      <c r="EX46" s="378">
        <v>2618</v>
      </c>
      <c r="EY46" s="378">
        <v>2616</v>
      </c>
      <c r="EZ46" s="376">
        <v>2596</v>
      </c>
      <c r="FA46" s="376">
        <v>2614</v>
      </c>
      <c r="FB46" s="376">
        <v>2607</v>
      </c>
      <c r="FC46" s="376">
        <v>2599</v>
      </c>
      <c r="FD46" s="376">
        <v>2605</v>
      </c>
      <c r="FE46" s="376">
        <v>2593</v>
      </c>
      <c r="FF46" s="376"/>
      <c r="FG46" s="376"/>
      <c r="FH46" s="376"/>
      <c r="FI46" s="376"/>
      <c r="FJ46" s="376"/>
      <c r="FK46" s="376"/>
      <c r="FL46" s="376"/>
      <c r="FM46" s="376"/>
      <c r="FN46" s="376"/>
      <c r="FO46" s="376"/>
      <c r="FP46" s="103">
        <v>-12</v>
      </c>
      <c r="FQ46" s="83">
        <v>-0.46278441959120714</v>
      </c>
      <c r="FR46" s="103">
        <v>-6</v>
      </c>
      <c r="FS46" s="83">
        <v>-0.22813688212927757</v>
      </c>
    </row>
    <row r="47" spans="1:187" ht="15" outlineLevel="2">
      <c r="A47" s="362">
        <v>113</v>
      </c>
      <c r="B47" s="52" t="s">
        <v>329</v>
      </c>
      <c r="C47" s="345" t="s">
        <v>334</v>
      </c>
      <c r="D47" s="374">
        <v>6182</v>
      </c>
      <c r="E47" s="375">
        <v>6209</v>
      </c>
      <c r="F47" s="375">
        <v>6122</v>
      </c>
      <c r="G47" s="375">
        <v>5699</v>
      </c>
      <c r="H47" s="375">
        <v>5697</v>
      </c>
      <c r="I47" s="375">
        <v>5774</v>
      </c>
      <c r="J47" s="375">
        <v>5608</v>
      </c>
      <c r="K47" s="375">
        <v>5744</v>
      </c>
      <c r="L47" s="375">
        <v>5565</v>
      </c>
      <c r="M47" s="375">
        <v>5554</v>
      </c>
      <c r="N47" s="375">
        <v>5548</v>
      </c>
      <c r="O47" s="376">
        <v>5531</v>
      </c>
      <c r="P47" s="374">
        <v>5511</v>
      </c>
      <c r="Q47" s="375">
        <v>5509</v>
      </c>
      <c r="R47" s="377">
        <v>5515</v>
      </c>
      <c r="S47" s="375">
        <v>5442</v>
      </c>
      <c r="T47" s="375">
        <v>5450</v>
      </c>
      <c r="U47" s="375">
        <v>5449</v>
      </c>
      <c r="V47" s="375">
        <v>5439</v>
      </c>
      <c r="W47" s="375">
        <v>5398</v>
      </c>
      <c r="X47" s="375">
        <v>5438</v>
      </c>
      <c r="Y47" s="375">
        <v>5509</v>
      </c>
      <c r="Z47" s="375">
        <v>5456</v>
      </c>
      <c r="AA47" s="376">
        <v>5421</v>
      </c>
      <c r="AB47" s="374">
        <v>5449</v>
      </c>
      <c r="AC47" s="375">
        <v>5455</v>
      </c>
      <c r="AD47" s="375">
        <v>5406</v>
      </c>
      <c r="AE47" s="375">
        <v>5395</v>
      </c>
      <c r="AF47" s="375">
        <v>5433</v>
      </c>
      <c r="AG47" s="375">
        <v>5447</v>
      </c>
      <c r="AH47" s="375">
        <v>5438</v>
      </c>
      <c r="AI47" s="375">
        <v>5407</v>
      </c>
      <c r="AJ47" s="375">
        <v>5402</v>
      </c>
      <c r="AK47" s="375">
        <v>5466</v>
      </c>
      <c r="AL47" s="375">
        <v>5442</v>
      </c>
      <c r="AM47" s="376">
        <v>5490</v>
      </c>
      <c r="AN47" s="374">
        <v>5417</v>
      </c>
      <c r="AO47" s="375">
        <v>5443</v>
      </c>
      <c r="AP47" s="375">
        <v>5480</v>
      </c>
      <c r="AQ47" s="375">
        <v>5481</v>
      </c>
      <c r="AR47" s="375">
        <v>5472</v>
      </c>
      <c r="AS47" s="375">
        <v>5491</v>
      </c>
      <c r="AT47" s="375">
        <v>5491</v>
      </c>
      <c r="AU47" s="375">
        <v>5495</v>
      </c>
      <c r="AV47" s="375">
        <v>5518</v>
      </c>
      <c r="AW47" s="375">
        <v>5581</v>
      </c>
      <c r="AX47" s="375">
        <v>5611</v>
      </c>
      <c r="AY47" s="376">
        <v>5663</v>
      </c>
      <c r="AZ47" s="374">
        <v>5706</v>
      </c>
      <c r="BA47" s="375">
        <v>5699</v>
      </c>
      <c r="BB47" s="375">
        <v>5715</v>
      </c>
      <c r="BC47" s="375">
        <v>5691</v>
      </c>
      <c r="BD47" s="375">
        <v>5700</v>
      </c>
      <c r="BE47" s="375">
        <v>5699</v>
      </c>
      <c r="BF47" s="375">
        <v>5666</v>
      </c>
      <c r="BG47" s="375">
        <v>5563</v>
      </c>
      <c r="BH47" s="375">
        <v>5585</v>
      </c>
      <c r="BI47" s="375">
        <v>5546</v>
      </c>
      <c r="BJ47" s="375">
        <v>5604</v>
      </c>
      <c r="BK47" s="376">
        <v>5702</v>
      </c>
      <c r="BL47" s="374">
        <v>5771</v>
      </c>
      <c r="BM47" s="379">
        <v>5860</v>
      </c>
      <c r="BN47" s="379">
        <v>5834</v>
      </c>
      <c r="BO47" s="379">
        <v>5847</v>
      </c>
      <c r="BP47" s="379">
        <v>5894</v>
      </c>
      <c r="BQ47" s="379">
        <v>5931</v>
      </c>
      <c r="BR47" s="379">
        <v>5849</v>
      </c>
      <c r="BS47" s="379">
        <v>5805</v>
      </c>
      <c r="BT47" s="379">
        <v>5774</v>
      </c>
      <c r="BU47" s="379">
        <v>5803</v>
      </c>
      <c r="BV47" s="379">
        <v>5958</v>
      </c>
      <c r="BW47" s="376">
        <v>6010</v>
      </c>
      <c r="BX47" s="374">
        <v>6060</v>
      </c>
      <c r="BY47" s="379">
        <v>6021</v>
      </c>
      <c r="BZ47" s="379">
        <v>6047</v>
      </c>
      <c r="CA47" s="379">
        <v>5969</v>
      </c>
      <c r="CB47" s="379">
        <v>5967</v>
      </c>
      <c r="CC47" s="379">
        <v>5997</v>
      </c>
      <c r="CD47" s="379">
        <v>5951</v>
      </c>
      <c r="CE47" s="379">
        <v>5941</v>
      </c>
      <c r="CF47" s="379">
        <v>5883</v>
      </c>
      <c r="CG47" s="375">
        <v>5791</v>
      </c>
      <c r="CH47" s="375">
        <v>5723</v>
      </c>
      <c r="CI47" s="376">
        <v>5713</v>
      </c>
      <c r="CJ47" s="374">
        <v>5694</v>
      </c>
      <c r="CK47" s="375">
        <v>5677</v>
      </c>
      <c r="CL47" s="375">
        <v>5618</v>
      </c>
      <c r="CM47" s="375">
        <v>5609</v>
      </c>
      <c r="CN47" s="375">
        <v>5573</v>
      </c>
      <c r="CO47" s="375">
        <v>5580</v>
      </c>
      <c r="CP47" s="375">
        <v>5599</v>
      </c>
      <c r="CQ47" s="375">
        <v>5606</v>
      </c>
      <c r="CR47" s="375">
        <v>5707</v>
      </c>
      <c r="CS47" s="375">
        <v>5699</v>
      </c>
      <c r="CT47" s="375">
        <v>5666</v>
      </c>
      <c r="CU47" s="376">
        <v>5653</v>
      </c>
      <c r="CV47" s="374">
        <v>5622</v>
      </c>
      <c r="CW47" s="375">
        <v>5588</v>
      </c>
      <c r="CX47" s="375">
        <v>5552</v>
      </c>
      <c r="CY47" s="375">
        <v>5574</v>
      </c>
      <c r="CZ47" s="375">
        <v>5553</v>
      </c>
      <c r="DA47" s="375">
        <v>5522</v>
      </c>
      <c r="DB47" s="375">
        <v>5519</v>
      </c>
      <c r="DC47" s="375">
        <v>5471</v>
      </c>
      <c r="DD47" s="375">
        <v>5479</v>
      </c>
      <c r="DE47" s="375">
        <v>5458</v>
      </c>
      <c r="DF47" s="375">
        <v>5481</v>
      </c>
      <c r="DG47" s="376">
        <v>5433</v>
      </c>
      <c r="DH47" s="374">
        <v>5427</v>
      </c>
      <c r="DI47" s="375">
        <v>5436</v>
      </c>
      <c r="DJ47" s="375">
        <v>5486</v>
      </c>
      <c r="DK47" s="375">
        <v>5459</v>
      </c>
      <c r="DL47" s="375">
        <v>5385</v>
      </c>
      <c r="DM47" s="375">
        <v>5360</v>
      </c>
      <c r="DN47" s="375">
        <v>5314</v>
      </c>
      <c r="DO47" s="375">
        <v>5277</v>
      </c>
      <c r="DP47" s="375">
        <v>5348</v>
      </c>
      <c r="DQ47" s="375">
        <v>5370</v>
      </c>
      <c r="DR47" s="375">
        <v>5413</v>
      </c>
      <c r="DS47" s="378">
        <v>5402</v>
      </c>
      <c r="DT47" s="374">
        <v>5445</v>
      </c>
      <c r="DU47" s="375">
        <v>5567</v>
      </c>
      <c r="DV47" s="375">
        <v>5709</v>
      </c>
      <c r="DW47" s="375">
        <v>5810</v>
      </c>
      <c r="DX47" s="375">
        <v>5894</v>
      </c>
      <c r="DY47" s="375">
        <v>5933</v>
      </c>
      <c r="DZ47" s="375">
        <v>5958</v>
      </c>
      <c r="EA47" s="375">
        <v>5906</v>
      </c>
      <c r="EB47" s="375">
        <v>5910</v>
      </c>
      <c r="EC47" s="375">
        <v>5911</v>
      </c>
      <c r="ED47" s="375">
        <v>5909</v>
      </c>
      <c r="EE47" s="378">
        <v>5908</v>
      </c>
      <c r="EF47" s="374">
        <v>5916</v>
      </c>
      <c r="EG47" s="375">
        <v>5950</v>
      </c>
      <c r="EH47" s="375">
        <v>5899</v>
      </c>
      <c r="EI47" s="375">
        <v>5899</v>
      </c>
      <c r="EJ47" s="375">
        <v>5893</v>
      </c>
      <c r="EK47" s="375">
        <v>5872</v>
      </c>
      <c r="EL47" s="375">
        <v>5928</v>
      </c>
      <c r="EM47" s="375">
        <v>5992</v>
      </c>
      <c r="EN47" s="375">
        <v>5995</v>
      </c>
      <c r="EO47" s="375">
        <v>5995</v>
      </c>
      <c r="EP47" s="375">
        <v>6008</v>
      </c>
      <c r="EQ47" s="378">
        <v>6009</v>
      </c>
      <c r="ER47" s="374">
        <v>6049</v>
      </c>
      <c r="ES47" s="375">
        <v>5991</v>
      </c>
      <c r="ET47" s="375">
        <v>6007</v>
      </c>
      <c r="EU47" s="375">
        <v>5990</v>
      </c>
      <c r="EV47" s="375">
        <v>6004</v>
      </c>
      <c r="EW47" s="378">
        <v>5984</v>
      </c>
      <c r="EX47" s="378">
        <v>6175</v>
      </c>
      <c r="EY47" s="378">
        <v>6235</v>
      </c>
      <c r="EZ47" s="376">
        <v>6187</v>
      </c>
      <c r="FA47" s="376">
        <v>6228</v>
      </c>
      <c r="FB47" s="376">
        <v>6188</v>
      </c>
      <c r="FC47" s="376">
        <v>6242</v>
      </c>
      <c r="FD47" s="376">
        <v>6319</v>
      </c>
      <c r="FE47" s="376">
        <v>6301</v>
      </c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103">
        <v>-18</v>
      </c>
      <c r="FQ47" s="83">
        <v>-0.28566894143786703</v>
      </c>
      <c r="FR47" s="103">
        <v>59</v>
      </c>
      <c r="FS47" s="83">
        <v>0.9818605425195539</v>
      </c>
    </row>
    <row r="48" spans="1:187" ht="15" outlineLevel="2">
      <c r="A48" s="362">
        <v>125</v>
      </c>
      <c r="B48" s="52" t="s">
        <v>329</v>
      </c>
      <c r="C48" s="345" t="s">
        <v>335</v>
      </c>
      <c r="D48" s="374">
        <v>6822</v>
      </c>
      <c r="E48" s="375">
        <v>6819</v>
      </c>
      <c r="F48" s="375">
        <v>6810</v>
      </c>
      <c r="G48" s="375">
        <v>6632</v>
      </c>
      <c r="H48" s="375">
        <v>6626</v>
      </c>
      <c r="I48" s="375">
        <v>6657</v>
      </c>
      <c r="J48" s="375">
        <v>6651</v>
      </c>
      <c r="K48" s="375">
        <v>6649</v>
      </c>
      <c r="L48" s="375">
        <v>6586</v>
      </c>
      <c r="M48" s="375">
        <v>6609</v>
      </c>
      <c r="N48" s="375">
        <v>6655</v>
      </c>
      <c r="O48" s="376">
        <v>6725</v>
      </c>
      <c r="P48" s="374">
        <v>6715</v>
      </c>
      <c r="Q48" s="375">
        <v>6733</v>
      </c>
      <c r="R48" s="377">
        <v>6731</v>
      </c>
      <c r="S48" s="375">
        <v>5383</v>
      </c>
      <c r="T48" s="375">
        <v>6676</v>
      </c>
      <c r="U48" s="375">
        <v>6787</v>
      </c>
      <c r="V48" s="375">
        <v>1706</v>
      </c>
      <c r="W48" s="375">
        <v>1893</v>
      </c>
      <c r="X48" s="375">
        <v>2013</v>
      </c>
      <c r="Y48" s="375">
        <v>6770</v>
      </c>
      <c r="Z48" s="375">
        <v>6821</v>
      </c>
      <c r="AA48" s="376">
        <v>6781</v>
      </c>
      <c r="AB48" s="374">
        <v>6794</v>
      </c>
      <c r="AC48" s="375">
        <v>6834</v>
      </c>
      <c r="AD48" s="375">
        <v>6786</v>
      </c>
      <c r="AE48" s="375">
        <v>6761</v>
      </c>
      <c r="AF48" s="375">
        <v>6779</v>
      </c>
      <c r="AG48" s="375">
        <v>6779</v>
      </c>
      <c r="AH48" s="375">
        <v>6785</v>
      </c>
      <c r="AI48" s="375">
        <v>6767</v>
      </c>
      <c r="AJ48" s="375">
        <v>6753</v>
      </c>
      <c r="AK48" s="375">
        <v>6787</v>
      </c>
      <c r="AL48" s="375">
        <v>6722</v>
      </c>
      <c r="AM48" s="376">
        <v>6737</v>
      </c>
      <c r="AN48" s="374">
        <v>6717</v>
      </c>
      <c r="AO48" s="375">
        <v>6686</v>
      </c>
      <c r="AP48" s="375">
        <v>6660</v>
      </c>
      <c r="AQ48" s="375">
        <v>6625</v>
      </c>
      <c r="AR48" s="375">
        <v>6669</v>
      </c>
      <c r="AS48" s="375">
        <v>6677</v>
      </c>
      <c r="AT48" s="375">
        <v>6692</v>
      </c>
      <c r="AU48" s="375">
        <v>6686</v>
      </c>
      <c r="AV48" s="375">
        <v>6666</v>
      </c>
      <c r="AW48" s="375">
        <v>6703</v>
      </c>
      <c r="AX48" s="375">
        <v>6709</v>
      </c>
      <c r="AY48" s="376">
        <v>6752</v>
      </c>
      <c r="AZ48" s="374">
        <v>6796</v>
      </c>
      <c r="BA48" s="375">
        <v>6767</v>
      </c>
      <c r="BB48" s="375">
        <v>6733</v>
      </c>
      <c r="BC48" s="375">
        <v>6756</v>
      </c>
      <c r="BD48" s="375">
        <v>6738</v>
      </c>
      <c r="BE48" s="375">
        <v>6706</v>
      </c>
      <c r="BF48" s="375">
        <v>6701</v>
      </c>
      <c r="BG48" s="375">
        <v>6637</v>
      </c>
      <c r="BH48" s="375">
        <v>6629</v>
      </c>
      <c r="BI48" s="375">
        <v>6580</v>
      </c>
      <c r="BJ48" s="375">
        <v>6614</v>
      </c>
      <c r="BK48" s="376">
        <v>6662</v>
      </c>
      <c r="BL48" s="374">
        <v>6687</v>
      </c>
      <c r="BM48" s="379">
        <v>6707</v>
      </c>
      <c r="BN48" s="379">
        <v>6660</v>
      </c>
      <c r="BO48" s="379">
        <v>6637</v>
      </c>
      <c r="BP48" s="379">
        <v>6637</v>
      </c>
      <c r="BQ48" s="379">
        <v>6640</v>
      </c>
      <c r="BR48" s="379">
        <v>6588</v>
      </c>
      <c r="BS48" s="379">
        <v>6544</v>
      </c>
      <c r="BT48" s="379">
        <v>6556</v>
      </c>
      <c r="BU48" s="379">
        <v>6559</v>
      </c>
      <c r="BV48" s="379">
        <v>6583</v>
      </c>
      <c r="BW48" s="376">
        <v>6622</v>
      </c>
      <c r="BX48" s="374">
        <v>6660</v>
      </c>
      <c r="BY48" s="379">
        <v>6642</v>
      </c>
      <c r="BZ48" s="379">
        <v>6625</v>
      </c>
      <c r="CA48" s="379">
        <v>6577</v>
      </c>
      <c r="CB48" s="379">
        <v>6536</v>
      </c>
      <c r="CC48" s="379">
        <v>6539</v>
      </c>
      <c r="CD48" s="379">
        <v>6541</v>
      </c>
      <c r="CE48" s="379">
        <v>6568</v>
      </c>
      <c r="CF48" s="379">
        <v>6539</v>
      </c>
      <c r="CG48" s="375">
        <v>6550</v>
      </c>
      <c r="CH48" s="375">
        <v>6576</v>
      </c>
      <c r="CI48" s="376">
        <v>6555</v>
      </c>
      <c r="CJ48" s="374">
        <v>6541</v>
      </c>
      <c r="CK48" s="375">
        <v>6575</v>
      </c>
      <c r="CL48" s="375">
        <v>6568</v>
      </c>
      <c r="CM48" s="375">
        <v>6581</v>
      </c>
      <c r="CN48" s="375">
        <v>6584</v>
      </c>
      <c r="CO48" s="375">
        <v>6598</v>
      </c>
      <c r="CP48" s="375">
        <v>6616</v>
      </c>
      <c r="CQ48" s="375">
        <v>6621</v>
      </c>
      <c r="CR48" s="375">
        <v>6606</v>
      </c>
      <c r="CS48" s="375">
        <v>6629</v>
      </c>
      <c r="CT48" s="375">
        <v>6630</v>
      </c>
      <c r="CU48" s="376">
        <v>6669</v>
      </c>
      <c r="CV48" s="374">
        <v>6670</v>
      </c>
      <c r="CW48" s="375">
        <v>6625</v>
      </c>
      <c r="CX48" s="375">
        <v>6610</v>
      </c>
      <c r="CY48" s="375">
        <v>6611</v>
      </c>
      <c r="CZ48" s="375">
        <v>6614</v>
      </c>
      <c r="DA48" s="375">
        <v>6616</v>
      </c>
      <c r="DB48" s="375">
        <v>6611</v>
      </c>
      <c r="DC48" s="375">
        <v>6588</v>
      </c>
      <c r="DD48" s="375">
        <v>6539</v>
      </c>
      <c r="DE48" s="375">
        <v>6509</v>
      </c>
      <c r="DF48" s="375">
        <v>6545</v>
      </c>
      <c r="DG48" s="376">
        <v>6558</v>
      </c>
      <c r="DH48" s="374">
        <v>6559</v>
      </c>
      <c r="DI48" s="375">
        <v>6525</v>
      </c>
      <c r="DJ48" s="375">
        <v>6500</v>
      </c>
      <c r="DK48" s="375">
        <v>6508</v>
      </c>
      <c r="DL48" s="375">
        <v>6511</v>
      </c>
      <c r="DM48" s="375">
        <v>6497</v>
      </c>
      <c r="DN48" s="375">
        <v>6460</v>
      </c>
      <c r="DO48" s="375">
        <v>6456</v>
      </c>
      <c r="DP48" s="375">
        <v>6477</v>
      </c>
      <c r="DQ48" s="375">
        <v>6456</v>
      </c>
      <c r="DR48" s="375">
        <v>6449</v>
      </c>
      <c r="DS48" s="378">
        <v>6495</v>
      </c>
      <c r="DT48" s="374">
        <v>6542</v>
      </c>
      <c r="DU48" s="375">
        <v>6579</v>
      </c>
      <c r="DV48" s="375">
        <v>6536</v>
      </c>
      <c r="DW48" s="375">
        <v>6506</v>
      </c>
      <c r="DX48" s="375">
        <v>6496</v>
      </c>
      <c r="DY48" s="375">
        <v>6502</v>
      </c>
      <c r="DZ48" s="375">
        <v>6541</v>
      </c>
      <c r="EA48" s="375">
        <v>6503</v>
      </c>
      <c r="EB48" s="375">
        <v>6537</v>
      </c>
      <c r="EC48" s="375">
        <v>6556</v>
      </c>
      <c r="ED48" s="375">
        <v>6572</v>
      </c>
      <c r="EE48" s="378">
        <v>6604</v>
      </c>
      <c r="EF48" s="374">
        <v>6673</v>
      </c>
      <c r="EG48" s="375">
        <v>6747</v>
      </c>
      <c r="EH48" s="375">
        <v>6749</v>
      </c>
      <c r="EI48" s="375">
        <v>6750</v>
      </c>
      <c r="EJ48" s="375">
        <v>6759</v>
      </c>
      <c r="EK48" s="375">
        <v>6740</v>
      </c>
      <c r="EL48" s="375">
        <v>6780</v>
      </c>
      <c r="EM48" s="375">
        <v>6825</v>
      </c>
      <c r="EN48" s="375">
        <v>6820</v>
      </c>
      <c r="EO48" s="375">
        <v>6845</v>
      </c>
      <c r="EP48" s="375">
        <v>6857</v>
      </c>
      <c r="EQ48" s="378">
        <v>6867</v>
      </c>
      <c r="ER48" s="374">
        <v>6894</v>
      </c>
      <c r="ES48" s="375">
        <v>6875</v>
      </c>
      <c r="ET48" s="375">
        <v>6865</v>
      </c>
      <c r="EU48" s="375">
        <v>6858</v>
      </c>
      <c r="EV48" s="375">
        <v>6843</v>
      </c>
      <c r="EW48" s="378">
        <v>6813</v>
      </c>
      <c r="EX48" s="378">
        <v>6853</v>
      </c>
      <c r="EY48" s="378">
        <v>6925</v>
      </c>
      <c r="EZ48" s="376">
        <v>6932</v>
      </c>
      <c r="FA48" s="376">
        <v>6929</v>
      </c>
      <c r="FB48" s="376">
        <v>6917</v>
      </c>
      <c r="FC48" s="376">
        <v>6943</v>
      </c>
      <c r="FD48" s="376">
        <v>6994</v>
      </c>
      <c r="FE48" s="376">
        <v>6983</v>
      </c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103">
        <v>-11</v>
      </c>
      <c r="FQ48" s="83">
        <v>-0.15752541887440927</v>
      </c>
      <c r="FR48" s="103">
        <v>40</v>
      </c>
      <c r="FS48" s="83">
        <v>0.58249599534003205</v>
      </c>
    </row>
    <row r="49" spans="1:175" ht="15" outlineLevel="2">
      <c r="A49" s="362">
        <v>138</v>
      </c>
      <c r="B49" s="52" t="s">
        <v>329</v>
      </c>
      <c r="C49" s="345" t="s">
        <v>336</v>
      </c>
      <c r="D49" s="374">
        <v>12059</v>
      </c>
      <c r="E49" s="375">
        <v>12275</v>
      </c>
      <c r="F49" s="375">
        <v>12276</v>
      </c>
      <c r="G49" s="375">
        <v>12178</v>
      </c>
      <c r="H49" s="375">
        <v>12119</v>
      </c>
      <c r="I49" s="375">
        <v>12280</v>
      </c>
      <c r="J49" s="375">
        <v>12119</v>
      </c>
      <c r="K49" s="375">
        <v>12164</v>
      </c>
      <c r="L49" s="375">
        <v>12153</v>
      </c>
      <c r="M49" s="375">
        <v>12168</v>
      </c>
      <c r="N49" s="375">
        <v>12157</v>
      </c>
      <c r="O49" s="376">
        <v>12192</v>
      </c>
      <c r="P49" s="374">
        <v>12568</v>
      </c>
      <c r="Q49" s="375">
        <v>12622</v>
      </c>
      <c r="R49" s="377">
        <v>12996</v>
      </c>
      <c r="S49" s="375">
        <v>13065</v>
      </c>
      <c r="T49" s="375">
        <v>12833</v>
      </c>
      <c r="U49" s="375">
        <v>12817</v>
      </c>
      <c r="V49" s="375">
        <v>12828</v>
      </c>
      <c r="W49" s="375">
        <v>12808</v>
      </c>
      <c r="X49" s="375">
        <v>12827</v>
      </c>
      <c r="Y49" s="375">
        <v>12888</v>
      </c>
      <c r="Z49" s="375">
        <v>12879</v>
      </c>
      <c r="AA49" s="376">
        <v>12832</v>
      </c>
      <c r="AB49" s="374">
        <v>12778</v>
      </c>
      <c r="AC49" s="375">
        <v>12896</v>
      </c>
      <c r="AD49" s="375">
        <v>12915</v>
      </c>
      <c r="AE49" s="375">
        <v>12929</v>
      </c>
      <c r="AF49" s="375">
        <v>13015</v>
      </c>
      <c r="AG49" s="375">
        <v>12768</v>
      </c>
      <c r="AH49" s="375">
        <v>12721</v>
      </c>
      <c r="AI49" s="375">
        <v>12676</v>
      </c>
      <c r="AJ49" s="375">
        <v>12565</v>
      </c>
      <c r="AK49" s="375">
        <v>12670</v>
      </c>
      <c r="AL49" s="375">
        <v>12336</v>
      </c>
      <c r="AM49" s="376">
        <v>12401</v>
      </c>
      <c r="AN49" s="374">
        <v>12375</v>
      </c>
      <c r="AO49" s="375">
        <v>12318</v>
      </c>
      <c r="AP49" s="375">
        <v>12318</v>
      </c>
      <c r="AQ49" s="375">
        <v>12197</v>
      </c>
      <c r="AR49" s="375">
        <v>12463</v>
      </c>
      <c r="AS49" s="375">
        <v>12427</v>
      </c>
      <c r="AT49" s="375">
        <v>12444</v>
      </c>
      <c r="AU49" s="375">
        <v>12442</v>
      </c>
      <c r="AV49" s="375">
        <v>12305</v>
      </c>
      <c r="AW49" s="375">
        <v>12307</v>
      </c>
      <c r="AX49" s="375">
        <v>12289</v>
      </c>
      <c r="AY49" s="376">
        <v>12288</v>
      </c>
      <c r="AZ49" s="374">
        <v>12324</v>
      </c>
      <c r="BA49" s="375">
        <v>12440</v>
      </c>
      <c r="BB49" s="375">
        <v>12394</v>
      </c>
      <c r="BC49" s="375">
        <v>12397</v>
      </c>
      <c r="BD49" s="375">
        <v>12410</v>
      </c>
      <c r="BE49" s="375">
        <v>12304</v>
      </c>
      <c r="BF49" s="375">
        <v>12248</v>
      </c>
      <c r="BG49" s="375">
        <v>12123</v>
      </c>
      <c r="BH49" s="375">
        <v>12148</v>
      </c>
      <c r="BI49" s="375">
        <v>12048</v>
      </c>
      <c r="BJ49" s="375">
        <v>12061</v>
      </c>
      <c r="BK49" s="376">
        <v>12139</v>
      </c>
      <c r="BL49" s="374">
        <v>12136</v>
      </c>
      <c r="BM49" s="379">
        <v>12207</v>
      </c>
      <c r="BN49" s="379">
        <v>12158</v>
      </c>
      <c r="BO49" s="379">
        <v>12102</v>
      </c>
      <c r="BP49" s="379">
        <v>12117</v>
      </c>
      <c r="BQ49" s="379">
        <v>12027</v>
      </c>
      <c r="BR49" s="379">
        <v>11725</v>
      </c>
      <c r="BS49" s="379">
        <v>11590</v>
      </c>
      <c r="BT49" s="379">
        <v>11518</v>
      </c>
      <c r="BU49" s="379">
        <v>11480</v>
      </c>
      <c r="BV49" s="379">
        <v>11491</v>
      </c>
      <c r="BW49" s="376">
        <v>11574</v>
      </c>
      <c r="BX49" s="374">
        <v>11582</v>
      </c>
      <c r="BY49" s="379">
        <v>11512</v>
      </c>
      <c r="BZ49" s="379">
        <v>11457</v>
      </c>
      <c r="CA49" s="379">
        <v>11363</v>
      </c>
      <c r="CB49" s="379">
        <v>11329</v>
      </c>
      <c r="CC49" s="379">
        <v>11238</v>
      </c>
      <c r="CD49" s="379">
        <v>11219</v>
      </c>
      <c r="CE49" s="379">
        <v>11269</v>
      </c>
      <c r="CF49" s="379">
        <v>11676</v>
      </c>
      <c r="CG49" s="375">
        <v>11585</v>
      </c>
      <c r="CH49" s="375">
        <v>11585</v>
      </c>
      <c r="CI49" s="376">
        <v>11564</v>
      </c>
      <c r="CJ49" s="374">
        <v>11512</v>
      </c>
      <c r="CK49" s="375">
        <v>11546</v>
      </c>
      <c r="CL49" s="375">
        <v>11511</v>
      </c>
      <c r="CM49" s="375">
        <v>11496</v>
      </c>
      <c r="CN49" s="375">
        <v>11522</v>
      </c>
      <c r="CO49" s="375">
        <v>11590</v>
      </c>
      <c r="CP49" s="375">
        <v>11673</v>
      </c>
      <c r="CQ49" s="375">
        <v>11717</v>
      </c>
      <c r="CR49" s="375">
        <v>11696</v>
      </c>
      <c r="CS49" s="375">
        <v>11790</v>
      </c>
      <c r="CT49" s="375">
        <v>11844</v>
      </c>
      <c r="CU49" s="376">
        <v>11861</v>
      </c>
      <c r="CV49" s="374">
        <v>11844</v>
      </c>
      <c r="CW49" s="375">
        <v>11790</v>
      </c>
      <c r="CX49" s="375">
        <v>11717</v>
      </c>
      <c r="CY49" s="375">
        <v>11585</v>
      </c>
      <c r="CZ49" s="375">
        <v>11675</v>
      </c>
      <c r="DA49" s="375">
        <v>11571</v>
      </c>
      <c r="DB49" s="375">
        <v>11544</v>
      </c>
      <c r="DC49" s="375">
        <v>11398</v>
      </c>
      <c r="DD49" s="375">
        <v>11500</v>
      </c>
      <c r="DE49" s="375">
        <v>11439</v>
      </c>
      <c r="DF49" s="375">
        <v>11397</v>
      </c>
      <c r="DG49" s="376">
        <v>11361</v>
      </c>
      <c r="DH49" s="374">
        <v>11304</v>
      </c>
      <c r="DI49" s="375">
        <v>11279</v>
      </c>
      <c r="DJ49" s="375">
        <v>11230</v>
      </c>
      <c r="DK49" s="375">
        <v>11149</v>
      </c>
      <c r="DL49" s="375">
        <v>11039</v>
      </c>
      <c r="DM49" s="375">
        <v>10941</v>
      </c>
      <c r="DN49" s="375">
        <v>10848</v>
      </c>
      <c r="DO49" s="375">
        <v>10815</v>
      </c>
      <c r="DP49" s="375">
        <v>10829</v>
      </c>
      <c r="DQ49" s="375">
        <v>10767</v>
      </c>
      <c r="DR49" s="375">
        <v>10731</v>
      </c>
      <c r="DS49" s="378">
        <v>10832</v>
      </c>
      <c r="DT49" s="374">
        <v>10856</v>
      </c>
      <c r="DU49" s="375">
        <v>10902</v>
      </c>
      <c r="DV49" s="375">
        <v>10933</v>
      </c>
      <c r="DW49" s="375">
        <v>10931</v>
      </c>
      <c r="DX49" s="375">
        <v>11135</v>
      </c>
      <c r="DY49" s="375">
        <v>11191</v>
      </c>
      <c r="DZ49" s="375">
        <v>11163</v>
      </c>
      <c r="EA49" s="375">
        <v>11027</v>
      </c>
      <c r="EB49" s="375">
        <v>11045</v>
      </c>
      <c r="EC49" s="375">
        <v>10995</v>
      </c>
      <c r="ED49" s="375">
        <v>10961</v>
      </c>
      <c r="EE49" s="378">
        <v>10926</v>
      </c>
      <c r="EF49" s="374">
        <v>10963</v>
      </c>
      <c r="EG49" s="375">
        <v>10971</v>
      </c>
      <c r="EH49" s="375">
        <v>10937</v>
      </c>
      <c r="EI49" s="375">
        <v>10885</v>
      </c>
      <c r="EJ49" s="375">
        <v>10841</v>
      </c>
      <c r="EK49" s="375">
        <v>10859</v>
      </c>
      <c r="EL49" s="375">
        <v>10863</v>
      </c>
      <c r="EM49" s="375">
        <v>10859</v>
      </c>
      <c r="EN49" s="375">
        <v>10895</v>
      </c>
      <c r="EO49" s="375">
        <v>10843</v>
      </c>
      <c r="EP49" s="375">
        <v>10872</v>
      </c>
      <c r="EQ49" s="378">
        <v>10830</v>
      </c>
      <c r="ER49" s="374">
        <v>10878</v>
      </c>
      <c r="ES49" s="375">
        <v>10892</v>
      </c>
      <c r="ET49" s="375">
        <v>10853</v>
      </c>
      <c r="EU49" s="375">
        <v>10804</v>
      </c>
      <c r="EV49" s="375">
        <v>10799</v>
      </c>
      <c r="EW49" s="378">
        <v>10768</v>
      </c>
      <c r="EX49" s="378">
        <v>10935</v>
      </c>
      <c r="EY49" s="378">
        <v>10989</v>
      </c>
      <c r="EZ49" s="376">
        <v>11038</v>
      </c>
      <c r="FA49" s="376">
        <v>11114</v>
      </c>
      <c r="FB49" s="376">
        <v>11177</v>
      </c>
      <c r="FC49" s="376">
        <v>11240</v>
      </c>
      <c r="FD49" s="376">
        <v>11294</v>
      </c>
      <c r="FE49" s="376">
        <v>11276</v>
      </c>
      <c r="FF49" s="376"/>
      <c r="FG49" s="376"/>
      <c r="FH49" s="376"/>
      <c r="FI49" s="376"/>
      <c r="FJ49" s="376"/>
      <c r="FK49" s="376"/>
      <c r="FL49" s="376"/>
      <c r="FM49" s="376"/>
      <c r="FN49" s="376"/>
      <c r="FO49" s="376"/>
      <c r="FP49" s="103">
        <v>-18</v>
      </c>
      <c r="FQ49" s="83">
        <v>-0.15963107484923733</v>
      </c>
      <c r="FR49" s="103">
        <v>36</v>
      </c>
      <c r="FS49" s="83">
        <v>0.33240997229916897</v>
      </c>
    </row>
    <row r="50" spans="1:175" ht="15" outlineLevel="2">
      <c r="A50" s="362">
        <v>234</v>
      </c>
      <c r="B50" s="52" t="s">
        <v>329</v>
      </c>
      <c r="C50" s="345" t="s">
        <v>337</v>
      </c>
      <c r="D50" s="374">
        <v>15401</v>
      </c>
      <c r="E50" s="375">
        <v>15412</v>
      </c>
      <c r="F50" s="375">
        <v>15388</v>
      </c>
      <c r="G50" s="375">
        <v>15280</v>
      </c>
      <c r="H50" s="375">
        <v>15236</v>
      </c>
      <c r="I50" s="375">
        <v>15344</v>
      </c>
      <c r="J50" s="375">
        <v>15300</v>
      </c>
      <c r="K50" s="375">
        <v>15283</v>
      </c>
      <c r="L50" s="375">
        <v>15333</v>
      </c>
      <c r="M50" s="375">
        <v>15504</v>
      </c>
      <c r="N50" s="375">
        <v>15501</v>
      </c>
      <c r="O50" s="376">
        <v>16138</v>
      </c>
      <c r="P50" s="374">
        <v>16196</v>
      </c>
      <c r="Q50" s="375">
        <v>16152</v>
      </c>
      <c r="R50" s="377">
        <v>16254</v>
      </c>
      <c r="S50" s="375">
        <v>16607</v>
      </c>
      <c r="T50" s="375">
        <v>16644</v>
      </c>
      <c r="U50" s="375">
        <v>16894</v>
      </c>
      <c r="V50" s="375">
        <v>17106</v>
      </c>
      <c r="W50" s="375">
        <v>17085</v>
      </c>
      <c r="X50" s="375">
        <v>17294</v>
      </c>
      <c r="Y50" s="375">
        <v>17510</v>
      </c>
      <c r="Z50" s="375">
        <v>17536</v>
      </c>
      <c r="AA50" s="376">
        <v>17651</v>
      </c>
      <c r="AB50" s="374">
        <v>17711</v>
      </c>
      <c r="AC50" s="375">
        <v>17675</v>
      </c>
      <c r="AD50" s="375">
        <v>17760</v>
      </c>
      <c r="AE50" s="375">
        <v>17913</v>
      </c>
      <c r="AF50" s="375">
        <v>17999</v>
      </c>
      <c r="AG50" s="375">
        <v>18038</v>
      </c>
      <c r="AH50" s="375">
        <v>18044</v>
      </c>
      <c r="AI50" s="375">
        <v>18059</v>
      </c>
      <c r="AJ50" s="375">
        <v>18269</v>
      </c>
      <c r="AK50" s="375">
        <v>18312</v>
      </c>
      <c r="AL50" s="375">
        <v>18300</v>
      </c>
      <c r="AM50" s="376">
        <v>18241</v>
      </c>
      <c r="AN50" s="374">
        <v>18231</v>
      </c>
      <c r="AO50" s="375">
        <v>18270</v>
      </c>
      <c r="AP50" s="375">
        <v>18424</v>
      </c>
      <c r="AQ50" s="375">
        <v>18482</v>
      </c>
      <c r="AR50" s="375">
        <v>18558</v>
      </c>
      <c r="AS50" s="375">
        <v>18642</v>
      </c>
      <c r="AT50" s="375">
        <v>18641</v>
      </c>
      <c r="AU50" s="375">
        <v>18617</v>
      </c>
      <c r="AV50" s="375">
        <v>18646</v>
      </c>
      <c r="AW50" s="375">
        <v>18678</v>
      </c>
      <c r="AX50" s="375">
        <v>18684</v>
      </c>
      <c r="AY50" s="376">
        <v>18758</v>
      </c>
      <c r="AZ50" s="374">
        <v>18715</v>
      </c>
      <c r="BA50" s="375">
        <v>18738</v>
      </c>
      <c r="BB50" s="375">
        <v>18788</v>
      </c>
      <c r="BC50" s="375">
        <v>18872</v>
      </c>
      <c r="BD50" s="375">
        <v>18796</v>
      </c>
      <c r="BE50" s="375">
        <v>18871</v>
      </c>
      <c r="BF50" s="375">
        <v>18919</v>
      </c>
      <c r="BG50" s="375">
        <v>18804</v>
      </c>
      <c r="BH50" s="375">
        <v>18726</v>
      </c>
      <c r="BI50" s="375">
        <v>18671</v>
      </c>
      <c r="BJ50" s="375">
        <v>18852</v>
      </c>
      <c r="BK50" s="376">
        <v>19043</v>
      </c>
      <c r="BL50" s="374">
        <v>19154</v>
      </c>
      <c r="BM50" s="379">
        <v>19252</v>
      </c>
      <c r="BN50" s="379">
        <v>19328</v>
      </c>
      <c r="BO50" s="379">
        <v>19317</v>
      </c>
      <c r="BP50" s="379">
        <v>19301</v>
      </c>
      <c r="BQ50" s="379">
        <v>19337</v>
      </c>
      <c r="BR50" s="379">
        <v>19330</v>
      </c>
      <c r="BS50" s="379">
        <v>19333</v>
      </c>
      <c r="BT50" s="379">
        <v>19399</v>
      </c>
      <c r="BU50" s="379">
        <v>19388</v>
      </c>
      <c r="BV50" s="379">
        <v>19370</v>
      </c>
      <c r="BW50" s="376">
        <v>19326</v>
      </c>
      <c r="BX50" s="374">
        <v>19334</v>
      </c>
      <c r="BY50" s="379">
        <v>19283</v>
      </c>
      <c r="BZ50" s="379">
        <v>19281</v>
      </c>
      <c r="CA50" s="379">
        <v>19254</v>
      </c>
      <c r="CB50" s="379">
        <v>19269</v>
      </c>
      <c r="CC50" s="379">
        <v>19036</v>
      </c>
      <c r="CD50" s="379">
        <v>19120</v>
      </c>
      <c r="CE50" s="379">
        <v>19158</v>
      </c>
      <c r="CF50" s="379">
        <v>19157</v>
      </c>
      <c r="CG50" s="375">
        <v>19169</v>
      </c>
      <c r="CH50" s="375">
        <v>19132</v>
      </c>
      <c r="CI50" s="376">
        <v>19111</v>
      </c>
      <c r="CJ50" s="374">
        <v>19105</v>
      </c>
      <c r="CK50" s="375">
        <v>19180</v>
      </c>
      <c r="CL50" s="375">
        <v>19214</v>
      </c>
      <c r="CM50" s="375">
        <v>19206</v>
      </c>
      <c r="CN50" s="375">
        <v>19233</v>
      </c>
      <c r="CO50" s="375">
        <v>19333</v>
      </c>
      <c r="CP50" s="375">
        <v>19393</v>
      </c>
      <c r="CQ50" s="375">
        <v>19528</v>
      </c>
      <c r="CR50" s="375">
        <v>19579</v>
      </c>
      <c r="CS50" s="375">
        <v>19532</v>
      </c>
      <c r="CT50" s="375">
        <v>19681</v>
      </c>
      <c r="CU50" s="376">
        <v>19819</v>
      </c>
      <c r="CV50" s="374">
        <v>19851</v>
      </c>
      <c r="CW50" s="375">
        <v>19989</v>
      </c>
      <c r="CX50" s="375">
        <v>19993</v>
      </c>
      <c r="CY50" s="375">
        <v>20020</v>
      </c>
      <c r="CZ50" s="375">
        <v>19998</v>
      </c>
      <c r="DA50" s="375">
        <v>20020</v>
      </c>
      <c r="DB50" s="375">
        <v>19991</v>
      </c>
      <c r="DC50" s="375">
        <v>20027</v>
      </c>
      <c r="DD50" s="375">
        <v>20101</v>
      </c>
      <c r="DE50" s="375">
        <v>20058</v>
      </c>
      <c r="DF50" s="375">
        <v>20134</v>
      </c>
      <c r="DG50" s="376">
        <v>20148</v>
      </c>
      <c r="DH50" s="374">
        <v>20138</v>
      </c>
      <c r="DI50" s="375">
        <v>20146</v>
      </c>
      <c r="DJ50" s="375">
        <v>20109</v>
      </c>
      <c r="DK50" s="375">
        <v>20066</v>
      </c>
      <c r="DL50" s="375">
        <v>20039</v>
      </c>
      <c r="DM50" s="375">
        <v>20000</v>
      </c>
      <c r="DN50" s="375">
        <v>19969</v>
      </c>
      <c r="DO50" s="375">
        <v>19982</v>
      </c>
      <c r="DP50" s="375">
        <v>19947</v>
      </c>
      <c r="DQ50" s="375">
        <v>19899</v>
      </c>
      <c r="DR50" s="375">
        <v>19926</v>
      </c>
      <c r="DS50" s="378">
        <v>19846</v>
      </c>
      <c r="DT50" s="374">
        <v>19855</v>
      </c>
      <c r="DU50" s="375">
        <v>19995</v>
      </c>
      <c r="DV50" s="375">
        <v>19874</v>
      </c>
      <c r="DW50" s="375">
        <v>19805</v>
      </c>
      <c r="DX50" s="375">
        <v>19918</v>
      </c>
      <c r="DY50" s="375">
        <v>19921</v>
      </c>
      <c r="DZ50" s="375">
        <v>19904</v>
      </c>
      <c r="EA50" s="375">
        <v>19792</v>
      </c>
      <c r="EB50" s="375">
        <v>19851</v>
      </c>
      <c r="EC50" s="375">
        <v>19846</v>
      </c>
      <c r="ED50" s="375">
        <v>19791</v>
      </c>
      <c r="EE50" s="378">
        <v>19732</v>
      </c>
      <c r="EF50" s="374">
        <v>19768</v>
      </c>
      <c r="EG50" s="375">
        <v>19828</v>
      </c>
      <c r="EH50" s="375">
        <v>19799</v>
      </c>
      <c r="EI50" s="375">
        <v>19787</v>
      </c>
      <c r="EJ50" s="375">
        <v>19763</v>
      </c>
      <c r="EK50" s="375">
        <v>19736</v>
      </c>
      <c r="EL50" s="375">
        <v>19732</v>
      </c>
      <c r="EM50" s="375">
        <v>19780</v>
      </c>
      <c r="EN50" s="375">
        <v>19856</v>
      </c>
      <c r="EO50" s="375">
        <v>19871</v>
      </c>
      <c r="EP50" s="375">
        <v>19855</v>
      </c>
      <c r="EQ50" s="378">
        <v>19961</v>
      </c>
      <c r="ER50" s="374">
        <v>20057</v>
      </c>
      <c r="ES50" s="375">
        <v>20218</v>
      </c>
      <c r="ET50" s="375">
        <v>20157</v>
      </c>
      <c r="EU50" s="375">
        <v>20136</v>
      </c>
      <c r="EV50" s="375">
        <v>20285</v>
      </c>
      <c r="EW50" s="378">
        <v>20394</v>
      </c>
      <c r="EX50" s="378">
        <v>20598</v>
      </c>
      <c r="EY50" s="378">
        <v>20648</v>
      </c>
      <c r="EZ50" s="376">
        <v>20714</v>
      </c>
      <c r="FA50" s="376">
        <v>20868</v>
      </c>
      <c r="FB50" s="376">
        <v>20959</v>
      </c>
      <c r="FC50" s="376">
        <v>21089</v>
      </c>
      <c r="FD50" s="376">
        <v>21184</v>
      </c>
      <c r="FE50" s="376">
        <v>21352</v>
      </c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103">
        <v>168</v>
      </c>
      <c r="FQ50" s="83">
        <v>0.78681153990258523</v>
      </c>
      <c r="FR50" s="103">
        <v>263</v>
      </c>
      <c r="FS50" s="83">
        <v>1.3175692600571114</v>
      </c>
    </row>
    <row r="51" spans="1:175" ht="15" outlineLevel="2">
      <c r="A51" s="362">
        <v>240</v>
      </c>
      <c r="B51" s="52" t="s">
        <v>329</v>
      </c>
      <c r="C51" s="345" t="s">
        <v>338</v>
      </c>
      <c r="D51" s="374">
        <v>9035</v>
      </c>
      <c r="E51" s="375">
        <v>9044</v>
      </c>
      <c r="F51" s="375">
        <v>8973</v>
      </c>
      <c r="G51" s="375">
        <v>8935</v>
      </c>
      <c r="H51" s="375">
        <v>8920</v>
      </c>
      <c r="I51" s="375">
        <v>8937</v>
      </c>
      <c r="J51" s="375">
        <v>8640</v>
      </c>
      <c r="K51" s="375">
        <v>8908</v>
      </c>
      <c r="L51" s="375">
        <v>8629</v>
      </c>
      <c r="M51" s="375">
        <v>8588</v>
      </c>
      <c r="N51" s="375">
        <v>8542</v>
      </c>
      <c r="O51" s="376">
        <v>8560</v>
      </c>
      <c r="P51" s="374">
        <v>8529</v>
      </c>
      <c r="Q51" s="375">
        <v>8506</v>
      </c>
      <c r="R51" s="377">
        <v>8507</v>
      </c>
      <c r="S51" s="375">
        <v>8471</v>
      </c>
      <c r="T51" s="375">
        <v>8499</v>
      </c>
      <c r="U51" s="375">
        <v>8481</v>
      </c>
      <c r="V51" s="375">
        <v>8518</v>
      </c>
      <c r="W51" s="375">
        <v>8542</v>
      </c>
      <c r="X51" s="375">
        <v>8673</v>
      </c>
      <c r="Y51" s="375">
        <v>8801</v>
      </c>
      <c r="Z51" s="375">
        <v>8747</v>
      </c>
      <c r="AA51" s="376">
        <v>8666</v>
      </c>
      <c r="AB51" s="374">
        <v>8707</v>
      </c>
      <c r="AC51" s="375">
        <v>8760</v>
      </c>
      <c r="AD51" s="375">
        <v>8774</v>
      </c>
      <c r="AE51" s="375">
        <v>8753</v>
      </c>
      <c r="AF51" s="375">
        <v>8817</v>
      </c>
      <c r="AG51" s="375">
        <v>8708</v>
      </c>
      <c r="AH51" s="375">
        <v>8681</v>
      </c>
      <c r="AI51" s="375">
        <v>8648</v>
      </c>
      <c r="AJ51" s="375">
        <v>8589</v>
      </c>
      <c r="AK51" s="375">
        <v>8652</v>
      </c>
      <c r="AL51" s="375">
        <v>8579</v>
      </c>
      <c r="AM51" s="376">
        <v>8602</v>
      </c>
      <c r="AN51" s="374">
        <v>8555</v>
      </c>
      <c r="AO51" s="375">
        <v>8521</v>
      </c>
      <c r="AP51" s="375">
        <v>8486</v>
      </c>
      <c r="AQ51" s="375">
        <v>8447</v>
      </c>
      <c r="AR51" s="375">
        <v>8575</v>
      </c>
      <c r="AS51" s="375">
        <v>8557</v>
      </c>
      <c r="AT51" s="375">
        <v>8585</v>
      </c>
      <c r="AU51" s="375">
        <v>8597</v>
      </c>
      <c r="AV51" s="375">
        <v>8514</v>
      </c>
      <c r="AW51" s="375">
        <v>8510</v>
      </c>
      <c r="AX51" s="375">
        <v>8505</v>
      </c>
      <c r="AY51" s="376">
        <v>8515</v>
      </c>
      <c r="AZ51" s="374">
        <v>8492</v>
      </c>
      <c r="BA51" s="375">
        <v>8512</v>
      </c>
      <c r="BB51" s="375">
        <v>8489</v>
      </c>
      <c r="BC51" s="375">
        <v>8461</v>
      </c>
      <c r="BD51" s="375">
        <v>8423</v>
      </c>
      <c r="BE51" s="375">
        <v>8322</v>
      </c>
      <c r="BF51" s="375">
        <v>8314</v>
      </c>
      <c r="BG51" s="375">
        <v>8193</v>
      </c>
      <c r="BH51" s="375">
        <v>8239</v>
      </c>
      <c r="BI51" s="375">
        <v>8167</v>
      </c>
      <c r="BJ51" s="375">
        <v>8168</v>
      </c>
      <c r="BK51" s="376">
        <v>8215</v>
      </c>
      <c r="BL51" s="374">
        <v>8148</v>
      </c>
      <c r="BM51" s="379">
        <v>8187</v>
      </c>
      <c r="BN51" s="379">
        <v>8127</v>
      </c>
      <c r="BO51" s="379">
        <v>8092</v>
      </c>
      <c r="BP51" s="379">
        <v>8073</v>
      </c>
      <c r="BQ51" s="379">
        <v>7996</v>
      </c>
      <c r="BR51" s="379">
        <v>7699</v>
      </c>
      <c r="BS51" s="379">
        <v>7619</v>
      </c>
      <c r="BT51" s="379">
        <v>7625</v>
      </c>
      <c r="BU51" s="379">
        <v>7666</v>
      </c>
      <c r="BV51" s="379">
        <v>7710</v>
      </c>
      <c r="BW51" s="376">
        <v>7734</v>
      </c>
      <c r="BX51" s="374">
        <v>7745</v>
      </c>
      <c r="BY51" s="379">
        <v>7688</v>
      </c>
      <c r="BZ51" s="379">
        <v>7636</v>
      </c>
      <c r="CA51" s="379">
        <v>7541</v>
      </c>
      <c r="CB51" s="379">
        <v>7504</v>
      </c>
      <c r="CC51" s="379">
        <v>7448</v>
      </c>
      <c r="CD51" s="379">
        <v>7393</v>
      </c>
      <c r="CE51" s="379">
        <v>7366</v>
      </c>
      <c r="CF51" s="379">
        <v>7341</v>
      </c>
      <c r="CG51" s="375">
        <v>7294</v>
      </c>
      <c r="CH51" s="375">
        <v>7275</v>
      </c>
      <c r="CI51" s="376">
        <v>7235</v>
      </c>
      <c r="CJ51" s="374">
        <v>7208</v>
      </c>
      <c r="CK51" s="375">
        <v>7170</v>
      </c>
      <c r="CL51" s="375">
        <v>7131</v>
      </c>
      <c r="CM51" s="375">
        <v>7110</v>
      </c>
      <c r="CN51" s="375">
        <v>7072</v>
      </c>
      <c r="CO51" s="375">
        <v>7102</v>
      </c>
      <c r="CP51" s="375">
        <v>7137</v>
      </c>
      <c r="CQ51" s="375">
        <v>7171</v>
      </c>
      <c r="CR51" s="375">
        <v>7137</v>
      </c>
      <c r="CS51" s="375">
        <v>7179</v>
      </c>
      <c r="CT51" s="375">
        <v>7218</v>
      </c>
      <c r="CU51" s="376">
        <v>7223</v>
      </c>
      <c r="CV51" s="374">
        <v>7217</v>
      </c>
      <c r="CW51" s="375">
        <v>7182</v>
      </c>
      <c r="CX51" s="375">
        <v>7130</v>
      </c>
      <c r="CY51" s="375">
        <v>7050</v>
      </c>
      <c r="CZ51" s="375">
        <v>7030</v>
      </c>
      <c r="DA51" s="375">
        <v>7049</v>
      </c>
      <c r="DB51" s="375">
        <v>7023</v>
      </c>
      <c r="DC51" s="375">
        <v>6989</v>
      </c>
      <c r="DD51" s="375">
        <v>6947</v>
      </c>
      <c r="DE51" s="375">
        <v>6943</v>
      </c>
      <c r="DF51" s="375">
        <v>6998</v>
      </c>
      <c r="DG51" s="376">
        <v>7013</v>
      </c>
      <c r="DH51" s="374">
        <v>6987</v>
      </c>
      <c r="DI51" s="375">
        <v>6994</v>
      </c>
      <c r="DJ51" s="375">
        <v>6976</v>
      </c>
      <c r="DK51" s="375">
        <v>6944</v>
      </c>
      <c r="DL51" s="375">
        <v>6901</v>
      </c>
      <c r="DM51" s="375">
        <v>6865</v>
      </c>
      <c r="DN51" s="375">
        <v>6791</v>
      </c>
      <c r="DO51" s="375">
        <v>6783</v>
      </c>
      <c r="DP51" s="375">
        <v>6768</v>
      </c>
      <c r="DQ51" s="375">
        <v>6746</v>
      </c>
      <c r="DR51" s="375">
        <v>6711</v>
      </c>
      <c r="DS51" s="378">
        <v>6735</v>
      </c>
      <c r="DT51" s="374">
        <v>6772</v>
      </c>
      <c r="DU51" s="375">
        <v>6842</v>
      </c>
      <c r="DV51" s="375">
        <v>6854</v>
      </c>
      <c r="DW51" s="375">
        <v>6852</v>
      </c>
      <c r="DX51" s="375">
        <v>6965</v>
      </c>
      <c r="DY51" s="375">
        <v>6973</v>
      </c>
      <c r="DZ51" s="375">
        <v>6991</v>
      </c>
      <c r="EA51" s="375">
        <v>6937</v>
      </c>
      <c r="EB51" s="375">
        <v>6999</v>
      </c>
      <c r="EC51" s="375">
        <v>6996</v>
      </c>
      <c r="ED51" s="375">
        <v>6954</v>
      </c>
      <c r="EE51" s="378">
        <v>6903</v>
      </c>
      <c r="EF51" s="374">
        <v>6911</v>
      </c>
      <c r="EG51" s="375">
        <v>6923</v>
      </c>
      <c r="EH51" s="375">
        <v>6873</v>
      </c>
      <c r="EI51" s="375">
        <v>6880</v>
      </c>
      <c r="EJ51" s="375">
        <v>6872</v>
      </c>
      <c r="EK51" s="375">
        <v>6845</v>
      </c>
      <c r="EL51" s="375">
        <v>6835</v>
      </c>
      <c r="EM51" s="375">
        <v>6843</v>
      </c>
      <c r="EN51" s="375">
        <v>6844</v>
      </c>
      <c r="EO51" s="375">
        <v>6814</v>
      </c>
      <c r="EP51" s="375">
        <v>6800</v>
      </c>
      <c r="EQ51" s="378">
        <v>6744</v>
      </c>
      <c r="ER51" s="374">
        <v>6751</v>
      </c>
      <c r="ES51" s="375">
        <v>6748</v>
      </c>
      <c r="ET51" s="375">
        <v>6713</v>
      </c>
      <c r="EU51" s="375">
        <v>6669</v>
      </c>
      <c r="EV51" s="375">
        <v>6672</v>
      </c>
      <c r="EW51" s="378">
        <v>6625</v>
      </c>
      <c r="EX51" s="378">
        <v>6657</v>
      </c>
      <c r="EY51" s="378">
        <v>6660</v>
      </c>
      <c r="EZ51" s="376">
        <v>6635</v>
      </c>
      <c r="FA51" s="376">
        <v>6631</v>
      </c>
      <c r="FB51" s="376">
        <v>6604</v>
      </c>
      <c r="FC51" s="376">
        <v>6631</v>
      </c>
      <c r="FD51" s="376">
        <v>6681</v>
      </c>
      <c r="FE51" s="376">
        <v>6664</v>
      </c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103">
        <v>-17</v>
      </c>
      <c r="FQ51" s="83">
        <v>-0.25510204081632654</v>
      </c>
      <c r="FR51" s="103">
        <v>33</v>
      </c>
      <c r="FS51" s="83">
        <v>0.48932384341637009</v>
      </c>
    </row>
    <row r="52" spans="1:175" ht="15" outlineLevel="2">
      <c r="A52" s="362">
        <v>284</v>
      </c>
      <c r="B52" s="52" t="s">
        <v>329</v>
      </c>
      <c r="C52" s="345" t="s">
        <v>339</v>
      </c>
      <c r="D52" s="374">
        <v>18432</v>
      </c>
      <c r="E52" s="375">
        <v>18510</v>
      </c>
      <c r="F52" s="375">
        <v>18542</v>
      </c>
      <c r="G52" s="375">
        <v>18502</v>
      </c>
      <c r="H52" s="375">
        <v>18464</v>
      </c>
      <c r="I52" s="375">
        <v>18546</v>
      </c>
      <c r="J52" s="375">
        <v>18119</v>
      </c>
      <c r="K52" s="375">
        <v>18479</v>
      </c>
      <c r="L52" s="375">
        <v>18014</v>
      </c>
      <c r="M52" s="375">
        <v>18070</v>
      </c>
      <c r="N52" s="375">
        <v>17895</v>
      </c>
      <c r="O52" s="376">
        <v>18082</v>
      </c>
      <c r="P52" s="374">
        <v>18103</v>
      </c>
      <c r="Q52" s="375">
        <v>18060</v>
      </c>
      <c r="R52" s="377">
        <v>18065</v>
      </c>
      <c r="S52" s="375">
        <v>18004</v>
      </c>
      <c r="T52" s="375">
        <v>18119</v>
      </c>
      <c r="U52" s="375">
        <v>18341</v>
      </c>
      <c r="V52" s="375">
        <v>18453</v>
      </c>
      <c r="W52" s="375">
        <v>18371</v>
      </c>
      <c r="X52" s="375">
        <v>18331</v>
      </c>
      <c r="Y52" s="375">
        <v>18374</v>
      </c>
      <c r="Z52" s="375">
        <v>18351</v>
      </c>
      <c r="AA52" s="376">
        <v>18476</v>
      </c>
      <c r="AB52" s="374">
        <v>18487</v>
      </c>
      <c r="AC52" s="375">
        <v>18524</v>
      </c>
      <c r="AD52" s="375">
        <v>18576</v>
      </c>
      <c r="AE52" s="375">
        <v>18594</v>
      </c>
      <c r="AF52" s="375">
        <v>18657</v>
      </c>
      <c r="AG52" s="375">
        <v>18639</v>
      </c>
      <c r="AH52" s="375">
        <v>18619</v>
      </c>
      <c r="AI52" s="375">
        <v>18471</v>
      </c>
      <c r="AJ52" s="375">
        <v>18707</v>
      </c>
      <c r="AK52" s="375">
        <v>18822</v>
      </c>
      <c r="AL52" s="375">
        <v>18781</v>
      </c>
      <c r="AM52" s="376">
        <v>18809</v>
      </c>
      <c r="AN52" s="374">
        <v>18753</v>
      </c>
      <c r="AO52" s="375">
        <v>18800</v>
      </c>
      <c r="AP52" s="375">
        <v>18947</v>
      </c>
      <c r="AQ52" s="375">
        <v>18895</v>
      </c>
      <c r="AR52" s="375">
        <v>18906</v>
      </c>
      <c r="AS52" s="375">
        <v>18930</v>
      </c>
      <c r="AT52" s="375">
        <v>18971</v>
      </c>
      <c r="AU52" s="375">
        <v>18904</v>
      </c>
      <c r="AV52" s="375">
        <v>18887</v>
      </c>
      <c r="AW52" s="375">
        <v>18902</v>
      </c>
      <c r="AX52" s="375">
        <v>18973</v>
      </c>
      <c r="AY52" s="376">
        <v>19038</v>
      </c>
      <c r="AZ52" s="374">
        <v>18984</v>
      </c>
      <c r="BA52" s="375">
        <v>18986</v>
      </c>
      <c r="BB52" s="375">
        <v>19151</v>
      </c>
      <c r="BC52" s="375">
        <v>19111</v>
      </c>
      <c r="BD52" s="375">
        <v>19089</v>
      </c>
      <c r="BE52" s="375">
        <v>19043</v>
      </c>
      <c r="BF52" s="375">
        <v>19079</v>
      </c>
      <c r="BG52" s="375">
        <v>18995</v>
      </c>
      <c r="BH52" s="375">
        <v>18940</v>
      </c>
      <c r="BI52" s="375">
        <v>19007</v>
      </c>
      <c r="BJ52" s="375">
        <v>19142</v>
      </c>
      <c r="BK52" s="376">
        <v>19284</v>
      </c>
      <c r="BL52" s="374">
        <v>19278</v>
      </c>
      <c r="BM52" s="379">
        <v>19364</v>
      </c>
      <c r="BN52" s="379">
        <v>19425</v>
      </c>
      <c r="BO52" s="379">
        <v>19410</v>
      </c>
      <c r="BP52" s="379">
        <v>19376</v>
      </c>
      <c r="BQ52" s="379">
        <v>19336</v>
      </c>
      <c r="BR52" s="379">
        <v>19290</v>
      </c>
      <c r="BS52" s="379">
        <v>19227</v>
      </c>
      <c r="BT52" s="379">
        <v>19277</v>
      </c>
      <c r="BU52" s="379">
        <v>19256</v>
      </c>
      <c r="BV52" s="379">
        <v>19210</v>
      </c>
      <c r="BW52" s="376">
        <v>19140</v>
      </c>
      <c r="BX52" s="374">
        <v>19194</v>
      </c>
      <c r="BY52" s="379">
        <v>19193</v>
      </c>
      <c r="BZ52" s="379">
        <v>19189</v>
      </c>
      <c r="CA52" s="379">
        <v>19165</v>
      </c>
      <c r="CB52" s="379">
        <v>19110</v>
      </c>
      <c r="CC52" s="379">
        <v>18807</v>
      </c>
      <c r="CD52" s="379">
        <v>18748</v>
      </c>
      <c r="CE52" s="379">
        <v>18771</v>
      </c>
      <c r="CF52" s="379">
        <v>18819</v>
      </c>
      <c r="CG52" s="375">
        <v>18814</v>
      </c>
      <c r="CH52" s="375">
        <v>18768</v>
      </c>
      <c r="CI52" s="376">
        <v>18694</v>
      </c>
      <c r="CJ52" s="374">
        <v>18639</v>
      </c>
      <c r="CK52" s="375">
        <v>18724</v>
      </c>
      <c r="CL52" s="375">
        <v>18725</v>
      </c>
      <c r="CM52" s="375">
        <v>18704</v>
      </c>
      <c r="CN52" s="375">
        <v>18700</v>
      </c>
      <c r="CO52" s="375">
        <v>18702</v>
      </c>
      <c r="CP52" s="375">
        <v>18697</v>
      </c>
      <c r="CQ52" s="375">
        <v>18776</v>
      </c>
      <c r="CR52" s="375">
        <v>18748</v>
      </c>
      <c r="CS52" s="375">
        <v>18727</v>
      </c>
      <c r="CT52" s="375">
        <v>18749</v>
      </c>
      <c r="CU52" s="376">
        <v>18758</v>
      </c>
      <c r="CV52" s="374">
        <v>18800</v>
      </c>
      <c r="CW52" s="375">
        <v>18868</v>
      </c>
      <c r="CX52" s="375">
        <v>18886</v>
      </c>
      <c r="CY52" s="375">
        <v>18855</v>
      </c>
      <c r="CZ52" s="375">
        <v>18801</v>
      </c>
      <c r="DA52" s="375">
        <v>18808</v>
      </c>
      <c r="DB52" s="375">
        <v>18773</v>
      </c>
      <c r="DC52" s="375">
        <v>18756</v>
      </c>
      <c r="DD52" s="375">
        <v>18789</v>
      </c>
      <c r="DE52" s="375">
        <v>18799</v>
      </c>
      <c r="DF52" s="375">
        <v>18833</v>
      </c>
      <c r="DG52" s="376">
        <v>18565</v>
      </c>
      <c r="DH52" s="374">
        <v>18615</v>
      </c>
      <c r="DI52" s="375">
        <v>18673</v>
      </c>
      <c r="DJ52" s="375">
        <v>18703</v>
      </c>
      <c r="DK52" s="375">
        <v>18650</v>
      </c>
      <c r="DL52" s="375">
        <v>18572</v>
      </c>
      <c r="DM52" s="375">
        <v>18521</v>
      </c>
      <c r="DN52" s="375">
        <v>18485</v>
      </c>
      <c r="DO52" s="375">
        <v>18460</v>
      </c>
      <c r="DP52" s="375">
        <v>18471</v>
      </c>
      <c r="DQ52" s="375">
        <v>18410</v>
      </c>
      <c r="DR52" s="375">
        <v>18429</v>
      </c>
      <c r="DS52" s="378">
        <v>18471</v>
      </c>
      <c r="DT52" s="374">
        <v>18442</v>
      </c>
      <c r="DU52" s="375">
        <v>18515</v>
      </c>
      <c r="DV52" s="375">
        <v>18544</v>
      </c>
      <c r="DW52" s="375">
        <v>18504</v>
      </c>
      <c r="DX52" s="375">
        <v>18660</v>
      </c>
      <c r="DY52" s="375">
        <v>18664</v>
      </c>
      <c r="DZ52" s="375">
        <v>18630</v>
      </c>
      <c r="EA52" s="375">
        <v>18156</v>
      </c>
      <c r="EB52" s="375">
        <v>18489</v>
      </c>
      <c r="EC52" s="375">
        <v>18373</v>
      </c>
      <c r="ED52" s="375">
        <v>18318</v>
      </c>
      <c r="EE52" s="378">
        <v>18223</v>
      </c>
      <c r="EF52" s="374">
        <v>18281</v>
      </c>
      <c r="EG52" s="375">
        <v>18406</v>
      </c>
      <c r="EH52" s="375">
        <v>18343</v>
      </c>
      <c r="EI52" s="375">
        <v>18312</v>
      </c>
      <c r="EJ52" s="375">
        <v>18350</v>
      </c>
      <c r="EK52" s="375">
        <v>18320</v>
      </c>
      <c r="EL52" s="375">
        <v>18318</v>
      </c>
      <c r="EM52" s="375">
        <v>18334</v>
      </c>
      <c r="EN52" s="375">
        <v>18460</v>
      </c>
      <c r="EO52" s="375">
        <v>18403</v>
      </c>
      <c r="EP52" s="375">
        <v>18381</v>
      </c>
      <c r="EQ52" s="378">
        <v>18391</v>
      </c>
      <c r="ER52" s="374">
        <v>18429</v>
      </c>
      <c r="ES52" s="375">
        <v>18474</v>
      </c>
      <c r="ET52" s="375">
        <v>18341</v>
      </c>
      <c r="EU52" s="375">
        <v>18303</v>
      </c>
      <c r="EV52" s="375">
        <v>18327</v>
      </c>
      <c r="EW52" s="378">
        <v>18183</v>
      </c>
      <c r="EX52" s="378">
        <v>18420</v>
      </c>
      <c r="EY52" s="378">
        <v>18436</v>
      </c>
      <c r="EZ52" s="376">
        <v>18423</v>
      </c>
      <c r="FA52" s="376">
        <v>18564</v>
      </c>
      <c r="FB52" s="376">
        <v>18578</v>
      </c>
      <c r="FC52" s="376">
        <v>18606</v>
      </c>
      <c r="FD52" s="376">
        <v>18711</v>
      </c>
      <c r="FE52" s="376">
        <v>18759</v>
      </c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103">
        <v>48</v>
      </c>
      <c r="FQ52" s="83">
        <v>0.255877178954102</v>
      </c>
      <c r="FR52" s="103">
        <v>153</v>
      </c>
      <c r="FS52" s="83">
        <v>0.83192866075797944</v>
      </c>
    </row>
    <row r="53" spans="1:175" ht="15" outlineLevel="2">
      <c r="A53" s="362">
        <v>306</v>
      </c>
      <c r="B53" s="52" t="s">
        <v>329</v>
      </c>
      <c r="C53" s="345" t="s">
        <v>340</v>
      </c>
      <c r="D53" s="374">
        <v>3023</v>
      </c>
      <c r="E53" s="375">
        <v>3036</v>
      </c>
      <c r="F53" s="375">
        <v>3020</v>
      </c>
      <c r="G53" s="375">
        <v>3013</v>
      </c>
      <c r="H53" s="375">
        <v>2991</v>
      </c>
      <c r="I53" s="375">
        <v>3002</v>
      </c>
      <c r="J53" s="375">
        <v>2968</v>
      </c>
      <c r="K53" s="375">
        <v>3001</v>
      </c>
      <c r="L53" s="375">
        <v>2945</v>
      </c>
      <c r="M53" s="375">
        <v>2949</v>
      </c>
      <c r="N53" s="375">
        <v>2988</v>
      </c>
      <c r="O53" s="376">
        <v>3045</v>
      </c>
      <c r="P53" s="374">
        <v>3048</v>
      </c>
      <c r="Q53" s="375">
        <v>3054</v>
      </c>
      <c r="R53" s="377">
        <v>3032</v>
      </c>
      <c r="S53" s="375">
        <v>3073</v>
      </c>
      <c r="T53" s="375">
        <v>3086</v>
      </c>
      <c r="U53" s="375">
        <v>3128</v>
      </c>
      <c r="V53" s="375">
        <v>3142</v>
      </c>
      <c r="W53" s="375">
        <v>3150</v>
      </c>
      <c r="X53" s="375">
        <v>3189</v>
      </c>
      <c r="Y53" s="375">
        <v>3229</v>
      </c>
      <c r="Z53" s="375">
        <v>3186</v>
      </c>
      <c r="AA53" s="376">
        <v>3167</v>
      </c>
      <c r="AB53" s="374">
        <v>3182</v>
      </c>
      <c r="AC53" s="375">
        <v>3202</v>
      </c>
      <c r="AD53" s="375">
        <v>3233</v>
      </c>
      <c r="AE53" s="375">
        <v>3220</v>
      </c>
      <c r="AF53" s="375">
        <v>3250</v>
      </c>
      <c r="AG53" s="375">
        <v>3249</v>
      </c>
      <c r="AH53" s="375">
        <v>3275</v>
      </c>
      <c r="AI53" s="375">
        <v>3332</v>
      </c>
      <c r="AJ53" s="375">
        <v>3292</v>
      </c>
      <c r="AK53" s="375">
        <v>3281</v>
      </c>
      <c r="AL53" s="375">
        <v>3248</v>
      </c>
      <c r="AM53" s="376">
        <v>3237</v>
      </c>
      <c r="AN53" s="374">
        <v>3263</v>
      </c>
      <c r="AO53" s="375">
        <v>3322</v>
      </c>
      <c r="AP53" s="375">
        <v>3331</v>
      </c>
      <c r="AQ53" s="375">
        <v>3353</v>
      </c>
      <c r="AR53" s="375">
        <v>3296</v>
      </c>
      <c r="AS53" s="375">
        <v>3327</v>
      </c>
      <c r="AT53" s="375">
        <v>3310</v>
      </c>
      <c r="AU53" s="375">
        <v>3335</v>
      </c>
      <c r="AV53" s="375">
        <v>3346</v>
      </c>
      <c r="AW53" s="375">
        <v>3362</v>
      </c>
      <c r="AX53" s="375">
        <v>3329</v>
      </c>
      <c r="AY53" s="376">
        <v>3387</v>
      </c>
      <c r="AZ53" s="374">
        <v>3384</v>
      </c>
      <c r="BA53" s="375">
        <v>3406</v>
      </c>
      <c r="BB53" s="375">
        <v>3430</v>
      </c>
      <c r="BC53" s="375">
        <v>3420</v>
      </c>
      <c r="BD53" s="375">
        <v>3444</v>
      </c>
      <c r="BE53" s="375">
        <v>3413</v>
      </c>
      <c r="BF53" s="375">
        <v>3405</v>
      </c>
      <c r="BG53" s="375">
        <v>3382</v>
      </c>
      <c r="BH53" s="375">
        <v>3380</v>
      </c>
      <c r="BI53" s="375">
        <v>3326</v>
      </c>
      <c r="BJ53" s="375">
        <v>3333</v>
      </c>
      <c r="BK53" s="376">
        <v>3341</v>
      </c>
      <c r="BL53" s="374">
        <v>3330</v>
      </c>
      <c r="BM53" s="379">
        <v>3359</v>
      </c>
      <c r="BN53" s="379">
        <v>3356</v>
      </c>
      <c r="BO53" s="379">
        <v>3335</v>
      </c>
      <c r="BP53" s="379">
        <v>3364</v>
      </c>
      <c r="BQ53" s="379">
        <v>3381</v>
      </c>
      <c r="BR53" s="379">
        <v>3391</v>
      </c>
      <c r="BS53" s="379">
        <v>3352</v>
      </c>
      <c r="BT53" s="379">
        <v>3334</v>
      </c>
      <c r="BU53" s="379">
        <v>3338</v>
      </c>
      <c r="BV53" s="379">
        <v>3356</v>
      </c>
      <c r="BW53" s="376">
        <v>3433</v>
      </c>
      <c r="BX53" s="374">
        <v>3447</v>
      </c>
      <c r="BY53" s="379">
        <v>3414</v>
      </c>
      <c r="BZ53" s="379">
        <v>3436</v>
      </c>
      <c r="CA53" s="379">
        <v>3447</v>
      </c>
      <c r="CB53" s="379">
        <v>3463</v>
      </c>
      <c r="CC53" s="379">
        <v>3499</v>
      </c>
      <c r="CD53" s="379">
        <v>3513</v>
      </c>
      <c r="CE53" s="379">
        <v>3523</v>
      </c>
      <c r="CF53" s="379">
        <v>3534</v>
      </c>
      <c r="CG53" s="375">
        <v>3493</v>
      </c>
      <c r="CH53" s="375">
        <v>3496</v>
      </c>
      <c r="CI53" s="376">
        <v>3489</v>
      </c>
      <c r="CJ53" s="374">
        <v>3499</v>
      </c>
      <c r="CK53" s="375">
        <v>3499</v>
      </c>
      <c r="CL53" s="375">
        <v>3480</v>
      </c>
      <c r="CM53" s="375">
        <v>3472</v>
      </c>
      <c r="CN53" s="375">
        <v>3481</v>
      </c>
      <c r="CO53" s="375">
        <v>3459</v>
      </c>
      <c r="CP53" s="375">
        <v>3507</v>
      </c>
      <c r="CQ53" s="375">
        <v>3496</v>
      </c>
      <c r="CR53" s="375">
        <v>3496</v>
      </c>
      <c r="CS53" s="375">
        <v>3513</v>
      </c>
      <c r="CT53" s="375">
        <v>3507</v>
      </c>
      <c r="CU53" s="376">
        <v>3491</v>
      </c>
      <c r="CV53" s="374">
        <v>3513</v>
      </c>
      <c r="CW53" s="375">
        <v>3528</v>
      </c>
      <c r="CX53" s="375">
        <v>3530</v>
      </c>
      <c r="CY53" s="375">
        <v>3539</v>
      </c>
      <c r="CZ53" s="375">
        <v>3528</v>
      </c>
      <c r="DA53" s="375">
        <v>3473</v>
      </c>
      <c r="DB53" s="375">
        <v>3470</v>
      </c>
      <c r="DC53" s="375">
        <v>3477</v>
      </c>
      <c r="DD53" s="375">
        <v>3497</v>
      </c>
      <c r="DE53" s="375">
        <v>3460</v>
      </c>
      <c r="DF53" s="375">
        <v>3451</v>
      </c>
      <c r="DG53" s="376">
        <v>3445</v>
      </c>
      <c r="DH53" s="374">
        <v>3460</v>
      </c>
      <c r="DI53" s="375">
        <v>3461</v>
      </c>
      <c r="DJ53" s="375">
        <v>3448</v>
      </c>
      <c r="DK53" s="375">
        <v>3447</v>
      </c>
      <c r="DL53" s="375">
        <v>3418</v>
      </c>
      <c r="DM53" s="375">
        <v>3433</v>
      </c>
      <c r="DN53" s="375">
        <v>3442</v>
      </c>
      <c r="DO53" s="375">
        <v>3460</v>
      </c>
      <c r="DP53" s="375">
        <v>3461</v>
      </c>
      <c r="DQ53" s="375">
        <v>3480</v>
      </c>
      <c r="DR53" s="375">
        <v>3470</v>
      </c>
      <c r="DS53" s="378">
        <v>3444</v>
      </c>
      <c r="DT53" s="374">
        <v>3475</v>
      </c>
      <c r="DU53" s="375">
        <v>3486</v>
      </c>
      <c r="DV53" s="375">
        <v>3509</v>
      </c>
      <c r="DW53" s="375">
        <v>3535</v>
      </c>
      <c r="DX53" s="375">
        <v>3594</v>
      </c>
      <c r="DY53" s="375">
        <v>3640</v>
      </c>
      <c r="DZ53" s="375">
        <v>3671</v>
      </c>
      <c r="EA53" s="375">
        <v>3628</v>
      </c>
      <c r="EB53" s="375">
        <v>3620</v>
      </c>
      <c r="EC53" s="375">
        <v>3603</v>
      </c>
      <c r="ED53" s="375">
        <v>3590</v>
      </c>
      <c r="EE53" s="378">
        <v>3566</v>
      </c>
      <c r="EF53" s="374">
        <v>3591</v>
      </c>
      <c r="EG53" s="375">
        <v>3586</v>
      </c>
      <c r="EH53" s="375">
        <v>3560</v>
      </c>
      <c r="EI53" s="375">
        <v>3562</v>
      </c>
      <c r="EJ53" s="375">
        <v>3574</v>
      </c>
      <c r="EK53" s="375">
        <v>3576</v>
      </c>
      <c r="EL53" s="375">
        <v>3566</v>
      </c>
      <c r="EM53" s="375">
        <v>3554</v>
      </c>
      <c r="EN53" s="375">
        <v>3557</v>
      </c>
      <c r="EO53" s="375">
        <v>3553</v>
      </c>
      <c r="EP53" s="375">
        <v>3674</v>
      </c>
      <c r="EQ53" s="378">
        <v>3686</v>
      </c>
      <c r="ER53" s="374">
        <v>3738</v>
      </c>
      <c r="ES53" s="375">
        <v>3727</v>
      </c>
      <c r="ET53" s="375">
        <v>3754</v>
      </c>
      <c r="EU53" s="375">
        <v>3742</v>
      </c>
      <c r="EV53" s="375">
        <v>3780</v>
      </c>
      <c r="EW53" s="378">
        <v>3748</v>
      </c>
      <c r="EX53" s="378">
        <v>3867</v>
      </c>
      <c r="EY53" s="378">
        <v>3857</v>
      </c>
      <c r="EZ53" s="376">
        <v>3864</v>
      </c>
      <c r="FA53" s="376">
        <v>3899</v>
      </c>
      <c r="FB53" s="376">
        <v>3918</v>
      </c>
      <c r="FC53" s="376">
        <v>3935</v>
      </c>
      <c r="FD53" s="376">
        <v>3951</v>
      </c>
      <c r="FE53" s="376">
        <v>3982</v>
      </c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103">
        <v>31</v>
      </c>
      <c r="FQ53" s="83">
        <v>0.77850326469110998</v>
      </c>
      <c r="FR53" s="103">
        <v>47</v>
      </c>
      <c r="FS53" s="83">
        <v>1.2750949538795442</v>
      </c>
    </row>
    <row r="54" spans="1:175" ht="15" outlineLevel="2">
      <c r="A54" s="362">
        <v>347</v>
      </c>
      <c r="B54" s="52" t="s">
        <v>329</v>
      </c>
      <c r="C54" s="345" t="s">
        <v>341</v>
      </c>
      <c r="D54" s="374">
        <v>4603</v>
      </c>
      <c r="E54" s="375">
        <v>4581</v>
      </c>
      <c r="F54" s="375">
        <v>4627</v>
      </c>
      <c r="G54" s="375">
        <v>4545</v>
      </c>
      <c r="H54" s="375">
        <v>4523</v>
      </c>
      <c r="I54" s="375">
        <v>4528</v>
      </c>
      <c r="J54" s="375">
        <v>4561</v>
      </c>
      <c r="K54" s="375">
        <v>4467</v>
      </c>
      <c r="L54" s="375">
        <v>4666</v>
      </c>
      <c r="M54" s="375">
        <v>4674</v>
      </c>
      <c r="N54" s="375">
        <v>4657</v>
      </c>
      <c r="O54" s="376">
        <v>4686</v>
      </c>
      <c r="P54" s="374">
        <v>4674</v>
      </c>
      <c r="Q54" s="375">
        <v>4702</v>
      </c>
      <c r="R54" s="377">
        <v>4690</v>
      </c>
      <c r="S54" s="375">
        <v>4676</v>
      </c>
      <c r="T54" s="375">
        <v>4682</v>
      </c>
      <c r="U54" s="375">
        <v>4689</v>
      </c>
      <c r="V54" s="375">
        <v>4631</v>
      </c>
      <c r="W54" s="375">
        <v>4597</v>
      </c>
      <c r="X54" s="375">
        <v>4551</v>
      </c>
      <c r="Y54" s="375">
        <v>4575</v>
      </c>
      <c r="Z54" s="375">
        <v>4578</v>
      </c>
      <c r="AA54" s="376">
        <v>4517</v>
      </c>
      <c r="AB54" s="374">
        <v>4548</v>
      </c>
      <c r="AC54" s="375">
        <v>4601</v>
      </c>
      <c r="AD54" s="375">
        <v>4553</v>
      </c>
      <c r="AE54" s="375">
        <v>4548</v>
      </c>
      <c r="AF54" s="375">
        <v>4513</v>
      </c>
      <c r="AG54" s="375">
        <v>4342</v>
      </c>
      <c r="AH54" s="375">
        <v>4382</v>
      </c>
      <c r="AI54" s="375">
        <v>4403</v>
      </c>
      <c r="AJ54" s="375">
        <v>4423</v>
      </c>
      <c r="AK54" s="375">
        <v>4481</v>
      </c>
      <c r="AL54" s="375">
        <v>4488</v>
      </c>
      <c r="AM54" s="376">
        <v>4525</v>
      </c>
      <c r="AN54" s="374">
        <v>4480</v>
      </c>
      <c r="AO54" s="375">
        <v>4445</v>
      </c>
      <c r="AP54" s="375">
        <v>4428</v>
      </c>
      <c r="AQ54" s="375">
        <v>4401</v>
      </c>
      <c r="AR54" s="375">
        <v>4444</v>
      </c>
      <c r="AS54" s="375">
        <v>4460</v>
      </c>
      <c r="AT54" s="375">
        <v>4464</v>
      </c>
      <c r="AU54" s="375">
        <v>4447</v>
      </c>
      <c r="AV54" s="375">
        <v>4434</v>
      </c>
      <c r="AW54" s="375">
        <v>4381</v>
      </c>
      <c r="AX54" s="375">
        <v>4348</v>
      </c>
      <c r="AY54" s="376">
        <v>4359</v>
      </c>
      <c r="AZ54" s="374">
        <v>4337</v>
      </c>
      <c r="BA54" s="375">
        <v>4351</v>
      </c>
      <c r="BB54" s="375">
        <v>4310</v>
      </c>
      <c r="BC54" s="375">
        <v>4182</v>
      </c>
      <c r="BD54" s="375">
        <v>4313</v>
      </c>
      <c r="BE54" s="375">
        <v>4256</v>
      </c>
      <c r="BF54" s="375">
        <v>4230</v>
      </c>
      <c r="BG54" s="375">
        <v>4161</v>
      </c>
      <c r="BH54" s="375">
        <v>4121</v>
      </c>
      <c r="BI54" s="375">
        <v>4037</v>
      </c>
      <c r="BJ54" s="375">
        <v>4045</v>
      </c>
      <c r="BK54" s="376">
        <v>4067</v>
      </c>
      <c r="BL54" s="374">
        <v>4054</v>
      </c>
      <c r="BM54" s="379">
        <v>4077</v>
      </c>
      <c r="BN54" s="379">
        <v>4041</v>
      </c>
      <c r="BO54" s="379">
        <v>4047</v>
      </c>
      <c r="BP54" s="379">
        <v>4038</v>
      </c>
      <c r="BQ54" s="379">
        <v>4006</v>
      </c>
      <c r="BR54" s="379">
        <v>3893</v>
      </c>
      <c r="BS54" s="379">
        <v>3873</v>
      </c>
      <c r="BT54" s="379">
        <v>3851</v>
      </c>
      <c r="BU54" s="379">
        <v>3855</v>
      </c>
      <c r="BV54" s="379">
        <v>3892</v>
      </c>
      <c r="BW54" s="376">
        <v>3882</v>
      </c>
      <c r="BX54" s="374">
        <v>3886</v>
      </c>
      <c r="BY54" s="379">
        <v>3826</v>
      </c>
      <c r="BZ54" s="379">
        <v>3795</v>
      </c>
      <c r="CA54" s="379">
        <v>3766</v>
      </c>
      <c r="CB54" s="379">
        <v>3711</v>
      </c>
      <c r="CC54" s="379">
        <v>3684</v>
      </c>
      <c r="CD54" s="379">
        <v>3670</v>
      </c>
      <c r="CE54" s="379">
        <v>3660</v>
      </c>
      <c r="CF54" s="379">
        <v>3641</v>
      </c>
      <c r="CG54" s="375">
        <v>3633</v>
      </c>
      <c r="CH54" s="375">
        <v>3614</v>
      </c>
      <c r="CI54" s="376">
        <v>3620</v>
      </c>
      <c r="CJ54" s="374">
        <v>3614</v>
      </c>
      <c r="CK54" s="375">
        <v>3609</v>
      </c>
      <c r="CL54" s="375">
        <v>3594</v>
      </c>
      <c r="CM54" s="375">
        <v>3586</v>
      </c>
      <c r="CN54" s="375">
        <v>3581</v>
      </c>
      <c r="CO54" s="375">
        <v>3606</v>
      </c>
      <c r="CP54" s="375">
        <v>3665</v>
      </c>
      <c r="CQ54" s="375">
        <v>3664</v>
      </c>
      <c r="CR54" s="375">
        <v>3628</v>
      </c>
      <c r="CS54" s="375">
        <v>3663</v>
      </c>
      <c r="CT54" s="375">
        <v>3682</v>
      </c>
      <c r="CU54" s="376">
        <v>3686</v>
      </c>
      <c r="CV54" s="374">
        <v>3688</v>
      </c>
      <c r="CW54" s="375">
        <v>3647</v>
      </c>
      <c r="CX54" s="375">
        <v>3600</v>
      </c>
      <c r="CY54" s="375">
        <v>3566</v>
      </c>
      <c r="CZ54" s="375">
        <v>3539</v>
      </c>
      <c r="DA54" s="375">
        <v>3487</v>
      </c>
      <c r="DB54" s="375">
        <v>3473</v>
      </c>
      <c r="DC54" s="375">
        <v>3438</v>
      </c>
      <c r="DD54" s="375">
        <v>3477</v>
      </c>
      <c r="DE54" s="375">
        <v>3473</v>
      </c>
      <c r="DF54" s="375">
        <v>3449</v>
      </c>
      <c r="DG54" s="376">
        <v>3448</v>
      </c>
      <c r="DH54" s="374">
        <v>3415</v>
      </c>
      <c r="DI54" s="375">
        <v>3461</v>
      </c>
      <c r="DJ54" s="375">
        <v>3424</v>
      </c>
      <c r="DK54" s="375">
        <v>3413</v>
      </c>
      <c r="DL54" s="375">
        <v>3371</v>
      </c>
      <c r="DM54" s="375">
        <v>3351</v>
      </c>
      <c r="DN54" s="375">
        <v>3321</v>
      </c>
      <c r="DO54" s="375">
        <v>3307</v>
      </c>
      <c r="DP54" s="375">
        <v>3309</v>
      </c>
      <c r="DQ54" s="375">
        <v>3307</v>
      </c>
      <c r="DR54" s="375">
        <v>3282</v>
      </c>
      <c r="DS54" s="378">
        <v>3365</v>
      </c>
      <c r="DT54" s="374">
        <v>3402</v>
      </c>
      <c r="DU54" s="375">
        <v>3465</v>
      </c>
      <c r="DV54" s="375">
        <v>3467</v>
      </c>
      <c r="DW54" s="375">
        <v>3436</v>
      </c>
      <c r="DX54" s="375">
        <v>3467</v>
      </c>
      <c r="DY54" s="375">
        <v>3482</v>
      </c>
      <c r="DZ54" s="375">
        <v>3503</v>
      </c>
      <c r="EA54" s="375">
        <v>3453</v>
      </c>
      <c r="EB54" s="375">
        <v>3486</v>
      </c>
      <c r="EC54" s="375">
        <v>3499</v>
      </c>
      <c r="ED54" s="375">
        <v>3503</v>
      </c>
      <c r="EE54" s="378">
        <v>3482</v>
      </c>
      <c r="EF54" s="374">
        <v>3464</v>
      </c>
      <c r="EG54" s="375">
        <v>3455</v>
      </c>
      <c r="EH54" s="375">
        <v>3388</v>
      </c>
      <c r="EI54" s="375">
        <v>3369</v>
      </c>
      <c r="EJ54" s="375">
        <v>3339</v>
      </c>
      <c r="EK54" s="375">
        <v>3337</v>
      </c>
      <c r="EL54" s="375">
        <v>3349</v>
      </c>
      <c r="EM54" s="375">
        <v>3346</v>
      </c>
      <c r="EN54" s="375">
        <v>3321</v>
      </c>
      <c r="EO54" s="375">
        <v>3291</v>
      </c>
      <c r="EP54" s="375">
        <v>3278</v>
      </c>
      <c r="EQ54" s="378">
        <v>3261</v>
      </c>
      <c r="ER54" s="374">
        <v>3265</v>
      </c>
      <c r="ES54" s="375">
        <v>3291</v>
      </c>
      <c r="ET54" s="375">
        <v>3229</v>
      </c>
      <c r="EU54" s="375">
        <v>3211</v>
      </c>
      <c r="EV54" s="375">
        <v>3186</v>
      </c>
      <c r="EW54" s="378">
        <v>3140</v>
      </c>
      <c r="EX54" s="378">
        <v>3170</v>
      </c>
      <c r="EY54" s="378">
        <v>3178</v>
      </c>
      <c r="EZ54" s="376">
        <v>3159</v>
      </c>
      <c r="FA54" s="376">
        <v>3161</v>
      </c>
      <c r="FB54" s="376">
        <v>3182</v>
      </c>
      <c r="FC54" s="376">
        <v>3200</v>
      </c>
      <c r="FD54" s="376">
        <v>3221</v>
      </c>
      <c r="FE54" s="376">
        <v>3166</v>
      </c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103">
        <v>-55</v>
      </c>
      <c r="FQ54" s="83">
        <v>-1.7372078332280481</v>
      </c>
      <c r="FR54" s="103">
        <v>-34</v>
      </c>
      <c r="FS54" s="83">
        <v>-1.0426249616682</v>
      </c>
    </row>
    <row r="55" spans="1:175" ht="15" outlineLevel="2">
      <c r="A55" s="362">
        <v>411</v>
      </c>
      <c r="B55" s="52" t="s">
        <v>329</v>
      </c>
      <c r="C55" s="345" t="s">
        <v>342</v>
      </c>
      <c r="D55" s="374">
        <v>7082</v>
      </c>
      <c r="E55" s="375">
        <v>7201</v>
      </c>
      <c r="F55" s="375">
        <v>7754</v>
      </c>
      <c r="G55" s="375">
        <v>7744</v>
      </c>
      <c r="H55" s="375">
        <v>7727</v>
      </c>
      <c r="I55" s="375">
        <v>7774</v>
      </c>
      <c r="J55" s="375">
        <v>7662</v>
      </c>
      <c r="K55" s="375">
        <v>7764</v>
      </c>
      <c r="L55" s="375">
        <v>7722</v>
      </c>
      <c r="M55" s="375">
        <v>7732</v>
      </c>
      <c r="N55" s="375">
        <v>7750</v>
      </c>
      <c r="O55" s="376">
        <v>7817</v>
      </c>
      <c r="P55" s="374">
        <v>7852</v>
      </c>
      <c r="Q55" s="375">
        <v>7867</v>
      </c>
      <c r="R55" s="377">
        <v>7904</v>
      </c>
      <c r="S55" s="375">
        <v>7890</v>
      </c>
      <c r="T55" s="375">
        <v>7880</v>
      </c>
      <c r="U55" s="375">
        <v>7895</v>
      </c>
      <c r="V55" s="375">
        <v>7881</v>
      </c>
      <c r="W55" s="375">
        <v>7795</v>
      </c>
      <c r="X55" s="375">
        <v>7820</v>
      </c>
      <c r="Y55" s="375">
        <v>7873</v>
      </c>
      <c r="Z55" s="375">
        <v>7856</v>
      </c>
      <c r="AA55" s="376">
        <v>7818</v>
      </c>
      <c r="AB55" s="374">
        <v>7393</v>
      </c>
      <c r="AC55" s="375">
        <v>7851</v>
      </c>
      <c r="AD55" s="375">
        <v>7849</v>
      </c>
      <c r="AE55" s="375">
        <v>7875</v>
      </c>
      <c r="AF55" s="375">
        <v>7887</v>
      </c>
      <c r="AG55" s="375">
        <v>7898</v>
      </c>
      <c r="AH55" s="375">
        <v>7881</v>
      </c>
      <c r="AI55" s="375">
        <v>7928</v>
      </c>
      <c r="AJ55" s="375">
        <v>7910</v>
      </c>
      <c r="AK55" s="375">
        <v>8014</v>
      </c>
      <c r="AL55" s="375">
        <v>7931</v>
      </c>
      <c r="AM55" s="376">
        <v>7873</v>
      </c>
      <c r="AN55" s="374">
        <v>7857</v>
      </c>
      <c r="AO55" s="375">
        <v>7843</v>
      </c>
      <c r="AP55" s="375">
        <v>7832</v>
      </c>
      <c r="AQ55" s="375">
        <v>7769</v>
      </c>
      <c r="AR55" s="375">
        <v>7811</v>
      </c>
      <c r="AS55" s="375">
        <v>7802</v>
      </c>
      <c r="AT55" s="375">
        <v>7772</v>
      </c>
      <c r="AU55" s="375">
        <v>7791</v>
      </c>
      <c r="AV55" s="375">
        <v>7714</v>
      </c>
      <c r="AW55" s="375">
        <v>7715</v>
      </c>
      <c r="AX55" s="375">
        <v>7673</v>
      </c>
      <c r="AY55" s="376">
        <v>7707</v>
      </c>
      <c r="AZ55" s="374">
        <v>7700</v>
      </c>
      <c r="BA55" s="375">
        <v>7728</v>
      </c>
      <c r="BB55" s="375">
        <v>7713</v>
      </c>
      <c r="BC55" s="375">
        <v>7700</v>
      </c>
      <c r="BD55" s="375">
        <v>7629</v>
      </c>
      <c r="BE55" s="375">
        <v>7499</v>
      </c>
      <c r="BF55" s="375">
        <v>7513</v>
      </c>
      <c r="BG55" s="375">
        <v>7451</v>
      </c>
      <c r="BH55" s="375">
        <v>7457</v>
      </c>
      <c r="BI55" s="375">
        <v>7440</v>
      </c>
      <c r="BJ55" s="375">
        <v>7471</v>
      </c>
      <c r="BK55" s="376">
        <v>7496</v>
      </c>
      <c r="BL55" s="374">
        <v>7485</v>
      </c>
      <c r="BM55" s="379">
        <v>7533</v>
      </c>
      <c r="BN55" s="379">
        <v>7476</v>
      </c>
      <c r="BO55" s="379">
        <v>7459</v>
      </c>
      <c r="BP55" s="379">
        <v>7449</v>
      </c>
      <c r="BQ55" s="379">
        <v>7427</v>
      </c>
      <c r="BR55" s="379">
        <v>7262</v>
      </c>
      <c r="BS55" s="379">
        <v>7274</v>
      </c>
      <c r="BT55" s="379">
        <v>7297</v>
      </c>
      <c r="BU55" s="379">
        <v>7307</v>
      </c>
      <c r="BV55" s="379">
        <v>7304</v>
      </c>
      <c r="BW55" s="376">
        <v>7296</v>
      </c>
      <c r="BX55" s="374">
        <v>7338</v>
      </c>
      <c r="BY55" s="379">
        <v>7290</v>
      </c>
      <c r="BZ55" s="379">
        <v>7264</v>
      </c>
      <c r="CA55" s="379">
        <v>7221</v>
      </c>
      <c r="CB55" s="379">
        <v>7182</v>
      </c>
      <c r="CC55" s="379">
        <v>7175</v>
      </c>
      <c r="CD55" s="379">
        <v>7181</v>
      </c>
      <c r="CE55" s="379">
        <v>7187</v>
      </c>
      <c r="CF55" s="379">
        <v>7182</v>
      </c>
      <c r="CG55" s="375">
        <v>7180</v>
      </c>
      <c r="CH55" s="375">
        <v>7183</v>
      </c>
      <c r="CI55" s="376">
        <v>7180</v>
      </c>
      <c r="CJ55" s="374">
        <v>7130</v>
      </c>
      <c r="CK55" s="375">
        <v>7138</v>
      </c>
      <c r="CL55" s="375">
        <v>7126</v>
      </c>
      <c r="CM55" s="375">
        <v>7101</v>
      </c>
      <c r="CN55" s="375">
        <v>7144</v>
      </c>
      <c r="CO55" s="375">
        <v>7208</v>
      </c>
      <c r="CP55" s="375">
        <v>7287</v>
      </c>
      <c r="CQ55" s="375">
        <v>7319</v>
      </c>
      <c r="CR55" s="375">
        <v>7311</v>
      </c>
      <c r="CS55" s="375">
        <v>7342</v>
      </c>
      <c r="CT55" s="375">
        <v>7388</v>
      </c>
      <c r="CU55" s="376">
        <v>7418</v>
      </c>
      <c r="CV55" s="374">
        <v>7408</v>
      </c>
      <c r="CW55" s="375">
        <v>7401</v>
      </c>
      <c r="CX55" s="375">
        <v>7426</v>
      </c>
      <c r="CY55" s="375">
        <v>7409</v>
      </c>
      <c r="CZ55" s="375">
        <v>7388</v>
      </c>
      <c r="DA55" s="375">
        <v>7385</v>
      </c>
      <c r="DB55" s="375">
        <v>7386</v>
      </c>
      <c r="DC55" s="375">
        <v>7358</v>
      </c>
      <c r="DD55" s="375">
        <v>7354</v>
      </c>
      <c r="DE55" s="375">
        <v>7537</v>
      </c>
      <c r="DF55" s="375">
        <v>7570</v>
      </c>
      <c r="DG55" s="376">
        <v>7547</v>
      </c>
      <c r="DH55" s="374">
        <v>7566</v>
      </c>
      <c r="DI55" s="375">
        <v>7521</v>
      </c>
      <c r="DJ55" s="375">
        <v>7504</v>
      </c>
      <c r="DK55" s="375">
        <v>7487</v>
      </c>
      <c r="DL55" s="375">
        <v>7467</v>
      </c>
      <c r="DM55" s="375">
        <v>7438</v>
      </c>
      <c r="DN55" s="375">
        <v>7398</v>
      </c>
      <c r="DO55" s="375">
        <v>7403</v>
      </c>
      <c r="DP55" s="375">
        <v>7436</v>
      </c>
      <c r="DQ55" s="375">
        <v>7407</v>
      </c>
      <c r="DR55" s="375">
        <v>7357</v>
      </c>
      <c r="DS55" s="378">
        <v>7413</v>
      </c>
      <c r="DT55" s="374">
        <v>7439</v>
      </c>
      <c r="DU55" s="375">
        <v>7514</v>
      </c>
      <c r="DV55" s="375">
        <v>7514</v>
      </c>
      <c r="DW55" s="375">
        <v>7511</v>
      </c>
      <c r="DX55" s="375">
        <v>7561</v>
      </c>
      <c r="DY55" s="375">
        <v>7550</v>
      </c>
      <c r="DZ55" s="375">
        <v>7546</v>
      </c>
      <c r="EA55" s="375">
        <v>7481</v>
      </c>
      <c r="EB55" s="375">
        <v>7498</v>
      </c>
      <c r="EC55" s="375">
        <v>7448</v>
      </c>
      <c r="ED55" s="375">
        <v>7451</v>
      </c>
      <c r="EE55" s="378">
        <v>7453</v>
      </c>
      <c r="EF55" s="374">
        <v>7450</v>
      </c>
      <c r="EG55" s="375">
        <v>7461</v>
      </c>
      <c r="EH55" s="375">
        <v>7437</v>
      </c>
      <c r="EI55" s="375">
        <v>7407</v>
      </c>
      <c r="EJ55" s="375">
        <v>7347</v>
      </c>
      <c r="EK55" s="375">
        <v>7314</v>
      </c>
      <c r="EL55" s="375">
        <v>7310</v>
      </c>
      <c r="EM55" s="375">
        <v>7327</v>
      </c>
      <c r="EN55" s="375">
        <v>7319</v>
      </c>
      <c r="EO55" s="375">
        <v>7316</v>
      </c>
      <c r="EP55" s="375">
        <v>7358</v>
      </c>
      <c r="EQ55" s="378">
        <v>7373</v>
      </c>
      <c r="ER55" s="374">
        <v>7409</v>
      </c>
      <c r="ES55" s="375">
        <v>7409</v>
      </c>
      <c r="ET55" s="375">
        <v>7363</v>
      </c>
      <c r="EU55" s="375">
        <v>7325</v>
      </c>
      <c r="EV55" s="375">
        <v>7312</v>
      </c>
      <c r="EW55" s="378">
        <v>7265</v>
      </c>
      <c r="EX55" s="378">
        <v>7371</v>
      </c>
      <c r="EY55" s="378">
        <v>7402</v>
      </c>
      <c r="EZ55" s="376">
        <v>7369</v>
      </c>
      <c r="FA55" s="376">
        <v>7368</v>
      </c>
      <c r="FB55" s="376">
        <v>7367</v>
      </c>
      <c r="FC55" s="376">
        <v>7406</v>
      </c>
      <c r="FD55" s="376">
        <v>7465</v>
      </c>
      <c r="FE55" s="376">
        <v>7447</v>
      </c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103">
        <v>-18</v>
      </c>
      <c r="FQ55" s="83">
        <v>-0.24170807036390493</v>
      </c>
      <c r="FR55" s="103">
        <v>41</v>
      </c>
      <c r="FS55" s="83">
        <v>0.55608300556083001</v>
      </c>
    </row>
    <row r="56" spans="1:175" ht="15" outlineLevel="2">
      <c r="A56" s="362">
        <v>501</v>
      </c>
      <c r="B56" s="52" t="s">
        <v>329</v>
      </c>
      <c r="C56" s="345" t="s">
        <v>343</v>
      </c>
      <c r="D56" s="374">
        <v>2264</v>
      </c>
      <c r="E56" s="375">
        <v>2300</v>
      </c>
      <c r="F56" s="375">
        <v>2297</v>
      </c>
      <c r="G56" s="375">
        <v>2289</v>
      </c>
      <c r="H56" s="375">
        <v>2297</v>
      </c>
      <c r="I56" s="375">
        <v>2300</v>
      </c>
      <c r="J56" s="375">
        <v>2206</v>
      </c>
      <c r="K56" s="375">
        <v>2287</v>
      </c>
      <c r="L56" s="375">
        <v>2195</v>
      </c>
      <c r="M56" s="375">
        <v>2194</v>
      </c>
      <c r="N56" s="375">
        <v>2187</v>
      </c>
      <c r="O56" s="376">
        <v>2208</v>
      </c>
      <c r="P56" s="374">
        <v>2203</v>
      </c>
      <c r="Q56" s="375">
        <v>2199</v>
      </c>
      <c r="R56" s="377">
        <v>2186</v>
      </c>
      <c r="S56" s="375">
        <v>2188</v>
      </c>
      <c r="T56" s="375">
        <v>2200</v>
      </c>
      <c r="U56" s="375">
        <v>2172</v>
      </c>
      <c r="V56" s="375">
        <v>2154</v>
      </c>
      <c r="W56" s="375">
        <v>2128</v>
      </c>
      <c r="X56" s="375">
        <v>2183</v>
      </c>
      <c r="Y56" s="375">
        <v>2200</v>
      </c>
      <c r="Z56" s="375">
        <v>2178</v>
      </c>
      <c r="AA56" s="376">
        <v>2152</v>
      </c>
      <c r="AB56" s="374">
        <v>2168</v>
      </c>
      <c r="AC56" s="375">
        <v>2170</v>
      </c>
      <c r="AD56" s="375">
        <v>2145</v>
      </c>
      <c r="AE56" s="375">
        <v>2137</v>
      </c>
      <c r="AF56" s="375">
        <v>2157</v>
      </c>
      <c r="AG56" s="375">
        <v>2113</v>
      </c>
      <c r="AH56" s="375">
        <v>2098</v>
      </c>
      <c r="AI56" s="375">
        <v>2093</v>
      </c>
      <c r="AJ56" s="375">
        <v>2105</v>
      </c>
      <c r="AK56" s="375">
        <v>2130</v>
      </c>
      <c r="AL56" s="375">
        <v>2134</v>
      </c>
      <c r="AM56" s="376">
        <v>2146</v>
      </c>
      <c r="AN56" s="374">
        <v>2141</v>
      </c>
      <c r="AO56" s="375">
        <v>2125</v>
      </c>
      <c r="AP56" s="375">
        <v>2136</v>
      </c>
      <c r="AQ56" s="375">
        <v>2091</v>
      </c>
      <c r="AR56" s="375">
        <v>2116</v>
      </c>
      <c r="AS56" s="375">
        <v>2082</v>
      </c>
      <c r="AT56" s="375">
        <v>2073</v>
      </c>
      <c r="AU56" s="375">
        <v>2056</v>
      </c>
      <c r="AV56" s="375">
        <v>2034</v>
      </c>
      <c r="AW56" s="375">
        <v>2019</v>
      </c>
      <c r="AX56" s="375">
        <v>2027</v>
      </c>
      <c r="AY56" s="376">
        <v>2025</v>
      </c>
      <c r="AZ56" s="374">
        <v>2022</v>
      </c>
      <c r="BA56" s="375">
        <v>2035</v>
      </c>
      <c r="BB56" s="375">
        <v>2027</v>
      </c>
      <c r="BC56" s="375">
        <v>2037</v>
      </c>
      <c r="BD56" s="375">
        <v>2046</v>
      </c>
      <c r="BE56" s="375">
        <v>2008</v>
      </c>
      <c r="BF56" s="375">
        <v>1973</v>
      </c>
      <c r="BG56" s="375">
        <v>1917</v>
      </c>
      <c r="BH56" s="375">
        <v>1913</v>
      </c>
      <c r="BI56" s="375">
        <v>1900</v>
      </c>
      <c r="BJ56" s="375">
        <v>1898</v>
      </c>
      <c r="BK56" s="376">
        <v>1905</v>
      </c>
      <c r="BL56" s="374">
        <v>1896</v>
      </c>
      <c r="BM56" s="379">
        <v>1908</v>
      </c>
      <c r="BN56" s="379">
        <v>1907</v>
      </c>
      <c r="BO56" s="379">
        <v>1923</v>
      </c>
      <c r="BP56" s="379">
        <v>1935</v>
      </c>
      <c r="BQ56" s="379">
        <v>1915</v>
      </c>
      <c r="BR56" s="379">
        <v>1866</v>
      </c>
      <c r="BS56" s="379">
        <v>1839</v>
      </c>
      <c r="BT56" s="379">
        <v>1836</v>
      </c>
      <c r="BU56" s="379">
        <v>1830</v>
      </c>
      <c r="BV56" s="379">
        <v>1830</v>
      </c>
      <c r="BW56" s="376">
        <v>1799</v>
      </c>
      <c r="BX56" s="374">
        <v>1844</v>
      </c>
      <c r="BY56" s="379">
        <v>1824</v>
      </c>
      <c r="BZ56" s="379">
        <v>1814</v>
      </c>
      <c r="CA56" s="379">
        <v>1783</v>
      </c>
      <c r="CB56" s="379">
        <v>1779</v>
      </c>
      <c r="CC56" s="379">
        <v>1776</v>
      </c>
      <c r="CD56" s="379">
        <v>1771</v>
      </c>
      <c r="CE56" s="379">
        <v>1785</v>
      </c>
      <c r="CF56" s="379">
        <v>1779</v>
      </c>
      <c r="CG56" s="375">
        <v>1775</v>
      </c>
      <c r="CH56" s="375">
        <v>1777</v>
      </c>
      <c r="CI56" s="376">
        <v>1767</v>
      </c>
      <c r="CJ56" s="374">
        <v>1766</v>
      </c>
      <c r="CK56" s="375">
        <v>1770</v>
      </c>
      <c r="CL56" s="375">
        <v>1776</v>
      </c>
      <c r="CM56" s="375">
        <v>1765</v>
      </c>
      <c r="CN56" s="375">
        <v>1769</v>
      </c>
      <c r="CO56" s="375">
        <v>1790</v>
      </c>
      <c r="CP56" s="375">
        <v>1792</v>
      </c>
      <c r="CQ56" s="375">
        <v>1784</v>
      </c>
      <c r="CR56" s="375">
        <v>1779</v>
      </c>
      <c r="CS56" s="375">
        <v>1766</v>
      </c>
      <c r="CT56" s="375">
        <v>1780</v>
      </c>
      <c r="CU56" s="376">
        <v>1790</v>
      </c>
      <c r="CV56" s="374">
        <v>1791</v>
      </c>
      <c r="CW56" s="375">
        <v>1769</v>
      </c>
      <c r="CX56" s="375">
        <v>1768</v>
      </c>
      <c r="CY56" s="375">
        <v>1776</v>
      </c>
      <c r="CZ56" s="375">
        <v>1769</v>
      </c>
      <c r="DA56" s="375">
        <v>1751</v>
      </c>
      <c r="DB56" s="375">
        <v>1759</v>
      </c>
      <c r="DC56" s="375">
        <v>1754</v>
      </c>
      <c r="DD56" s="375">
        <v>1748</v>
      </c>
      <c r="DE56" s="375">
        <v>1746</v>
      </c>
      <c r="DF56" s="375">
        <v>1753</v>
      </c>
      <c r="DG56" s="376">
        <v>1756</v>
      </c>
      <c r="DH56" s="374">
        <v>1752</v>
      </c>
      <c r="DI56" s="375">
        <v>1741</v>
      </c>
      <c r="DJ56" s="375">
        <v>1739</v>
      </c>
      <c r="DK56" s="375">
        <v>1734</v>
      </c>
      <c r="DL56" s="375">
        <v>1739</v>
      </c>
      <c r="DM56" s="375">
        <v>1731</v>
      </c>
      <c r="DN56" s="375">
        <v>1718</v>
      </c>
      <c r="DO56" s="375">
        <v>1700</v>
      </c>
      <c r="DP56" s="375">
        <v>1702</v>
      </c>
      <c r="DQ56" s="375">
        <v>1685</v>
      </c>
      <c r="DR56" s="375">
        <v>1678</v>
      </c>
      <c r="DS56" s="378">
        <v>1696</v>
      </c>
      <c r="DT56" s="374">
        <v>1710</v>
      </c>
      <c r="DU56" s="375">
        <v>1743</v>
      </c>
      <c r="DV56" s="375">
        <v>1719</v>
      </c>
      <c r="DW56" s="375">
        <v>1718</v>
      </c>
      <c r="DX56" s="375">
        <v>1743</v>
      </c>
      <c r="DY56" s="375">
        <v>1743</v>
      </c>
      <c r="DZ56" s="375">
        <v>1759</v>
      </c>
      <c r="EA56" s="375">
        <v>1746</v>
      </c>
      <c r="EB56" s="375">
        <v>1737</v>
      </c>
      <c r="EC56" s="375">
        <v>1729</v>
      </c>
      <c r="ED56" s="375">
        <v>1728</v>
      </c>
      <c r="EE56" s="378">
        <v>1728</v>
      </c>
      <c r="EF56" s="374">
        <v>1733</v>
      </c>
      <c r="EG56" s="375">
        <v>1745</v>
      </c>
      <c r="EH56" s="375">
        <v>1746</v>
      </c>
      <c r="EI56" s="375">
        <v>1746</v>
      </c>
      <c r="EJ56" s="375">
        <v>1733</v>
      </c>
      <c r="EK56" s="375">
        <v>1733</v>
      </c>
      <c r="EL56" s="375">
        <v>1741</v>
      </c>
      <c r="EM56" s="375">
        <v>1755</v>
      </c>
      <c r="EN56" s="375">
        <v>1772</v>
      </c>
      <c r="EO56" s="375">
        <v>1760</v>
      </c>
      <c r="EP56" s="375">
        <v>1758</v>
      </c>
      <c r="EQ56" s="378">
        <v>1751</v>
      </c>
      <c r="ER56" s="374">
        <v>1764</v>
      </c>
      <c r="ES56" s="375">
        <v>1779</v>
      </c>
      <c r="ET56" s="375">
        <v>1793</v>
      </c>
      <c r="EU56" s="375">
        <v>1786</v>
      </c>
      <c r="EV56" s="375">
        <v>1776</v>
      </c>
      <c r="EW56" s="378">
        <v>1768</v>
      </c>
      <c r="EX56" s="378">
        <v>1784</v>
      </c>
      <c r="EY56" s="378">
        <v>1793</v>
      </c>
      <c r="EZ56" s="376">
        <v>1808</v>
      </c>
      <c r="FA56" s="376">
        <v>1818</v>
      </c>
      <c r="FB56" s="376">
        <v>1810</v>
      </c>
      <c r="FC56" s="376">
        <v>1847</v>
      </c>
      <c r="FD56" s="376">
        <v>1846</v>
      </c>
      <c r="FE56" s="376">
        <v>1853</v>
      </c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103">
        <v>7</v>
      </c>
      <c r="FQ56" s="83">
        <v>0.37776578521316784</v>
      </c>
      <c r="FR56" s="103">
        <v>6</v>
      </c>
      <c r="FS56" s="83">
        <v>0.34266133637921187</v>
      </c>
    </row>
    <row r="57" spans="1:175" ht="15" outlineLevel="2">
      <c r="A57" s="362">
        <v>543</v>
      </c>
      <c r="B57" s="52" t="s">
        <v>329</v>
      </c>
      <c r="C57" s="345" t="s">
        <v>344</v>
      </c>
      <c r="D57" s="374">
        <v>6781</v>
      </c>
      <c r="E57" s="375">
        <v>6808</v>
      </c>
      <c r="F57" s="375">
        <v>6883</v>
      </c>
      <c r="G57" s="375">
        <v>6832</v>
      </c>
      <c r="H57" s="375">
        <v>6858</v>
      </c>
      <c r="I57" s="375">
        <v>6873</v>
      </c>
      <c r="J57" s="375">
        <v>6857</v>
      </c>
      <c r="K57" s="375">
        <v>6855</v>
      </c>
      <c r="L57" s="375">
        <v>6854</v>
      </c>
      <c r="M57" s="375">
        <v>6879</v>
      </c>
      <c r="N57" s="375">
        <v>6886</v>
      </c>
      <c r="O57" s="376">
        <v>6984</v>
      </c>
      <c r="P57" s="374">
        <v>6974</v>
      </c>
      <c r="Q57" s="375">
        <v>7015</v>
      </c>
      <c r="R57" s="377">
        <v>7034</v>
      </c>
      <c r="S57" s="375">
        <v>7073</v>
      </c>
      <c r="T57" s="375">
        <v>7072</v>
      </c>
      <c r="U57" s="375">
        <v>7056</v>
      </c>
      <c r="V57" s="375">
        <v>7034</v>
      </c>
      <c r="W57" s="375">
        <v>6988</v>
      </c>
      <c r="X57" s="375">
        <v>6992</v>
      </c>
      <c r="Y57" s="375">
        <v>6994</v>
      </c>
      <c r="Z57" s="375">
        <v>6970</v>
      </c>
      <c r="AA57" s="376">
        <v>7019</v>
      </c>
      <c r="AB57" s="374">
        <v>6717</v>
      </c>
      <c r="AC57" s="375">
        <v>7092</v>
      </c>
      <c r="AD57" s="375">
        <v>7077</v>
      </c>
      <c r="AE57" s="375">
        <v>7041</v>
      </c>
      <c r="AF57" s="375">
        <v>7052</v>
      </c>
      <c r="AG57" s="375">
        <v>7038</v>
      </c>
      <c r="AH57" s="375">
        <v>7011</v>
      </c>
      <c r="AI57" s="375">
        <v>6908</v>
      </c>
      <c r="AJ57" s="375">
        <v>6958</v>
      </c>
      <c r="AK57" s="375">
        <v>6976</v>
      </c>
      <c r="AL57" s="375">
        <v>6927</v>
      </c>
      <c r="AM57" s="376">
        <v>6906</v>
      </c>
      <c r="AN57" s="374">
        <v>6902</v>
      </c>
      <c r="AO57" s="375">
        <v>6940</v>
      </c>
      <c r="AP57" s="375">
        <v>6936</v>
      </c>
      <c r="AQ57" s="375">
        <v>6952</v>
      </c>
      <c r="AR57" s="375">
        <v>6953</v>
      </c>
      <c r="AS57" s="375">
        <v>6915</v>
      </c>
      <c r="AT57" s="375">
        <v>6881</v>
      </c>
      <c r="AU57" s="375">
        <v>6837</v>
      </c>
      <c r="AV57" s="375">
        <v>6782</v>
      </c>
      <c r="AW57" s="375">
        <v>6767</v>
      </c>
      <c r="AX57" s="375">
        <v>6763</v>
      </c>
      <c r="AY57" s="376">
        <v>6794</v>
      </c>
      <c r="AZ57" s="374">
        <v>6798</v>
      </c>
      <c r="BA57" s="375">
        <v>6764</v>
      </c>
      <c r="BB57" s="375">
        <v>6775</v>
      </c>
      <c r="BC57" s="375">
        <v>6748</v>
      </c>
      <c r="BD57" s="375">
        <v>6741</v>
      </c>
      <c r="BE57" s="375">
        <v>6711</v>
      </c>
      <c r="BF57" s="375">
        <v>6702</v>
      </c>
      <c r="BG57" s="375">
        <v>6630</v>
      </c>
      <c r="BH57" s="375">
        <v>6595</v>
      </c>
      <c r="BI57" s="375">
        <v>6556</v>
      </c>
      <c r="BJ57" s="375">
        <v>6602</v>
      </c>
      <c r="BK57" s="376">
        <v>6640</v>
      </c>
      <c r="BL57" s="374">
        <v>6655</v>
      </c>
      <c r="BM57" s="379">
        <v>6689</v>
      </c>
      <c r="BN57" s="379">
        <v>6684</v>
      </c>
      <c r="BO57" s="379">
        <v>6684</v>
      </c>
      <c r="BP57" s="379">
        <v>6674</v>
      </c>
      <c r="BQ57" s="379">
        <v>6651</v>
      </c>
      <c r="BR57" s="379">
        <v>6629</v>
      </c>
      <c r="BS57" s="379">
        <v>6591</v>
      </c>
      <c r="BT57" s="379">
        <v>6589</v>
      </c>
      <c r="BU57" s="379">
        <v>6566</v>
      </c>
      <c r="BV57" s="379">
        <v>6591</v>
      </c>
      <c r="BW57" s="376">
        <v>6603</v>
      </c>
      <c r="BX57" s="374">
        <v>6616</v>
      </c>
      <c r="BY57" s="379">
        <v>6603</v>
      </c>
      <c r="BZ57" s="379">
        <v>6599</v>
      </c>
      <c r="CA57" s="379">
        <v>6602</v>
      </c>
      <c r="CB57" s="379">
        <v>6592</v>
      </c>
      <c r="CC57" s="379">
        <v>6499</v>
      </c>
      <c r="CD57" s="379">
        <v>6518</v>
      </c>
      <c r="CE57" s="379">
        <v>6516</v>
      </c>
      <c r="CF57" s="379">
        <v>6532</v>
      </c>
      <c r="CG57" s="375">
        <v>6521</v>
      </c>
      <c r="CH57" s="375">
        <v>6525</v>
      </c>
      <c r="CI57" s="376">
        <v>6513</v>
      </c>
      <c r="CJ57" s="374">
        <v>6489</v>
      </c>
      <c r="CK57" s="375">
        <v>6488</v>
      </c>
      <c r="CL57" s="375">
        <v>6523</v>
      </c>
      <c r="CM57" s="375">
        <v>6506</v>
      </c>
      <c r="CN57" s="375">
        <v>6501</v>
      </c>
      <c r="CO57" s="375">
        <v>6506</v>
      </c>
      <c r="CP57" s="375">
        <v>6497</v>
      </c>
      <c r="CQ57" s="375">
        <v>6507</v>
      </c>
      <c r="CR57" s="375">
        <v>6527</v>
      </c>
      <c r="CS57" s="375">
        <v>6542</v>
      </c>
      <c r="CT57" s="375">
        <v>6558</v>
      </c>
      <c r="CU57" s="376">
        <v>6544</v>
      </c>
      <c r="CV57" s="374">
        <v>6544</v>
      </c>
      <c r="CW57" s="375">
        <v>6568</v>
      </c>
      <c r="CX57" s="375">
        <v>6553</v>
      </c>
      <c r="CY57" s="375">
        <v>6563</v>
      </c>
      <c r="CZ57" s="375">
        <v>6537</v>
      </c>
      <c r="DA57" s="375">
        <v>6537</v>
      </c>
      <c r="DB57" s="375">
        <v>6527</v>
      </c>
      <c r="DC57" s="375">
        <v>6553</v>
      </c>
      <c r="DD57" s="375">
        <v>6566</v>
      </c>
      <c r="DE57" s="375">
        <v>6571</v>
      </c>
      <c r="DF57" s="375">
        <v>6571</v>
      </c>
      <c r="DG57" s="376">
        <v>6592</v>
      </c>
      <c r="DH57" s="374">
        <v>6600</v>
      </c>
      <c r="DI57" s="375">
        <v>6615</v>
      </c>
      <c r="DJ57" s="375">
        <v>6634</v>
      </c>
      <c r="DK57" s="375">
        <v>6615</v>
      </c>
      <c r="DL57" s="375">
        <v>6586</v>
      </c>
      <c r="DM57" s="375">
        <v>6556</v>
      </c>
      <c r="DN57" s="375">
        <v>6554</v>
      </c>
      <c r="DO57" s="375">
        <v>6549</v>
      </c>
      <c r="DP57" s="375">
        <v>6548</v>
      </c>
      <c r="DQ57" s="375">
        <v>6522</v>
      </c>
      <c r="DR57" s="375">
        <v>6508</v>
      </c>
      <c r="DS57" s="378">
        <v>6505</v>
      </c>
      <c r="DT57" s="374">
        <v>6521</v>
      </c>
      <c r="DU57" s="375">
        <v>6527</v>
      </c>
      <c r="DV57" s="375">
        <v>6537</v>
      </c>
      <c r="DW57" s="375">
        <v>6492</v>
      </c>
      <c r="DX57" s="375">
        <v>6565</v>
      </c>
      <c r="DY57" s="375">
        <v>6552</v>
      </c>
      <c r="DZ57" s="375">
        <v>6546</v>
      </c>
      <c r="EA57" s="375">
        <v>6496</v>
      </c>
      <c r="EB57" s="375">
        <v>6533</v>
      </c>
      <c r="EC57" s="375">
        <v>6519</v>
      </c>
      <c r="ED57" s="375">
        <v>6503</v>
      </c>
      <c r="EE57" s="378">
        <v>6517</v>
      </c>
      <c r="EF57" s="374">
        <v>6558</v>
      </c>
      <c r="EG57" s="375">
        <v>6579</v>
      </c>
      <c r="EH57" s="375">
        <v>6592</v>
      </c>
      <c r="EI57" s="375">
        <v>6594</v>
      </c>
      <c r="EJ57" s="375">
        <v>6582</v>
      </c>
      <c r="EK57" s="375">
        <v>6581</v>
      </c>
      <c r="EL57" s="375">
        <v>6583</v>
      </c>
      <c r="EM57" s="375">
        <v>6577</v>
      </c>
      <c r="EN57" s="375">
        <v>6611</v>
      </c>
      <c r="EO57" s="375">
        <v>6606</v>
      </c>
      <c r="EP57" s="375">
        <v>6616</v>
      </c>
      <c r="EQ57" s="378">
        <v>6638</v>
      </c>
      <c r="ER57" s="374">
        <v>6664</v>
      </c>
      <c r="ES57" s="375">
        <v>6671</v>
      </c>
      <c r="ET57" s="375">
        <v>6561</v>
      </c>
      <c r="EU57" s="375">
        <v>6544</v>
      </c>
      <c r="EV57" s="375">
        <v>6523</v>
      </c>
      <c r="EW57" s="378">
        <v>6521</v>
      </c>
      <c r="EX57" s="378">
        <v>6569</v>
      </c>
      <c r="EY57" s="378">
        <v>6593</v>
      </c>
      <c r="EZ57" s="376">
        <v>6563</v>
      </c>
      <c r="FA57" s="376">
        <v>6580</v>
      </c>
      <c r="FB57" s="376">
        <v>6592</v>
      </c>
      <c r="FC57" s="376">
        <v>6628</v>
      </c>
      <c r="FD57" s="376">
        <v>6692</v>
      </c>
      <c r="FE57" s="376">
        <v>6732</v>
      </c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103">
        <v>40</v>
      </c>
      <c r="FQ57" s="83">
        <v>0.59417706476530008</v>
      </c>
      <c r="FR57" s="103">
        <v>104</v>
      </c>
      <c r="FS57" s="83">
        <v>1.566736968966556</v>
      </c>
    </row>
    <row r="58" spans="1:175" ht="15" outlineLevel="2">
      <c r="A58" s="362">
        <v>628</v>
      </c>
      <c r="B58" s="52" t="s">
        <v>329</v>
      </c>
      <c r="C58" s="345" t="s">
        <v>345</v>
      </c>
      <c r="D58" s="374">
        <v>8243</v>
      </c>
      <c r="E58" s="375">
        <v>8243</v>
      </c>
      <c r="F58" s="375">
        <v>8260</v>
      </c>
      <c r="G58" s="375">
        <v>7768</v>
      </c>
      <c r="H58" s="375">
        <v>7765</v>
      </c>
      <c r="I58" s="375">
        <v>7810</v>
      </c>
      <c r="J58" s="375">
        <v>7775</v>
      </c>
      <c r="K58" s="375">
        <v>7767</v>
      </c>
      <c r="L58" s="375">
        <v>7796</v>
      </c>
      <c r="M58" s="375">
        <v>7794</v>
      </c>
      <c r="N58" s="375">
        <v>7815</v>
      </c>
      <c r="O58" s="376">
        <v>7849</v>
      </c>
      <c r="P58" s="374">
        <v>7909</v>
      </c>
      <c r="Q58" s="375">
        <v>7912</v>
      </c>
      <c r="R58" s="377">
        <v>7884</v>
      </c>
      <c r="S58" s="375">
        <v>7873</v>
      </c>
      <c r="T58" s="375">
        <v>7835</v>
      </c>
      <c r="U58" s="375">
        <v>7820</v>
      </c>
      <c r="V58" s="375">
        <v>7804</v>
      </c>
      <c r="W58" s="375">
        <v>7791</v>
      </c>
      <c r="X58" s="375">
        <v>7785</v>
      </c>
      <c r="Y58" s="375">
        <v>7818</v>
      </c>
      <c r="Z58" s="375">
        <v>7788</v>
      </c>
      <c r="AA58" s="376">
        <v>7791</v>
      </c>
      <c r="AB58" s="374">
        <v>7840</v>
      </c>
      <c r="AC58" s="375">
        <v>7853</v>
      </c>
      <c r="AD58" s="375">
        <v>7871</v>
      </c>
      <c r="AE58" s="375">
        <v>7867</v>
      </c>
      <c r="AF58" s="375">
        <v>7897</v>
      </c>
      <c r="AG58" s="375">
        <v>7829</v>
      </c>
      <c r="AH58" s="375">
        <v>7782</v>
      </c>
      <c r="AI58" s="375">
        <v>7742</v>
      </c>
      <c r="AJ58" s="375">
        <v>7690</v>
      </c>
      <c r="AK58" s="375">
        <v>7726</v>
      </c>
      <c r="AL58" s="375">
        <v>7660</v>
      </c>
      <c r="AM58" s="376">
        <v>7725</v>
      </c>
      <c r="AN58" s="374">
        <v>7739</v>
      </c>
      <c r="AO58" s="375">
        <v>7767</v>
      </c>
      <c r="AP58" s="375">
        <v>7763</v>
      </c>
      <c r="AQ58" s="375">
        <v>7673</v>
      </c>
      <c r="AR58" s="375">
        <v>7676</v>
      </c>
      <c r="AS58" s="375">
        <v>7640</v>
      </c>
      <c r="AT58" s="375">
        <v>7618</v>
      </c>
      <c r="AU58" s="375">
        <v>7633</v>
      </c>
      <c r="AV58" s="375">
        <v>7567</v>
      </c>
      <c r="AW58" s="375">
        <v>7577</v>
      </c>
      <c r="AX58" s="375">
        <v>7598</v>
      </c>
      <c r="AY58" s="376">
        <v>7641</v>
      </c>
      <c r="AZ58" s="374">
        <v>7683</v>
      </c>
      <c r="BA58" s="375">
        <v>7669</v>
      </c>
      <c r="BB58" s="375">
        <v>7626</v>
      </c>
      <c r="BC58" s="375">
        <v>7593</v>
      </c>
      <c r="BD58" s="375">
        <v>7613</v>
      </c>
      <c r="BE58" s="375">
        <v>7570</v>
      </c>
      <c r="BF58" s="375">
        <v>7522</v>
      </c>
      <c r="BG58" s="375">
        <v>7420</v>
      </c>
      <c r="BH58" s="375">
        <v>7339</v>
      </c>
      <c r="BI58" s="375">
        <v>7293</v>
      </c>
      <c r="BJ58" s="375">
        <v>7301</v>
      </c>
      <c r="BK58" s="376">
        <v>7354</v>
      </c>
      <c r="BL58" s="374">
        <v>7356</v>
      </c>
      <c r="BM58" s="379">
        <v>7435</v>
      </c>
      <c r="BN58" s="379">
        <v>7428</v>
      </c>
      <c r="BO58" s="379">
        <v>7423</v>
      </c>
      <c r="BP58" s="379">
        <v>7429</v>
      </c>
      <c r="BQ58" s="379">
        <v>7325</v>
      </c>
      <c r="BR58" s="379">
        <v>7238</v>
      </c>
      <c r="BS58" s="379">
        <v>7167</v>
      </c>
      <c r="BT58" s="379">
        <v>7145</v>
      </c>
      <c r="BU58" s="379">
        <v>7155</v>
      </c>
      <c r="BV58" s="379">
        <v>7188</v>
      </c>
      <c r="BW58" s="376">
        <v>7278</v>
      </c>
      <c r="BX58" s="374">
        <v>7278</v>
      </c>
      <c r="BY58" s="379">
        <v>7247</v>
      </c>
      <c r="BZ58" s="379">
        <v>7259</v>
      </c>
      <c r="CA58" s="379">
        <v>7199</v>
      </c>
      <c r="CB58" s="379">
        <v>7171</v>
      </c>
      <c r="CC58" s="379">
        <v>7141</v>
      </c>
      <c r="CD58" s="379">
        <v>7133</v>
      </c>
      <c r="CE58" s="379">
        <v>7144</v>
      </c>
      <c r="CF58" s="379">
        <v>7121</v>
      </c>
      <c r="CG58" s="375">
        <v>7082</v>
      </c>
      <c r="CH58" s="375">
        <v>7099</v>
      </c>
      <c r="CI58" s="376">
        <v>7101</v>
      </c>
      <c r="CJ58" s="374">
        <v>7095</v>
      </c>
      <c r="CK58" s="375">
        <v>7114</v>
      </c>
      <c r="CL58" s="375">
        <v>7085</v>
      </c>
      <c r="CM58" s="375">
        <v>7108</v>
      </c>
      <c r="CN58" s="375">
        <v>7118</v>
      </c>
      <c r="CO58" s="375">
        <v>7183</v>
      </c>
      <c r="CP58" s="375">
        <v>7222</v>
      </c>
      <c r="CQ58" s="375">
        <v>7252</v>
      </c>
      <c r="CR58" s="375">
        <v>7227</v>
      </c>
      <c r="CS58" s="375">
        <v>7280</v>
      </c>
      <c r="CT58" s="375">
        <v>7307</v>
      </c>
      <c r="CU58" s="376">
        <v>7334</v>
      </c>
      <c r="CV58" s="374">
        <v>7338</v>
      </c>
      <c r="CW58" s="375">
        <v>7324</v>
      </c>
      <c r="CX58" s="375">
        <v>7243</v>
      </c>
      <c r="CY58" s="375">
        <v>7206</v>
      </c>
      <c r="CZ58" s="375">
        <v>7156</v>
      </c>
      <c r="DA58" s="375">
        <v>7131</v>
      </c>
      <c r="DB58" s="375">
        <v>7149</v>
      </c>
      <c r="DC58" s="375">
        <v>7135</v>
      </c>
      <c r="DD58" s="375">
        <v>7142</v>
      </c>
      <c r="DE58" s="375">
        <v>7115</v>
      </c>
      <c r="DF58" s="375">
        <v>7184</v>
      </c>
      <c r="DG58" s="376">
        <v>7230</v>
      </c>
      <c r="DH58" s="374">
        <v>7249</v>
      </c>
      <c r="DI58" s="375">
        <v>7330</v>
      </c>
      <c r="DJ58" s="375">
        <v>7295</v>
      </c>
      <c r="DK58" s="375">
        <v>7262</v>
      </c>
      <c r="DL58" s="375">
        <v>7222</v>
      </c>
      <c r="DM58" s="375">
        <v>7189</v>
      </c>
      <c r="DN58" s="375">
        <v>7148</v>
      </c>
      <c r="DO58" s="375">
        <v>7147</v>
      </c>
      <c r="DP58" s="375">
        <v>7169</v>
      </c>
      <c r="DQ58" s="375">
        <v>7111</v>
      </c>
      <c r="DR58" s="375">
        <v>7088</v>
      </c>
      <c r="DS58" s="378">
        <v>7117</v>
      </c>
      <c r="DT58" s="374">
        <v>7152</v>
      </c>
      <c r="DU58" s="375">
        <v>7178</v>
      </c>
      <c r="DV58" s="375">
        <v>7188</v>
      </c>
      <c r="DW58" s="375">
        <v>7210</v>
      </c>
      <c r="DX58" s="375">
        <v>7236</v>
      </c>
      <c r="DY58" s="375">
        <v>7267</v>
      </c>
      <c r="DZ58" s="375">
        <v>7290</v>
      </c>
      <c r="EA58" s="375">
        <v>7223</v>
      </c>
      <c r="EB58" s="375">
        <v>7236</v>
      </c>
      <c r="EC58" s="375">
        <v>7221</v>
      </c>
      <c r="ED58" s="375">
        <v>7163</v>
      </c>
      <c r="EE58" s="378">
        <v>7204</v>
      </c>
      <c r="EF58" s="374">
        <v>7239</v>
      </c>
      <c r="EG58" s="375">
        <v>7251</v>
      </c>
      <c r="EH58" s="375">
        <v>7209</v>
      </c>
      <c r="EI58" s="375">
        <v>7180</v>
      </c>
      <c r="EJ58" s="375">
        <v>7175</v>
      </c>
      <c r="EK58" s="375">
        <v>7166</v>
      </c>
      <c r="EL58" s="375">
        <v>7140</v>
      </c>
      <c r="EM58" s="375">
        <v>7145</v>
      </c>
      <c r="EN58" s="375">
        <v>7115</v>
      </c>
      <c r="EO58" s="375">
        <v>7099</v>
      </c>
      <c r="EP58" s="375">
        <v>7101</v>
      </c>
      <c r="EQ58" s="378">
        <v>7097</v>
      </c>
      <c r="ER58" s="374">
        <v>7125</v>
      </c>
      <c r="ES58" s="375">
        <v>7095</v>
      </c>
      <c r="ET58" s="375">
        <v>7036</v>
      </c>
      <c r="EU58" s="375">
        <v>7023</v>
      </c>
      <c r="EV58" s="375">
        <v>7039</v>
      </c>
      <c r="EW58" s="378">
        <v>7009</v>
      </c>
      <c r="EX58" s="378">
        <v>7036</v>
      </c>
      <c r="EY58" s="378">
        <v>7108</v>
      </c>
      <c r="EZ58" s="376">
        <v>7150</v>
      </c>
      <c r="FA58" s="376">
        <v>7186</v>
      </c>
      <c r="FB58" s="376">
        <v>7179</v>
      </c>
      <c r="FC58" s="376">
        <v>7242</v>
      </c>
      <c r="FD58" s="376">
        <v>7303</v>
      </c>
      <c r="FE58" s="376">
        <v>7297</v>
      </c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103">
        <v>-6</v>
      </c>
      <c r="FQ58" s="83">
        <v>-8.2225572152939561E-2</v>
      </c>
      <c r="FR58" s="103">
        <v>55</v>
      </c>
      <c r="FS58" s="83">
        <v>0.77497534169367344</v>
      </c>
    </row>
    <row r="59" spans="1:175" ht="15" outlineLevel="2">
      <c r="A59" s="362">
        <v>656</v>
      </c>
      <c r="B59" s="52" t="s">
        <v>329</v>
      </c>
      <c r="C59" s="345" t="s">
        <v>346</v>
      </c>
      <c r="D59" s="374">
        <v>5966</v>
      </c>
      <c r="E59" s="375">
        <v>6038</v>
      </c>
      <c r="F59" s="375">
        <v>6078</v>
      </c>
      <c r="G59" s="375">
        <v>6086</v>
      </c>
      <c r="H59" s="375">
        <v>6040</v>
      </c>
      <c r="I59" s="375">
        <v>6050</v>
      </c>
      <c r="J59" s="375">
        <v>6002</v>
      </c>
      <c r="K59" s="375">
        <v>6020</v>
      </c>
      <c r="L59" s="375">
        <v>5967</v>
      </c>
      <c r="M59" s="375">
        <v>5994</v>
      </c>
      <c r="N59" s="375">
        <v>6041</v>
      </c>
      <c r="O59" s="376">
        <v>6124</v>
      </c>
      <c r="P59" s="374">
        <v>6090</v>
      </c>
      <c r="Q59" s="375">
        <v>6053</v>
      </c>
      <c r="R59" s="377">
        <v>6181</v>
      </c>
      <c r="S59" s="375">
        <v>6103</v>
      </c>
      <c r="T59" s="375">
        <v>6282</v>
      </c>
      <c r="U59" s="375">
        <v>6518</v>
      </c>
      <c r="V59" s="375">
        <v>6509</v>
      </c>
      <c r="W59" s="375">
        <v>6465</v>
      </c>
      <c r="X59" s="375">
        <v>6461</v>
      </c>
      <c r="Y59" s="375">
        <v>6568</v>
      </c>
      <c r="Z59" s="375">
        <v>6583</v>
      </c>
      <c r="AA59" s="376">
        <v>6543</v>
      </c>
      <c r="AB59" s="374">
        <v>6523</v>
      </c>
      <c r="AC59" s="375">
        <v>6562</v>
      </c>
      <c r="AD59" s="375">
        <v>6552</v>
      </c>
      <c r="AE59" s="375">
        <v>6527</v>
      </c>
      <c r="AF59" s="375">
        <v>6448</v>
      </c>
      <c r="AG59" s="375">
        <v>6366</v>
      </c>
      <c r="AH59" s="375">
        <v>6356</v>
      </c>
      <c r="AI59" s="375">
        <v>6398</v>
      </c>
      <c r="AJ59" s="375">
        <v>6344</v>
      </c>
      <c r="AK59" s="375">
        <v>6425</v>
      </c>
      <c r="AL59" s="375">
        <v>6339</v>
      </c>
      <c r="AM59" s="376">
        <v>6416</v>
      </c>
      <c r="AN59" s="374">
        <v>6395</v>
      </c>
      <c r="AO59" s="375">
        <v>6531</v>
      </c>
      <c r="AP59" s="375">
        <v>6537</v>
      </c>
      <c r="AQ59" s="375">
        <v>6550</v>
      </c>
      <c r="AR59" s="375">
        <v>6492</v>
      </c>
      <c r="AS59" s="375">
        <v>6463</v>
      </c>
      <c r="AT59" s="375">
        <v>6453</v>
      </c>
      <c r="AU59" s="375">
        <v>6429</v>
      </c>
      <c r="AV59" s="375">
        <v>6397</v>
      </c>
      <c r="AW59" s="375">
        <v>6422</v>
      </c>
      <c r="AX59" s="375">
        <v>6376</v>
      </c>
      <c r="AY59" s="376">
        <v>6468</v>
      </c>
      <c r="AZ59" s="374">
        <v>6403</v>
      </c>
      <c r="BA59" s="375">
        <v>6493</v>
      </c>
      <c r="BB59" s="375">
        <v>6505</v>
      </c>
      <c r="BC59" s="375">
        <v>6539</v>
      </c>
      <c r="BD59" s="375">
        <v>6555</v>
      </c>
      <c r="BE59" s="375">
        <v>6542</v>
      </c>
      <c r="BF59" s="375">
        <v>6520</v>
      </c>
      <c r="BG59" s="375">
        <v>6414</v>
      </c>
      <c r="BH59" s="375">
        <v>6420</v>
      </c>
      <c r="BI59" s="375">
        <v>6298</v>
      </c>
      <c r="BJ59" s="375">
        <v>6358</v>
      </c>
      <c r="BK59" s="376">
        <v>6437</v>
      </c>
      <c r="BL59" s="374">
        <v>6463</v>
      </c>
      <c r="BM59" s="379">
        <v>6510</v>
      </c>
      <c r="BN59" s="379">
        <v>6458</v>
      </c>
      <c r="BO59" s="379">
        <v>6422</v>
      </c>
      <c r="BP59" s="379">
        <v>6433</v>
      </c>
      <c r="BQ59" s="379">
        <v>6417</v>
      </c>
      <c r="BR59" s="379">
        <v>6343</v>
      </c>
      <c r="BS59" s="379">
        <v>6370</v>
      </c>
      <c r="BT59" s="379">
        <v>6314</v>
      </c>
      <c r="BU59" s="379">
        <v>6300</v>
      </c>
      <c r="BV59" s="379">
        <v>6360</v>
      </c>
      <c r="BW59" s="376">
        <v>6384</v>
      </c>
      <c r="BX59" s="374">
        <v>6420</v>
      </c>
      <c r="BY59" s="379">
        <v>6398</v>
      </c>
      <c r="BZ59" s="379">
        <v>6339</v>
      </c>
      <c r="CA59" s="379">
        <v>6268</v>
      </c>
      <c r="CB59" s="379">
        <v>6238</v>
      </c>
      <c r="CC59" s="379">
        <v>6181</v>
      </c>
      <c r="CD59" s="379">
        <v>6179</v>
      </c>
      <c r="CE59" s="379">
        <v>6171</v>
      </c>
      <c r="CF59" s="379">
        <v>6155</v>
      </c>
      <c r="CG59" s="375">
        <v>6115</v>
      </c>
      <c r="CH59" s="375">
        <v>6063</v>
      </c>
      <c r="CI59" s="376">
        <v>6072</v>
      </c>
      <c r="CJ59" s="374">
        <v>6068</v>
      </c>
      <c r="CK59" s="375">
        <v>6063</v>
      </c>
      <c r="CL59" s="375">
        <v>6039</v>
      </c>
      <c r="CM59" s="375">
        <v>6022</v>
      </c>
      <c r="CN59" s="375">
        <v>6043</v>
      </c>
      <c r="CO59" s="375">
        <v>6106</v>
      </c>
      <c r="CP59" s="375">
        <v>6177</v>
      </c>
      <c r="CQ59" s="375">
        <v>6174</v>
      </c>
      <c r="CR59" s="375">
        <v>6232</v>
      </c>
      <c r="CS59" s="375">
        <v>6239</v>
      </c>
      <c r="CT59" s="375">
        <v>6266</v>
      </c>
      <c r="CU59" s="376">
        <v>6483</v>
      </c>
      <c r="CV59" s="374">
        <v>6488</v>
      </c>
      <c r="CW59" s="375">
        <v>6519</v>
      </c>
      <c r="CX59" s="375">
        <v>6473</v>
      </c>
      <c r="CY59" s="375">
        <v>6448</v>
      </c>
      <c r="CZ59" s="375">
        <v>6479</v>
      </c>
      <c r="DA59" s="375">
        <v>6463</v>
      </c>
      <c r="DB59" s="375">
        <v>6476</v>
      </c>
      <c r="DC59" s="375">
        <v>6483</v>
      </c>
      <c r="DD59" s="375">
        <v>6470</v>
      </c>
      <c r="DE59" s="375">
        <v>6431</v>
      </c>
      <c r="DF59" s="375">
        <v>6479</v>
      </c>
      <c r="DG59" s="376">
        <v>6495</v>
      </c>
      <c r="DH59" s="374">
        <v>6499</v>
      </c>
      <c r="DI59" s="375">
        <v>6519</v>
      </c>
      <c r="DJ59" s="375">
        <v>6599</v>
      </c>
      <c r="DK59" s="375">
        <v>6607</v>
      </c>
      <c r="DL59" s="375">
        <v>6571</v>
      </c>
      <c r="DM59" s="375">
        <v>6565</v>
      </c>
      <c r="DN59" s="375">
        <v>6515</v>
      </c>
      <c r="DO59" s="375">
        <v>6473</v>
      </c>
      <c r="DP59" s="375">
        <v>6499</v>
      </c>
      <c r="DQ59" s="375">
        <v>6438</v>
      </c>
      <c r="DR59" s="375">
        <v>6421</v>
      </c>
      <c r="DS59" s="378">
        <v>6491</v>
      </c>
      <c r="DT59" s="374">
        <v>6540</v>
      </c>
      <c r="DU59" s="375">
        <v>6788</v>
      </c>
      <c r="DV59" s="375">
        <v>6801</v>
      </c>
      <c r="DW59" s="375">
        <v>6818</v>
      </c>
      <c r="DX59" s="375">
        <v>6948</v>
      </c>
      <c r="DY59" s="375">
        <v>6960</v>
      </c>
      <c r="DZ59" s="375">
        <v>7004</v>
      </c>
      <c r="EA59" s="375">
        <v>6744</v>
      </c>
      <c r="EB59" s="375">
        <v>6959</v>
      </c>
      <c r="EC59" s="375">
        <v>6898</v>
      </c>
      <c r="ED59" s="375">
        <v>6859</v>
      </c>
      <c r="EE59" s="378">
        <v>6831</v>
      </c>
      <c r="EF59" s="374">
        <v>6823</v>
      </c>
      <c r="EG59" s="375">
        <v>6831</v>
      </c>
      <c r="EH59" s="375">
        <v>6789</v>
      </c>
      <c r="EI59" s="375">
        <v>6774</v>
      </c>
      <c r="EJ59" s="375">
        <v>6609</v>
      </c>
      <c r="EK59" s="375">
        <v>6734</v>
      </c>
      <c r="EL59" s="375">
        <v>6745</v>
      </c>
      <c r="EM59" s="375">
        <v>6745</v>
      </c>
      <c r="EN59" s="375">
        <v>6708</v>
      </c>
      <c r="EO59" s="375">
        <v>6736</v>
      </c>
      <c r="EP59" s="375">
        <v>6760</v>
      </c>
      <c r="EQ59" s="378">
        <v>6788</v>
      </c>
      <c r="ER59" s="374">
        <v>6842</v>
      </c>
      <c r="ES59" s="375">
        <v>6887</v>
      </c>
      <c r="ET59" s="375">
        <v>6989</v>
      </c>
      <c r="EU59" s="375">
        <v>7006</v>
      </c>
      <c r="EV59" s="375">
        <v>7067</v>
      </c>
      <c r="EW59" s="378">
        <v>7068</v>
      </c>
      <c r="EX59" s="378">
        <v>7452</v>
      </c>
      <c r="EY59" s="378">
        <v>7510</v>
      </c>
      <c r="EZ59" s="376">
        <v>7523</v>
      </c>
      <c r="FA59" s="376">
        <v>7625</v>
      </c>
      <c r="FB59" s="376">
        <v>7652</v>
      </c>
      <c r="FC59" s="376">
        <v>7773</v>
      </c>
      <c r="FD59" s="376">
        <v>7873</v>
      </c>
      <c r="FE59" s="376">
        <v>7895</v>
      </c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103">
        <v>22</v>
      </c>
      <c r="FQ59" s="83">
        <v>0.2786573780873971</v>
      </c>
      <c r="FR59" s="103">
        <v>122</v>
      </c>
      <c r="FS59" s="83">
        <v>1.7972893341190337</v>
      </c>
    </row>
    <row r="60" spans="1:175" ht="15" outlineLevel="2">
      <c r="A60" s="362">
        <v>761</v>
      </c>
      <c r="B60" s="52" t="s">
        <v>329</v>
      </c>
      <c r="C60" s="345" t="s">
        <v>347</v>
      </c>
      <c r="D60" s="374">
        <v>7718</v>
      </c>
      <c r="E60" s="375">
        <v>7940</v>
      </c>
      <c r="F60" s="375">
        <v>7981</v>
      </c>
      <c r="G60" s="375">
        <v>8021</v>
      </c>
      <c r="H60" s="375">
        <v>7977</v>
      </c>
      <c r="I60" s="375">
        <v>7955</v>
      </c>
      <c r="J60" s="375">
        <v>7868</v>
      </c>
      <c r="K60" s="375">
        <v>7951</v>
      </c>
      <c r="L60" s="375">
        <v>7917</v>
      </c>
      <c r="M60" s="375">
        <v>7958</v>
      </c>
      <c r="N60" s="375">
        <v>8096</v>
      </c>
      <c r="O60" s="376">
        <v>8279</v>
      </c>
      <c r="P60" s="374">
        <v>8404</v>
      </c>
      <c r="Q60" s="375">
        <v>8432</v>
      </c>
      <c r="R60" s="377">
        <v>8824</v>
      </c>
      <c r="S60" s="375">
        <v>8863</v>
      </c>
      <c r="T60" s="375">
        <v>8487</v>
      </c>
      <c r="U60" s="375">
        <v>8468</v>
      </c>
      <c r="V60" s="375">
        <v>8412</v>
      </c>
      <c r="W60" s="375">
        <v>8394</v>
      </c>
      <c r="X60" s="375">
        <v>8367</v>
      </c>
      <c r="Y60" s="375">
        <v>8446</v>
      </c>
      <c r="Z60" s="375">
        <v>8463</v>
      </c>
      <c r="AA60" s="376">
        <v>8419</v>
      </c>
      <c r="AB60" s="374">
        <v>8382</v>
      </c>
      <c r="AC60" s="375">
        <v>8308</v>
      </c>
      <c r="AD60" s="375">
        <v>8387</v>
      </c>
      <c r="AE60" s="375">
        <v>8403</v>
      </c>
      <c r="AF60" s="375">
        <v>8467</v>
      </c>
      <c r="AG60" s="375">
        <v>8485</v>
      </c>
      <c r="AH60" s="375">
        <v>8496</v>
      </c>
      <c r="AI60" s="375">
        <v>8610</v>
      </c>
      <c r="AJ60" s="375">
        <v>8588</v>
      </c>
      <c r="AK60" s="375">
        <v>8717</v>
      </c>
      <c r="AL60" s="375">
        <v>8331</v>
      </c>
      <c r="AM60" s="376">
        <v>8402</v>
      </c>
      <c r="AN60" s="374">
        <v>8426</v>
      </c>
      <c r="AO60" s="375">
        <v>8490</v>
      </c>
      <c r="AP60" s="375">
        <v>8504</v>
      </c>
      <c r="AQ60" s="375">
        <v>8429</v>
      </c>
      <c r="AR60" s="375">
        <v>8445</v>
      </c>
      <c r="AS60" s="375">
        <v>8481</v>
      </c>
      <c r="AT60" s="375">
        <v>8468</v>
      </c>
      <c r="AU60" s="375">
        <v>8459</v>
      </c>
      <c r="AV60" s="375">
        <v>8321</v>
      </c>
      <c r="AW60" s="375">
        <v>8341</v>
      </c>
      <c r="AX60" s="375">
        <v>8318</v>
      </c>
      <c r="AY60" s="376">
        <v>8354</v>
      </c>
      <c r="AZ60" s="374">
        <v>8351</v>
      </c>
      <c r="BA60" s="375">
        <v>8363</v>
      </c>
      <c r="BB60" s="375">
        <v>8311</v>
      </c>
      <c r="BC60" s="375">
        <v>8270</v>
      </c>
      <c r="BD60" s="375">
        <v>8242</v>
      </c>
      <c r="BE60" s="375">
        <v>8195</v>
      </c>
      <c r="BF60" s="375">
        <v>8152</v>
      </c>
      <c r="BG60" s="375">
        <v>8057</v>
      </c>
      <c r="BH60" s="375">
        <v>8045</v>
      </c>
      <c r="BI60" s="375">
        <v>7957</v>
      </c>
      <c r="BJ60" s="375">
        <v>7959</v>
      </c>
      <c r="BK60" s="376">
        <v>8048</v>
      </c>
      <c r="BL60" s="374">
        <v>8059</v>
      </c>
      <c r="BM60" s="379">
        <v>8133</v>
      </c>
      <c r="BN60" s="379">
        <v>8058</v>
      </c>
      <c r="BO60" s="379">
        <v>8061</v>
      </c>
      <c r="BP60" s="379">
        <v>8073</v>
      </c>
      <c r="BQ60" s="379">
        <v>8022</v>
      </c>
      <c r="BR60" s="379">
        <v>7916</v>
      </c>
      <c r="BS60" s="379">
        <v>7847</v>
      </c>
      <c r="BT60" s="379">
        <v>7792</v>
      </c>
      <c r="BU60" s="379">
        <v>7815</v>
      </c>
      <c r="BV60" s="379">
        <v>7852</v>
      </c>
      <c r="BW60" s="376">
        <v>7912</v>
      </c>
      <c r="BX60" s="374">
        <v>7945</v>
      </c>
      <c r="BY60" s="379">
        <v>7959</v>
      </c>
      <c r="BZ60" s="379">
        <v>7950</v>
      </c>
      <c r="CA60" s="379">
        <v>7857</v>
      </c>
      <c r="CB60" s="379">
        <v>7674</v>
      </c>
      <c r="CC60" s="379">
        <v>7586</v>
      </c>
      <c r="CD60" s="379">
        <v>7520</v>
      </c>
      <c r="CE60" s="379">
        <v>7459</v>
      </c>
      <c r="CF60" s="379">
        <v>7389</v>
      </c>
      <c r="CG60" s="375">
        <v>7379</v>
      </c>
      <c r="CH60" s="375">
        <v>7340</v>
      </c>
      <c r="CI60" s="376">
        <v>7342</v>
      </c>
      <c r="CJ60" s="374">
        <v>7320</v>
      </c>
      <c r="CK60" s="375">
        <v>7316</v>
      </c>
      <c r="CL60" s="375">
        <v>7286</v>
      </c>
      <c r="CM60" s="375">
        <v>7299</v>
      </c>
      <c r="CN60" s="375">
        <v>7319</v>
      </c>
      <c r="CO60" s="375">
        <v>7387</v>
      </c>
      <c r="CP60" s="375">
        <v>7501</v>
      </c>
      <c r="CQ60" s="375">
        <v>7521</v>
      </c>
      <c r="CR60" s="375">
        <v>7516</v>
      </c>
      <c r="CS60" s="375">
        <v>7527</v>
      </c>
      <c r="CT60" s="375">
        <v>7584</v>
      </c>
      <c r="CU60" s="376">
        <v>7600</v>
      </c>
      <c r="CV60" s="374">
        <v>7584</v>
      </c>
      <c r="CW60" s="375">
        <v>7544</v>
      </c>
      <c r="CX60" s="375">
        <v>7491</v>
      </c>
      <c r="CY60" s="375">
        <v>7450</v>
      </c>
      <c r="CZ60" s="375">
        <v>7485</v>
      </c>
      <c r="DA60" s="375">
        <v>7565</v>
      </c>
      <c r="DB60" s="375">
        <v>7594</v>
      </c>
      <c r="DC60" s="375">
        <v>7567</v>
      </c>
      <c r="DD60" s="375">
        <v>7602</v>
      </c>
      <c r="DE60" s="375">
        <v>7591</v>
      </c>
      <c r="DF60" s="375">
        <v>7673</v>
      </c>
      <c r="DG60" s="376">
        <v>7686</v>
      </c>
      <c r="DH60" s="374">
        <v>7717</v>
      </c>
      <c r="DI60" s="375">
        <v>7716</v>
      </c>
      <c r="DJ60" s="375">
        <v>7757</v>
      </c>
      <c r="DK60" s="375">
        <v>7711</v>
      </c>
      <c r="DL60" s="375">
        <v>7691</v>
      </c>
      <c r="DM60" s="375">
        <v>7640</v>
      </c>
      <c r="DN60" s="375">
        <v>7571</v>
      </c>
      <c r="DO60" s="375">
        <v>7569</v>
      </c>
      <c r="DP60" s="375">
        <v>7564</v>
      </c>
      <c r="DQ60" s="375">
        <v>7481</v>
      </c>
      <c r="DR60" s="375">
        <v>7429</v>
      </c>
      <c r="DS60" s="378">
        <v>7517</v>
      </c>
      <c r="DT60" s="374">
        <v>7584</v>
      </c>
      <c r="DU60" s="375">
        <v>7749</v>
      </c>
      <c r="DV60" s="375">
        <v>7826</v>
      </c>
      <c r="DW60" s="375">
        <v>7893</v>
      </c>
      <c r="DX60" s="375">
        <v>7992</v>
      </c>
      <c r="DY60" s="375">
        <v>8001</v>
      </c>
      <c r="DZ60" s="375">
        <v>8036</v>
      </c>
      <c r="EA60" s="375">
        <v>7857</v>
      </c>
      <c r="EB60" s="375">
        <v>7931</v>
      </c>
      <c r="EC60" s="375">
        <v>7910</v>
      </c>
      <c r="ED60" s="375">
        <v>7875</v>
      </c>
      <c r="EE60" s="378">
        <v>7894</v>
      </c>
      <c r="EF60" s="374">
        <v>7907</v>
      </c>
      <c r="EG60" s="375">
        <v>7942</v>
      </c>
      <c r="EH60" s="375">
        <v>7910</v>
      </c>
      <c r="EI60" s="375">
        <v>7860</v>
      </c>
      <c r="EJ60" s="375">
        <v>7832</v>
      </c>
      <c r="EK60" s="375">
        <v>7863</v>
      </c>
      <c r="EL60" s="375">
        <v>7832</v>
      </c>
      <c r="EM60" s="375">
        <v>7819</v>
      </c>
      <c r="EN60" s="375">
        <v>7864</v>
      </c>
      <c r="EO60" s="375">
        <v>7841</v>
      </c>
      <c r="EP60" s="375">
        <v>7835</v>
      </c>
      <c r="EQ60" s="378">
        <v>7824</v>
      </c>
      <c r="ER60" s="374">
        <v>7896</v>
      </c>
      <c r="ES60" s="375">
        <v>7890</v>
      </c>
      <c r="ET60" s="375">
        <v>8002</v>
      </c>
      <c r="EU60" s="375">
        <v>8020</v>
      </c>
      <c r="EV60" s="375">
        <v>8084</v>
      </c>
      <c r="EW60" s="378">
        <v>8058</v>
      </c>
      <c r="EX60" s="378">
        <v>8315</v>
      </c>
      <c r="EY60" s="378">
        <v>8380</v>
      </c>
      <c r="EZ60" s="376">
        <v>8373</v>
      </c>
      <c r="FA60" s="376">
        <v>8507</v>
      </c>
      <c r="FB60" s="376">
        <v>8515</v>
      </c>
      <c r="FC60" s="376">
        <v>8712</v>
      </c>
      <c r="FD60" s="376">
        <v>8757</v>
      </c>
      <c r="FE60" s="376">
        <v>8729</v>
      </c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103">
        <v>-28</v>
      </c>
      <c r="FQ60" s="83">
        <v>-0.32076984763432237</v>
      </c>
      <c r="FR60" s="103">
        <v>17</v>
      </c>
      <c r="FS60" s="83">
        <v>0.21728016359918201</v>
      </c>
    </row>
    <row r="61" spans="1:175" ht="15" outlineLevel="2">
      <c r="A61" s="362">
        <v>842</v>
      </c>
      <c r="B61" s="52" t="s">
        <v>329</v>
      </c>
      <c r="C61" s="345" t="s">
        <v>348</v>
      </c>
      <c r="D61" s="374">
        <v>5340</v>
      </c>
      <c r="E61" s="375">
        <v>5680</v>
      </c>
      <c r="F61" s="375">
        <v>5658</v>
      </c>
      <c r="G61" s="375">
        <v>5632</v>
      </c>
      <c r="H61" s="375">
        <v>5624</v>
      </c>
      <c r="I61" s="375">
        <v>5639</v>
      </c>
      <c r="J61" s="375">
        <v>5626</v>
      </c>
      <c r="K61" s="375">
        <v>5623</v>
      </c>
      <c r="L61" s="375">
        <v>5588</v>
      </c>
      <c r="M61" s="375">
        <v>5665</v>
      </c>
      <c r="N61" s="375">
        <v>5661</v>
      </c>
      <c r="O61" s="376">
        <v>5808</v>
      </c>
      <c r="P61" s="374">
        <v>5786</v>
      </c>
      <c r="Q61" s="375">
        <v>5800</v>
      </c>
      <c r="R61" s="377">
        <v>5859</v>
      </c>
      <c r="S61" s="375">
        <v>5869</v>
      </c>
      <c r="T61" s="375">
        <v>5885</v>
      </c>
      <c r="U61" s="375">
        <v>5800</v>
      </c>
      <c r="V61" s="375">
        <v>5861</v>
      </c>
      <c r="W61" s="375">
        <v>5849</v>
      </c>
      <c r="X61" s="375">
        <v>5837</v>
      </c>
      <c r="Y61" s="375">
        <v>5793</v>
      </c>
      <c r="Z61" s="375">
        <v>5829</v>
      </c>
      <c r="AA61" s="376">
        <v>5852</v>
      </c>
      <c r="AB61" s="374">
        <v>5851</v>
      </c>
      <c r="AC61" s="375">
        <v>5878</v>
      </c>
      <c r="AD61" s="375">
        <v>5844</v>
      </c>
      <c r="AE61" s="375">
        <v>5869</v>
      </c>
      <c r="AF61" s="375">
        <v>5870</v>
      </c>
      <c r="AG61" s="375">
        <v>5894</v>
      </c>
      <c r="AH61" s="375">
        <v>5916</v>
      </c>
      <c r="AI61" s="375">
        <v>5896</v>
      </c>
      <c r="AJ61" s="375">
        <v>5945</v>
      </c>
      <c r="AK61" s="375">
        <v>5919</v>
      </c>
      <c r="AL61" s="375">
        <v>5913</v>
      </c>
      <c r="AM61" s="376">
        <v>5905</v>
      </c>
      <c r="AN61" s="374">
        <v>5927</v>
      </c>
      <c r="AO61" s="375">
        <v>5950</v>
      </c>
      <c r="AP61" s="375">
        <v>6021</v>
      </c>
      <c r="AQ61" s="375">
        <v>6023</v>
      </c>
      <c r="AR61" s="375">
        <v>6030</v>
      </c>
      <c r="AS61" s="375">
        <v>6019</v>
      </c>
      <c r="AT61" s="375">
        <v>6017</v>
      </c>
      <c r="AU61" s="375">
        <v>5974</v>
      </c>
      <c r="AV61" s="375">
        <v>5959</v>
      </c>
      <c r="AW61" s="375">
        <v>5951</v>
      </c>
      <c r="AX61" s="375">
        <v>5939</v>
      </c>
      <c r="AY61" s="376">
        <v>5903</v>
      </c>
      <c r="AZ61" s="374">
        <v>5861</v>
      </c>
      <c r="BA61" s="375">
        <v>5833</v>
      </c>
      <c r="BB61" s="375">
        <v>5853</v>
      </c>
      <c r="BC61" s="375">
        <v>5259</v>
      </c>
      <c r="BD61" s="375">
        <v>5753</v>
      </c>
      <c r="BE61" s="375">
        <v>5777</v>
      </c>
      <c r="BF61" s="375">
        <v>5782</v>
      </c>
      <c r="BG61" s="375">
        <v>5727</v>
      </c>
      <c r="BH61" s="375">
        <v>5679</v>
      </c>
      <c r="BI61" s="375">
        <v>5670</v>
      </c>
      <c r="BJ61" s="375">
        <v>5768</v>
      </c>
      <c r="BK61" s="376">
        <v>5813</v>
      </c>
      <c r="BL61" s="374">
        <v>5836</v>
      </c>
      <c r="BM61" s="379">
        <v>5881</v>
      </c>
      <c r="BN61" s="379">
        <v>5830</v>
      </c>
      <c r="BO61" s="379">
        <v>5836</v>
      </c>
      <c r="BP61" s="379">
        <v>5833</v>
      </c>
      <c r="BQ61" s="379">
        <v>5831</v>
      </c>
      <c r="BR61" s="379">
        <v>5857</v>
      </c>
      <c r="BS61" s="379">
        <v>5871</v>
      </c>
      <c r="BT61" s="379">
        <v>5889</v>
      </c>
      <c r="BU61" s="379">
        <v>5901</v>
      </c>
      <c r="BV61" s="379">
        <v>5903</v>
      </c>
      <c r="BW61" s="376">
        <v>5886</v>
      </c>
      <c r="BX61" s="374">
        <v>5886</v>
      </c>
      <c r="BY61" s="379">
        <v>5860</v>
      </c>
      <c r="BZ61" s="379">
        <v>5855</v>
      </c>
      <c r="CA61" s="379">
        <v>5847</v>
      </c>
      <c r="CB61" s="379">
        <v>5818</v>
      </c>
      <c r="CC61" s="379">
        <v>5691</v>
      </c>
      <c r="CD61" s="379">
        <v>5728</v>
      </c>
      <c r="CE61" s="379">
        <v>5727</v>
      </c>
      <c r="CF61" s="379">
        <v>5689</v>
      </c>
      <c r="CG61" s="375">
        <v>5693</v>
      </c>
      <c r="CH61" s="375">
        <v>5689</v>
      </c>
      <c r="CI61" s="376">
        <v>5660</v>
      </c>
      <c r="CJ61" s="374">
        <v>5606</v>
      </c>
      <c r="CK61" s="375">
        <v>5611</v>
      </c>
      <c r="CL61" s="375">
        <v>5617</v>
      </c>
      <c r="CM61" s="375">
        <v>5584</v>
      </c>
      <c r="CN61" s="375">
        <v>5607</v>
      </c>
      <c r="CO61" s="375">
        <v>5607</v>
      </c>
      <c r="CP61" s="375">
        <v>5633</v>
      </c>
      <c r="CQ61" s="375">
        <v>5651</v>
      </c>
      <c r="CR61" s="375">
        <v>5629</v>
      </c>
      <c r="CS61" s="375">
        <v>5632</v>
      </c>
      <c r="CT61" s="375">
        <v>5631</v>
      </c>
      <c r="CU61" s="376">
        <v>5635</v>
      </c>
      <c r="CV61" s="374">
        <v>5641</v>
      </c>
      <c r="CW61" s="375">
        <v>5634</v>
      </c>
      <c r="CX61" s="375">
        <v>5609</v>
      </c>
      <c r="CY61" s="375">
        <v>5663</v>
      </c>
      <c r="CZ61" s="375">
        <v>5655</v>
      </c>
      <c r="DA61" s="375">
        <v>5626</v>
      </c>
      <c r="DB61" s="375">
        <v>5600</v>
      </c>
      <c r="DC61" s="375">
        <v>5605</v>
      </c>
      <c r="DD61" s="375">
        <v>5581</v>
      </c>
      <c r="DE61" s="375">
        <v>5562</v>
      </c>
      <c r="DF61" s="375">
        <v>5553</v>
      </c>
      <c r="DG61" s="376">
        <v>5529</v>
      </c>
      <c r="DH61" s="374">
        <v>5546</v>
      </c>
      <c r="DI61" s="375">
        <v>5531</v>
      </c>
      <c r="DJ61" s="375">
        <v>5530</v>
      </c>
      <c r="DK61" s="375">
        <v>5523</v>
      </c>
      <c r="DL61" s="375">
        <v>5503</v>
      </c>
      <c r="DM61" s="375">
        <v>5499</v>
      </c>
      <c r="DN61" s="375">
        <v>5450</v>
      </c>
      <c r="DO61" s="375">
        <v>5467</v>
      </c>
      <c r="DP61" s="375">
        <v>5471</v>
      </c>
      <c r="DQ61" s="375">
        <v>5494</v>
      </c>
      <c r="DR61" s="375">
        <v>5474</v>
      </c>
      <c r="DS61" s="378">
        <v>5466</v>
      </c>
      <c r="DT61" s="374">
        <v>5472</v>
      </c>
      <c r="DU61" s="375">
        <v>5511</v>
      </c>
      <c r="DV61" s="375">
        <v>5452</v>
      </c>
      <c r="DW61" s="375">
        <v>5434</v>
      </c>
      <c r="DX61" s="375">
        <v>5492</v>
      </c>
      <c r="DY61" s="375">
        <v>5472</v>
      </c>
      <c r="DZ61" s="375">
        <v>5445</v>
      </c>
      <c r="EA61" s="375">
        <v>5409</v>
      </c>
      <c r="EB61" s="375">
        <v>5386</v>
      </c>
      <c r="EC61" s="375">
        <v>5364</v>
      </c>
      <c r="ED61" s="375">
        <v>5339</v>
      </c>
      <c r="EE61" s="378">
        <v>5333</v>
      </c>
      <c r="EF61" s="374">
        <v>5354</v>
      </c>
      <c r="EG61" s="375">
        <v>5387</v>
      </c>
      <c r="EH61" s="375">
        <v>5343</v>
      </c>
      <c r="EI61" s="375">
        <v>5322</v>
      </c>
      <c r="EJ61" s="375">
        <v>5320</v>
      </c>
      <c r="EK61" s="375">
        <v>5308</v>
      </c>
      <c r="EL61" s="375">
        <v>5306</v>
      </c>
      <c r="EM61" s="375">
        <v>5324</v>
      </c>
      <c r="EN61" s="375">
        <v>5368</v>
      </c>
      <c r="EO61" s="375">
        <v>5350</v>
      </c>
      <c r="EP61" s="375">
        <v>5333</v>
      </c>
      <c r="EQ61" s="378">
        <v>5323</v>
      </c>
      <c r="ER61" s="374">
        <v>5320</v>
      </c>
      <c r="ES61" s="375">
        <v>5332</v>
      </c>
      <c r="ET61" s="375">
        <v>5269</v>
      </c>
      <c r="EU61" s="375">
        <v>5225</v>
      </c>
      <c r="EV61" s="375">
        <v>5250</v>
      </c>
      <c r="EW61" s="378">
        <v>5273</v>
      </c>
      <c r="EX61" s="378">
        <v>5379</v>
      </c>
      <c r="EY61" s="378">
        <v>5376</v>
      </c>
      <c r="EZ61" s="376">
        <v>5360</v>
      </c>
      <c r="FA61" s="376">
        <v>5364</v>
      </c>
      <c r="FB61" s="376">
        <v>5380</v>
      </c>
      <c r="FC61" s="376">
        <v>5387</v>
      </c>
      <c r="FD61" s="376">
        <v>5398</v>
      </c>
      <c r="FE61" s="376">
        <v>5425</v>
      </c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103">
        <v>27</v>
      </c>
      <c r="FQ61" s="83">
        <v>0.49769585253456222</v>
      </c>
      <c r="FR61" s="103">
        <v>38</v>
      </c>
      <c r="FS61" s="83">
        <v>0.71388314860041324</v>
      </c>
    </row>
    <row r="62" spans="1:175" ht="15" outlineLevel="1">
      <c r="A62" s="45" t="s">
        <v>349</v>
      </c>
      <c r="B62" s="42"/>
      <c r="C62" s="46" t="s">
        <v>349</v>
      </c>
      <c r="D62" s="47">
        <v>146796</v>
      </c>
      <c r="E62" s="48">
        <v>147395</v>
      </c>
      <c r="F62" s="48">
        <v>146901</v>
      </c>
      <c r="G62" s="48">
        <v>145793</v>
      </c>
      <c r="H62" s="48">
        <v>145272</v>
      </c>
      <c r="I62" s="48">
        <v>146138</v>
      </c>
      <c r="J62" s="48">
        <v>142960</v>
      </c>
      <c r="K62" s="48">
        <v>145369</v>
      </c>
      <c r="L62" s="48">
        <v>142816</v>
      </c>
      <c r="M62" s="48">
        <v>143496</v>
      </c>
      <c r="N62" s="48">
        <v>143428</v>
      </c>
      <c r="O62" s="49">
        <v>145113</v>
      </c>
      <c r="P62" s="47">
        <v>145072</v>
      </c>
      <c r="Q62" s="48">
        <v>144973</v>
      </c>
      <c r="R62" s="50">
        <v>146244</v>
      </c>
      <c r="S62" s="48">
        <v>144325</v>
      </c>
      <c r="T62" s="48">
        <v>147573</v>
      </c>
      <c r="U62" s="48">
        <v>148320</v>
      </c>
      <c r="V62" s="48">
        <v>149101</v>
      </c>
      <c r="W62" s="48">
        <v>149225</v>
      </c>
      <c r="X62" s="48">
        <v>149509</v>
      </c>
      <c r="Y62" s="48">
        <v>150118</v>
      </c>
      <c r="Z62" s="48">
        <v>149890</v>
      </c>
      <c r="AA62" s="49">
        <v>149319</v>
      </c>
      <c r="AB62" s="47">
        <v>149979</v>
      </c>
      <c r="AC62" s="48">
        <v>150795</v>
      </c>
      <c r="AD62" s="48">
        <v>150534</v>
      </c>
      <c r="AE62" s="48">
        <v>150134</v>
      </c>
      <c r="AF62" s="48">
        <v>150669</v>
      </c>
      <c r="AG62" s="48">
        <v>149233</v>
      </c>
      <c r="AH62" s="48">
        <v>148519</v>
      </c>
      <c r="AI62" s="48">
        <v>147946</v>
      </c>
      <c r="AJ62" s="48">
        <v>148271</v>
      </c>
      <c r="AK62" s="48">
        <v>149505</v>
      </c>
      <c r="AL62" s="48">
        <v>149293</v>
      </c>
      <c r="AM62" s="49">
        <v>150047</v>
      </c>
      <c r="AN62" s="47">
        <v>149701</v>
      </c>
      <c r="AO62" s="48">
        <v>149281</v>
      </c>
      <c r="AP62" s="48">
        <v>149618</v>
      </c>
      <c r="AQ62" s="48">
        <v>148696</v>
      </c>
      <c r="AR62" s="48">
        <v>150102</v>
      </c>
      <c r="AS62" s="48">
        <v>149419</v>
      </c>
      <c r="AT62" s="48">
        <v>149306</v>
      </c>
      <c r="AU62" s="48">
        <v>149585</v>
      </c>
      <c r="AV62" s="48">
        <v>148724</v>
      </c>
      <c r="AW62" s="48">
        <v>149169</v>
      </c>
      <c r="AX62" s="48">
        <v>148935</v>
      </c>
      <c r="AY62" s="49">
        <v>149256</v>
      </c>
      <c r="AZ62" s="47">
        <v>149501</v>
      </c>
      <c r="BA62" s="48">
        <v>150200</v>
      </c>
      <c r="BB62" s="48">
        <v>149628</v>
      </c>
      <c r="BC62" s="48">
        <v>149481</v>
      </c>
      <c r="BD62" s="48">
        <v>149152</v>
      </c>
      <c r="BE62" s="48">
        <v>148714</v>
      </c>
      <c r="BF62" s="48">
        <v>148475</v>
      </c>
      <c r="BG62" s="48">
        <v>146729</v>
      </c>
      <c r="BH62" s="48">
        <v>147249</v>
      </c>
      <c r="BI62" s="48">
        <v>145972</v>
      </c>
      <c r="BJ62" s="48">
        <v>146961</v>
      </c>
      <c r="BK62" s="49">
        <v>148027</v>
      </c>
      <c r="BL62" s="47">
        <v>148197</v>
      </c>
      <c r="BM62" s="117">
        <v>148982</v>
      </c>
      <c r="BN62" s="117">
        <v>148899</v>
      </c>
      <c r="BO62" s="117">
        <v>148868</v>
      </c>
      <c r="BP62" s="117">
        <v>149061</v>
      </c>
      <c r="BQ62" s="117">
        <v>148737</v>
      </c>
      <c r="BR62" s="117">
        <v>145987</v>
      </c>
      <c r="BS62" s="117">
        <v>144988</v>
      </c>
      <c r="BT62" s="117">
        <v>144578</v>
      </c>
      <c r="BU62" s="117">
        <v>144700</v>
      </c>
      <c r="BV62" s="117">
        <v>144715</v>
      </c>
      <c r="BW62" s="49">
        <v>145082</v>
      </c>
      <c r="BX62" s="47">
        <v>145041</v>
      </c>
      <c r="BY62" s="117">
        <v>144441</v>
      </c>
      <c r="BZ62" s="117">
        <v>142920</v>
      </c>
      <c r="CA62" s="117">
        <v>141440</v>
      </c>
      <c r="CB62" s="117">
        <v>141043</v>
      </c>
      <c r="CC62" s="117">
        <v>139027</v>
      </c>
      <c r="CD62" s="117">
        <v>138730</v>
      </c>
      <c r="CE62" s="117">
        <v>138629</v>
      </c>
      <c r="CF62" s="117">
        <v>137915</v>
      </c>
      <c r="CG62" s="48">
        <v>137293</v>
      </c>
      <c r="CH62" s="48">
        <v>136956</v>
      </c>
      <c r="CI62" s="49">
        <v>136603</v>
      </c>
      <c r="CJ62" s="47">
        <v>136259</v>
      </c>
      <c r="CK62" s="48">
        <v>136292</v>
      </c>
      <c r="CL62" s="48">
        <v>135994</v>
      </c>
      <c r="CM62" s="48">
        <v>135838</v>
      </c>
      <c r="CN62" s="48">
        <v>136097</v>
      </c>
      <c r="CO62" s="48">
        <v>137052</v>
      </c>
      <c r="CP62" s="48">
        <v>138313</v>
      </c>
      <c r="CQ62" s="48">
        <v>138450</v>
      </c>
      <c r="CR62" s="48">
        <v>138367</v>
      </c>
      <c r="CS62" s="48">
        <v>138750</v>
      </c>
      <c r="CT62" s="48">
        <v>139489</v>
      </c>
      <c r="CU62" s="49">
        <v>140231</v>
      </c>
      <c r="CV62" s="47">
        <v>140355</v>
      </c>
      <c r="CW62" s="48">
        <v>140177</v>
      </c>
      <c r="CX62" s="48">
        <v>139452</v>
      </c>
      <c r="CY62" s="48">
        <v>139220</v>
      </c>
      <c r="CZ62" s="48">
        <v>139192</v>
      </c>
      <c r="DA62" s="48">
        <v>138342</v>
      </c>
      <c r="DB62" s="48">
        <v>138173</v>
      </c>
      <c r="DC62" s="48">
        <v>137640</v>
      </c>
      <c r="DD62" s="48">
        <v>137550</v>
      </c>
      <c r="DE62" s="48">
        <v>137723</v>
      </c>
      <c r="DF62" s="48">
        <v>138112</v>
      </c>
      <c r="DG62" s="49">
        <v>138105</v>
      </c>
      <c r="DH62" s="47">
        <v>138055</v>
      </c>
      <c r="DI62" s="48">
        <v>137595</v>
      </c>
      <c r="DJ62" s="48">
        <v>137713</v>
      </c>
      <c r="DK62" s="48">
        <v>136869</v>
      </c>
      <c r="DL62" s="48">
        <v>136343</v>
      </c>
      <c r="DM62" s="48">
        <v>135561</v>
      </c>
      <c r="DN62" s="48">
        <v>134506</v>
      </c>
      <c r="DO62" s="48">
        <v>133998</v>
      </c>
      <c r="DP62" s="48">
        <v>134016</v>
      </c>
      <c r="DQ62" s="48">
        <v>133147</v>
      </c>
      <c r="DR62" s="48">
        <v>132551</v>
      </c>
      <c r="DS62" s="51">
        <v>133773</v>
      </c>
      <c r="DT62" s="47">
        <v>134201</v>
      </c>
      <c r="DU62" s="48">
        <v>136711</v>
      </c>
      <c r="DV62" s="48">
        <v>137316</v>
      </c>
      <c r="DW62" s="48">
        <v>137582</v>
      </c>
      <c r="DX62" s="48">
        <v>138682</v>
      </c>
      <c r="DY62" s="48">
        <v>139163</v>
      </c>
      <c r="DZ62" s="48">
        <v>139485</v>
      </c>
      <c r="EA62" s="48">
        <v>137828</v>
      </c>
      <c r="EB62" s="48">
        <v>137988</v>
      </c>
      <c r="EC62" s="48">
        <v>137672</v>
      </c>
      <c r="ED62" s="48">
        <v>136853</v>
      </c>
      <c r="EE62" s="51">
        <v>136375</v>
      </c>
      <c r="EF62" s="47">
        <v>136539</v>
      </c>
      <c r="EG62" s="48">
        <v>136245</v>
      </c>
      <c r="EH62" s="48">
        <v>135419</v>
      </c>
      <c r="EI62" s="48">
        <v>134742</v>
      </c>
      <c r="EJ62" s="48">
        <v>134118</v>
      </c>
      <c r="EK62" s="48">
        <v>133968</v>
      </c>
      <c r="EL62" s="48">
        <v>133770</v>
      </c>
      <c r="EM62" s="48">
        <v>133492</v>
      </c>
      <c r="EN62" s="48">
        <v>135383</v>
      </c>
      <c r="EO62" s="48">
        <v>134954</v>
      </c>
      <c r="EP62" s="48">
        <v>134698</v>
      </c>
      <c r="EQ62" s="51">
        <v>134758</v>
      </c>
      <c r="ER62" s="47">
        <v>135129</v>
      </c>
      <c r="ES62" s="48">
        <v>135336</v>
      </c>
      <c r="ET62" s="48">
        <v>136469</v>
      </c>
      <c r="EU62" s="48">
        <v>135858</v>
      </c>
      <c r="EV62" s="48">
        <v>136419</v>
      </c>
      <c r="EW62" s="51">
        <v>135993</v>
      </c>
      <c r="EX62" s="51">
        <v>139493</v>
      </c>
      <c r="EY62" s="51">
        <v>139961</v>
      </c>
      <c r="EZ62" s="49">
        <v>139616</v>
      </c>
      <c r="FA62" s="49">
        <v>139949</v>
      </c>
      <c r="FB62" s="49">
        <v>139765</v>
      </c>
      <c r="FC62" s="49">
        <v>140669</v>
      </c>
      <c r="FD62" s="49">
        <v>141931</v>
      </c>
      <c r="FE62" s="49">
        <v>142595</v>
      </c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103">
        <v>664</v>
      </c>
      <c r="FQ62" s="83">
        <v>0.46565447596339282</v>
      </c>
      <c r="FR62" s="103">
        <v>1926</v>
      </c>
      <c r="FS62" s="83">
        <v>1.4292286914320484</v>
      </c>
    </row>
    <row r="63" spans="1:175" ht="15" outlineLevel="2">
      <c r="A63" s="362">
        <v>38</v>
      </c>
      <c r="B63" s="52" t="s">
        <v>349</v>
      </c>
      <c r="C63" s="345" t="s">
        <v>350</v>
      </c>
      <c r="D63" s="374">
        <v>10033</v>
      </c>
      <c r="E63" s="375">
        <v>10028</v>
      </c>
      <c r="F63" s="375">
        <v>9953</v>
      </c>
      <c r="G63" s="375">
        <v>9870</v>
      </c>
      <c r="H63" s="375">
        <v>9789</v>
      </c>
      <c r="I63" s="375">
        <v>9845</v>
      </c>
      <c r="J63" s="375">
        <v>9769</v>
      </c>
      <c r="K63" s="375">
        <v>9802</v>
      </c>
      <c r="L63" s="375">
        <v>9663</v>
      </c>
      <c r="M63" s="375">
        <v>9788</v>
      </c>
      <c r="N63" s="375">
        <v>9779</v>
      </c>
      <c r="O63" s="376">
        <v>9947</v>
      </c>
      <c r="P63" s="374">
        <v>9960</v>
      </c>
      <c r="Q63" s="375">
        <v>9897</v>
      </c>
      <c r="R63" s="377">
        <v>9873</v>
      </c>
      <c r="S63" s="375">
        <v>9847</v>
      </c>
      <c r="T63" s="375">
        <v>9821</v>
      </c>
      <c r="U63" s="375">
        <v>9881</v>
      </c>
      <c r="V63" s="375">
        <v>9936</v>
      </c>
      <c r="W63" s="375">
        <v>9872</v>
      </c>
      <c r="X63" s="375">
        <v>9837</v>
      </c>
      <c r="Y63" s="375">
        <v>9794</v>
      </c>
      <c r="Z63" s="375">
        <v>9744</v>
      </c>
      <c r="AA63" s="376">
        <v>9791</v>
      </c>
      <c r="AB63" s="374">
        <v>9778</v>
      </c>
      <c r="AC63" s="375">
        <v>9784</v>
      </c>
      <c r="AD63" s="375">
        <v>9788</v>
      </c>
      <c r="AE63" s="375">
        <v>9803</v>
      </c>
      <c r="AF63" s="375">
        <v>9806</v>
      </c>
      <c r="AG63" s="375">
        <v>9775</v>
      </c>
      <c r="AH63" s="375">
        <v>9790</v>
      </c>
      <c r="AI63" s="375">
        <v>9750</v>
      </c>
      <c r="AJ63" s="375">
        <v>9951</v>
      </c>
      <c r="AK63" s="375">
        <v>9947</v>
      </c>
      <c r="AL63" s="375">
        <v>9944</v>
      </c>
      <c r="AM63" s="376">
        <v>9916</v>
      </c>
      <c r="AN63" s="374">
        <v>9929</v>
      </c>
      <c r="AO63" s="375">
        <v>9851</v>
      </c>
      <c r="AP63" s="375">
        <v>9884</v>
      </c>
      <c r="AQ63" s="375">
        <v>9805</v>
      </c>
      <c r="AR63" s="375">
        <v>9752</v>
      </c>
      <c r="AS63" s="375">
        <v>9798</v>
      </c>
      <c r="AT63" s="375">
        <v>9761</v>
      </c>
      <c r="AU63" s="375">
        <v>9716</v>
      </c>
      <c r="AV63" s="375">
        <v>9784</v>
      </c>
      <c r="AW63" s="375">
        <v>9775</v>
      </c>
      <c r="AX63" s="375">
        <v>9780</v>
      </c>
      <c r="AY63" s="376">
        <v>9816</v>
      </c>
      <c r="AZ63" s="374">
        <v>9760</v>
      </c>
      <c r="BA63" s="375">
        <v>9712</v>
      </c>
      <c r="BB63" s="375">
        <v>9730</v>
      </c>
      <c r="BC63" s="375">
        <v>9694</v>
      </c>
      <c r="BD63" s="375">
        <v>9586</v>
      </c>
      <c r="BE63" s="375">
        <v>9611</v>
      </c>
      <c r="BF63" s="375">
        <v>9586</v>
      </c>
      <c r="BG63" s="375">
        <v>9491</v>
      </c>
      <c r="BH63" s="375">
        <v>9445</v>
      </c>
      <c r="BI63" s="375">
        <v>9384</v>
      </c>
      <c r="BJ63" s="375">
        <v>9479</v>
      </c>
      <c r="BK63" s="376">
        <v>9551</v>
      </c>
      <c r="BL63" s="374">
        <v>9570</v>
      </c>
      <c r="BM63" s="379">
        <v>9562</v>
      </c>
      <c r="BN63" s="379">
        <v>9563</v>
      </c>
      <c r="BO63" s="379">
        <v>9576</v>
      </c>
      <c r="BP63" s="379">
        <v>9576</v>
      </c>
      <c r="BQ63" s="379">
        <v>9594</v>
      </c>
      <c r="BR63" s="379">
        <v>9600</v>
      </c>
      <c r="BS63" s="379">
        <v>9589</v>
      </c>
      <c r="BT63" s="379">
        <v>9593</v>
      </c>
      <c r="BU63" s="379">
        <v>9553</v>
      </c>
      <c r="BV63" s="379">
        <v>9479</v>
      </c>
      <c r="BW63" s="376">
        <v>9456</v>
      </c>
      <c r="BX63" s="374">
        <v>9407</v>
      </c>
      <c r="BY63" s="379">
        <v>9360</v>
      </c>
      <c r="BZ63" s="379">
        <v>9322</v>
      </c>
      <c r="CA63" s="379">
        <v>9259</v>
      </c>
      <c r="CB63" s="379">
        <v>9254</v>
      </c>
      <c r="CC63" s="379">
        <v>8855</v>
      </c>
      <c r="CD63" s="379">
        <v>8944</v>
      </c>
      <c r="CE63" s="379">
        <v>8935</v>
      </c>
      <c r="CF63" s="379">
        <v>8909</v>
      </c>
      <c r="CG63" s="375">
        <v>8888</v>
      </c>
      <c r="CH63" s="375">
        <v>8866</v>
      </c>
      <c r="CI63" s="376">
        <v>8820</v>
      </c>
      <c r="CJ63" s="374">
        <v>8835</v>
      </c>
      <c r="CK63" s="375">
        <v>8843</v>
      </c>
      <c r="CL63" s="375">
        <v>8880</v>
      </c>
      <c r="CM63" s="375">
        <v>8848</v>
      </c>
      <c r="CN63" s="375">
        <v>8875</v>
      </c>
      <c r="CO63" s="375">
        <v>8913</v>
      </c>
      <c r="CP63" s="375">
        <v>8959</v>
      </c>
      <c r="CQ63" s="375">
        <v>8987</v>
      </c>
      <c r="CR63" s="375">
        <v>8998</v>
      </c>
      <c r="CS63" s="375">
        <v>9012</v>
      </c>
      <c r="CT63" s="375">
        <v>8988</v>
      </c>
      <c r="CU63" s="376">
        <v>8964</v>
      </c>
      <c r="CV63" s="374">
        <v>8954</v>
      </c>
      <c r="CW63" s="375">
        <v>8944</v>
      </c>
      <c r="CX63" s="375">
        <v>8880</v>
      </c>
      <c r="CY63" s="375">
        <v>8832</v>
      </c>
      <c r="CZ63" s="375">
        <v>8801</v>
      </c>
      <c r="DA63" s="375">
        <v>8758</v>
      </c>
      <c r="DB63" s="375">
        <v>8753</v>
      </c>
      <c r="DC63" s="375">
        <v>8715</v>
      </c>
      <c r="DD63" s="375">
        <v>8718</v>
      </c>
      <c r="DE63" s="375">
        <v>8679</v>
      </c>
      <c r="DF63" s="375">
        <v>8682</v>
      </c>
      <c r="DG63" s="376">
        <v>8669</v>
      </c>
      <c r="DH63" s="374">
        <v>8657</v>
      </c>
      <c r="DI63" s="375">
        <v>8674</v>
      </c>
      <c r="DJ63" s="375">
        <v>8659</v>
      </c>
      <c r="DK63" s="375">
        <v>8656</v>
      </c>
      <c r="DL63" s="375">
        <v>8653</v>
      </c>
      <c r="DM63" s="375">
        <v>8611</v>
      </c>
      <c r="DN63" s="375">
        <v>8588</v>
      </c>
      <c r="DO63" s="375">
        <v>8587</v>
      </c>
      <c r="DP63" s="375">
        <v>8612</v>
      </c>
      <c r="DQ63" s="375">
        <v>8562</v>
      </c>
      <c r="DR63" s="375">
        <v>8567</v>
      </c>
      <c r="DS63" s="378">
        <v>8550</v>
      </c>
      <c r="DT63" s="374">
        <v>8583</v>
      </c>
      <c r="DU63" s="375">
        <v>8581</v>
      </c>
      <c r="DV63" s="375">
        <v>8559</v>
      </c>
      <c r="DW63" s="375">
        <v>8531</v>
      </c>
      <c r="DX63" s="375">
        <v>8608</v>
      </c>
      <c r="DY63" s="375">
        <v>8581</v>
      </c>
      <c r="DZ63" s="375">
        <v>8576</v>
      </c>
      <c r="EA63" s="375">
        <v>8570</v>
      </c>
      <c r="EB63" s="375">
        <v>8537</v>
      </c>
      <c r="EC63" s="375">
        <v>8522</v>
      </c>
      <c r="ED63" s="375">
        <v>8555</v>
      </c>
      <c r="EE63" s="378">
        <v>8534</v>
      </c>
      <c r="EF63" s="374">
        <v>8524</v>
      </c>
      <c r="EG63" s="375">
        <v>8546</v>
      </c>
      <c r="EH63" s="375">
        <v>8493</v>
      </c>
      <c r="EI63" s="375">
        <v>8480</v>
      </c>
      <c r="EJ63" s="375">
        <v>8490</v>
      </c>
      <c r="EK63" s="375">
        <v>8478</v>
      </c>
      <c r="EL63" s="375">
        <v>8480</v>
      </c>
      <c r="EM63" s="375">
        <v>8468</v>
      </c>
      <c r="EN63" s="375">
        <v>8536</v>
      </c>
      <c r="EO63" s="375">
        <v>8524</v>
      </c>
      <c r="EP63" s="375">
        <v>8518</v>
      </c>
      <c r="EQ63" s="378">
        <v>8522</v>
      </c>
      <c r="ER63" s="374">
        <v>8523</v>
      </c>
      <c r="ES63" s="375">
        <v>8558</v>
      </c>
      <c r="ET63" s="375">
        <v>8513</v>
      </c>
      <c r="EU63" s="375">
        <v>8484</v>
      </c>
      <c r="EV63" s="375">
        <v>8532</v>
      </c>
      <c r="EW63" s="378">
        <v>8501</v>
      </c>
      <c r="EX63" s="378">
        <v>8595</v>
      </c>
      <c r="EY63" s="378">
        <v>8593</v>
      </c>
      <c r="EZ63" s="376">
        <v>8557</v>
      </c>
      <c r="FA63" s="376">
        <v>8553</v>
      </c>
      <c r="FB63" s="376">
        <v>8541</v>
      </c>
      <c r="FC63" s="376">
        <v>8560</v>
      </c>
      <c r="FD63" s="376">
        <v>8591</v>
      </c>
      <c r="FE63" s="376">
        <v>8671</v>
      </c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103">
        <v>80</v>
      </c>
      <c r="FQ63" s="83">
        <v>0.92261561526928837</v>
      </c>
      <c r="FR63" s="103">
        <v>111</v>
      </c>
      <c r="FS63" s="83">
        <v>1.3025111476179301</v>
      </c>
    </row>
    <row r="64" spans="1:175" ht="15" outlineLevel="2">
      <c r="A64" s="362">
        <v>86</v>
      </c>
      <c r="B64" s="52" t="s">
        <v>349</v>
      </c>
      <c r="C64" s="345" t="s">
        <v>351</v>
      </c>
      <c r="D64" s="374">
        <v>3390</v>
      </c>
      <c r="E64" s="375">
        <v>3399</v>
      </c>
      <c r="F64" s="375">
        <v>3371</v>
      </c>
      <c r="G64" s="375">
        <v>3381</v>
      </c>
      <c r="H64" s="375">
        <v>3353</v>
      </c>
      <c r="I64" s="375">
        <v>3340</v>
      </c>
      <c r="J64" s="375">
        <v>3349</v>
      </c>
      <c r="K64" s="375">
        <v>3334</v>
      </c>
      <c r="L64" s="375">
        <v>3440</v>
      </c>
      <c r="M64" s="375">
        <v>3447</v>
      </c>
      <c r="N64" s="375">
        <v>3520</v>
      </c>
      <c r="O64" s="376">
        <v>3603</v>
      </c>
      <c r="P64" s="374">
        <v>3626</v>
      </c>
      <c r="Q64" s="375">
        <v>3615</v>
      </c>
      <c r="R64" s="377">
        <v>3568</v>
      </c>
      <c r="S64" s="375">
        <v>3555</v>
      </c>
      <c r="T64" s="375">
        <v>3545</v>
      </c>
      <c r="U64" s="375">
        <v>3574</v>
      </c>
      <c r="V64" s="375">
        <v>3586</v>
      </c>
      <c r="W64" s="375">
        <v>3594</v>
      </c>
      <c r="X64" s="375">
        <v>3657</v>
      </c>
      <c r="Y64" s="375">
        <v>3664</v>
      </c>
      <c r="Z64" s="375">
        <v>3662</v>
      </c>
      <c r="AA64" s="376">
        <v>3614</v>
      </c>
      <c r="AB64" s="374">
        <v>3525</v>
      </c>
      <c r="AC64" s="375">
        <v>3540</v>
      </c>
      <c r="AD64" s="375">
        <v>3542</v>
      </c>
      <c r="AE64" s="375">
        <v>3498</v>
      </c>
      <c r="AF64" s="375">
        <v>3591</v>
      </c>
      <c r="AG64" s="375">
        <v>3575</v>
      </c>
      <c r="AH64" s="375">
        <v>3583</v>
      </c>
      <c r="AI64" s="375">
        <v>3597</v>
      </c>
      <c r="AJ64" s="375">
        <v>3574</v>
      </c>
      <c r="AK64" s="375">
        <v>3622</v>
      </c>
      <c r="AL64" s="375">
        <v>3643</v>
      </c>
      <c r="AM64" s="376">
        <v>3672</v>
      </c>
      <c r="AN64" s="374">
        <v>3621</v>
      </c>
      <c r="AO64" s="375">
        <v>3585</v>
      </c>
      <c r="AP64" s="375">
        <v>3551</v>
      </c>
      <c r="AQ64" s="375">
        <v>3532</v>
      </c>
      <c r="AR64" s="375">
        <v>3610</v>
      </c>
      <c r="AS64" s="375">
        <v>3570</v>
      </c>
      <c r="AT64" s="375">
        <v>3573</v>
      </c>
      <c r="AU64" s="375">
        <v>3595</v>
      </c>
      <c r="AV64" s="375">
        <v>3562</v>
      </c>
      <c r="AW64" s="375">
        <v>3571</v>
      </c>
      <c r="AX64" s="375">
        <v>3524</v>
      </c>
      <c r="AY64" s="376">
        <v>3502</v>
      </c>
      <c r="AZ64" s="374">
        <v>3546</v>
      </c>
      <c r="BA64" s="375">
        <v>3572</v>
      </c>
      <c r="BB64" s="375">
        <v>3559</v>
      </c>
      <c r="BC64" s="375">
        <v>3581</v>
      </c>
      <c r="BD64" s="375">
        <v>3579</v>
      </c>
      <c r="BE64" s="375">
        <v>3542</v>
      </c>
      <c r="BF64" s="375">
        <v>3523</v>
      </c>
      <c r="BG64" s="375">
        <v>3468</v>
      </c>
      <c r="BH64" s="375">
        <v>3531</v>
      </c>
      <c r="BI64" s="375">
        <v>3496</v>
      </c>
      <c r="BJ64" s="375">
        <v>3467</v>
      </c>
      <c r="BK64" s="376">
        <v>3498</v>
      </c>
      <c r="BL64" s="374">
        <v>3476</v>
      </c>
      <c r="BM64" s="379">
        <v>3502</v>
      </c>
      <c r="BN64" s="379">
        <v>3481</v>
      </c>
      <c r="BO64" s="379">
        <v>3449</v>
      </c>
      <c r="BP64" s="379">
        <v>3448</v>
      </c>
      <c r="BQ64" s="379">
        <v>3431</v>
      </c>
      <c r="BR64" s="379">
        <v>3310</v>
      </c>
      <c r="BS64" s="379">
        <v>3261</v>
      </c>
      <c r="BT64" s="379">
        <v>3212</v>
      </c>
      <c r="BU64" s="379">
        <v>3183</v>
      </c>
      <c r="BV64" s="379">
        <v>3189</v>
      </c>
      <c r="BW64" s="376">
        <v>3210</v>
      </c>
      <c r="BX64" s="374">
        <v>3219</v>
      </c>
      <c r="BY64" s="379">
        <v>3231</v>
      </c>
      <c r="BZ64" s="379">
        <v>3194</v>
      </c>
      <c r="CA64" s="379">
        <v>3152</v>
      </c>
      <c r="CB64" s="379">
        <v>3135</v>
      </c>
      <c r="CC64" s="379">
        <v>3123</v>
      </c>
      <c r="CD64" s="379">
        <v>3101</v>
      </c>
      <c r="CE64" s="379">
        <v>3093</v>
      </c>
      <c r="CF64" s="379">
        <v>3057</v>
      </c>
      <c r="CG64" s="375">
        <v>3043</v>
      </c>
      <c r="CH64" s="375">
        <v>3019</v>
      </c>
      <c r="CI64" s="376">
        <v>2978</v>
      </c>
      <c r="CJ64" s="374">
        <v>2970</v>
      </c>
      <c r="CK64" s="375">
        <v>2956</v>
      </c>
      <c r="CL64" s="375">
        <v>2929</v>
      </c>
      <c r="CM64" s="375">
        <v>2924</v>
      </c>
      <c r="CN64" s="375">
        <v>2928</v>
      </c>
      <c r="CO64" s="375">
        <v>2955</v>
      </c>
      <c r="CP64" s="375">
        <v>2955</v>
      </c>
      <c r="CQ64" s="375">
        <v>2990</v>
      </c>
      <c r="CR64" s="375">
        <v>2997</v>
      </c>
      <c r="CS64" s="375">
        <v>3000</v>
      </c>
      <c r="CT64" s="375">
        <v>3008</v>
      </c>
      <c r="CU64" s="376">
        <v>3027</v>
      </c>
      <c r="CV64" s="374">
        <v>2992</v>
      </c>
      <c r="CW64" s="375">
        <v>2980</v>
      </c>
      <c r="CX64" s="375">
        <v>2969</v>
      </c>
      <c r="CY64" s="375">
        <v>2970</v>
      </c>
      <c r="CZ64" s="375">
        <v>2976</v>
      </c>
      <c r="DA64" s="375">
        <v>2949</v>
      </c>
      <c r="DB64" s="375">
        <v>2959</v>
      </c>
      <c r="DC64" s="375">
        <v>2914</v>
      </c>
      <c r="DD64" s="375">
        <v>2916</v>
      </c>
      <c r="DE64" s="375">
        <v>2915</v>
      </c>
      <c r="DF64" s="375">
        <v>2900</v>
      </c>
      <c r="DG64" s="376">
        <v>2874</v>
      </c>
      <c r="DH64" s="374">
        <v>2845</v>
      </c>
      <c r="DI64" s="375">
        <v>2815</v>
      </c>
      <c r="DJ64" s="375">
        <v>2829</v>
      </c>
      <c r="DK64" s="375">
        <v>2820</v>
      </c>
      <c r="DL64" s="375">
        <v>2824</v>
      </c>
      <c r="DM64" s="375">
        <v>2797</v>
      </c>
      <c r="DN64" s="375">
        <v>2767</v>
      </c>
      <c r="DO64" s="375">
        <v>2750</v>
      </c>
      <c r="DP64" s="375">
        <v>2747</v>
      </c>
      <c r="DQ64" s="375">
        <v>2721</v>
      </c>
      <c r="DR64" s="375">
        <v>2701</v>
      </c>
      <c r="DS64" s="378">
        <v>2744</v>
      </c>
      <c r="DT64" s="374">
        <v>2762</v>
      </c>
      <c r="DU64" s="375">
        <v>2783</v>
      </c>
      <c r="DV64" s="375">
        <v>2794</v>
      </c>
      <c r="DW64" s="375">
        <v>2785</v>
      </c>
      <c r="DX64" s="375">
        <v>2817</v>
      </c>
      <c r="DY64" s="375">
        <v>2812</v>
      </c>
      <c r="DZ64" s="375">
        <v>2804</v>
      </c>
      <c r="EA64" s="375">
        <v>2781</v>
      </c>
      <c r="EB64" s="375">
        <v>2802</v>
      </c>
      <c r="EC64" s="375">
        <v>2791</v>
      </c>
      <c r="ED64" s="375">
        <v>2780</v>
      </c>
      <c r="EE64" s="378">
        <v>2772</v>
      </c>
      <c r="EF64" s="374">
        <v>2785</v>
      </c>
      <c r="EG64" s="375">
        <v>2771</v>
      </c>
      <c r="EH64" s="375">
        <v>2757</v>
      </c>
      <c r="EI64" s="375">
        <v>2729</v>
      </c>
      <c r="EJ64" s="375">
        <v>2702</v>
      </c>
      <c r="EK64" s="375">
        <v>2713</v>
      </c>
      <c r="EL64" s="375">
        <v>2714</v>
      </c>
      <c r="EM64" s="375">
        <v>2714</v>
      </c>
      <c r="EN64" s="375">
        <v>2744</v>
      </c>
      <c r="EO64" s="375">
        <v>2732</v>
      </c>
      <c r="EP64" s="375">
        <v>2728</v>
      </c>
      <c r="EQ64" s="378">
        <v>2724</v>
      </c>
      <c r="ER64" s="374">
        <v>2725</v>
      </c>
      <c r="ES64" s="375">
        <v>2735</v>
      </c>
      <c r="ET64" s="375">
        <v>2717</v>
      </c>
      <c r="EU64" s="375">
        <v>2706</v>
      </c>
      <c r="EV64" s="375">
        <v>2713</v>
      </c>
      <c r="EW64" s="378">
        <v>2691</v>
      </c>
      <c r="EX64" s="378">
        <v>2725</v>
      </c>
      <c r="EY64" s="378">
        <v>2740</v>
      </c>
      <c r="EZ64" s="376">
        <v>2717</v>
      </c>
      <c r="FA64" s="376">
        <v>2736</v>
      </c>
      <c r="FB64" s="376">
        <v>2717</v>
      </c>
      <c r="FC64" s="376">
        <v>2749</v>
      </c>
      <c r="FD64" s="376">
        <v>2752</v>
      </c>
      <c r="FE64" s="376">
        <v>2749</v>
      </c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103">
        <v>-3</v>
      </c>
      <c r="FQ64" s="83">
        <v>-0.10913059294288831</v>
      </c>
      <c r="FR64" s="103">
        <v>0</v>
      </c>
      <c r="FS64" s="83">
        <v>0</v>
      </c>
    </row>
    <row r="65" spans="1:175" ht="15" outlineLevel="2">
      <c r="A65" s="362">
        <v>107</v>
      </c>
      <c r="B65" s="52" t="s">
        <v>349</v>
      </c>
      <c r="C65" s="345" t="s">
        <v>352</v>
      </c>
      <c r="D65" s="374">
        <v>6849</v>
      </c>
      <c r="E65" s="375">
        <v>6881</v>
      </c>
      <c r="F65" s="375">
        <v>6862</v>
      </c>
      <c r="G65" s="375">
        <v>6847</v>
      </c>
      <c r="H65" s="375">
        <v>6835</v>
      </c>
      <c r="I65" s="375">
        <v>6882</v>
      </c>
      <c r="J65" s="375">
        <v>6856</v>
      </c>
      <c r="K65" s="375">
        <v>6847</v>
      </c>
      <c r="L65" s="375">
        <v>6820</v>
      </c>
      <c r="M65" s="375">
        <v>6868</v>
      </c>
      <c r="N65" s="375">
        <v>6822</v>
      </c>
      <c r="O65" s="376">
        <v>6916</v>
      </c>
      <c r="P65" s="374">
        <v>6933</v>
      </c>
      <c r="Q65" s="375">
        <v>6862</v>
      </c>
      <c r="R65" s="377">
        <v>6885</v>
      </c>
      <c r="S65" s="375">
        <v>6219</v>
      </c>
      <c r="T65" s="375">
        <v>6653</v>
      </c>
      <c r="U65" s="375">
        <v>6581</v>
      </c>
      <c r="V65" s="375">
        <v>6682</v>
      </c>
      <c r="W65" s="375">
        <v>6670</v>
      </c>
      <c r="X65" s="375">
        <v>6714</v>
      </c>
      <c r="Y65" s="375">
        <v>6740</v>
      </c>
      <c r="Z65" s="375">
        <v>6723</v>
      </c>
      <c r="AA65" s="376">
        <v>6804</v>
      </c>
      <c r="AB65" s="374">
        <v>6744</v>
      </c>
      <c r="AC65" s="375">
        <v>6732</v>
      </c>
      <c r="AD65" s="375">
        <v>6728</v>
      </c>
      <c r="AE65" s="375">
        <v>6702</v>
      </c>
      <c r="AF65" s="375">
        <v>6690</v>
      </c>
      <c r="AG65" s="375">
        <v>6621</v>
      </c>
      <c r="AH65" s="375">
        <v>6586</v>
      </c>
      <c r="AI65" s="375">
        <v>6616</v>
      </c>
      <c r="AJ65" s="375">
        <v>6681</v>
      </c>
      <c r="AK65" s="375">
        <v>6705</v>
      </c>
      <c r="AL65" s="375">
        <v>6668</v>
      </c>
      <c r="AM65" s="376">
        <v>6675</v>
      </c>
      <c r="AN65" s="374">
        <v>6680</v>
      </c>
      <c r="AO65" s="375">
        <v>6639</v>
      </c>
      <c r="AP65" s="375">
        <v>6663</v>
      </c>
      <c r="AQ65" s="375">
        <v>6674</v>
      </c>
      <c r="AR65" s="375">
        <v>6685</v>
      </c>
      <c r="AS65" s="375">
        <v>6641</v>
      </c>
      <c r="AT65" s="375">
        <v>6605</v>
      </c>
      <c r="AU65" s="375">
        <v>6595</v>
      </c>
      <c r="AV65" s="375">
        <v>6548</v>
      </c>
      <c r="AW65" s="375">
        <v>6554</v>
      </c>
      <c r="AX65" s="375">
        <v>6538</v>
      </c>
      <c r="AY65" s="376">
        <v>6552</v>
      </c>
      <c r="AZ65" s="374">
        <v>6549</v>
      </c>
      <c r="BA65" s="375">
        <v>6548</v>
      </c>
      <c r="BB65" s="375">
        <v>6561</v>
      </c>
      <c r="BC65" s="375">
        <v>6527</v>
      </c>
      <c r="BD65" s="375">
        <v>6468</v>
      </c>
      <c r="BE65" s="375">
        <v>6508</v>
      </c>
      <c r="BF65" s="375">
        <v>6498</v>
      </c>
      <c r="BG65" s="375">
        <v>6431</v>
      </c>
      <c r="BH65" s="375">
        <v>6440</v>
      </c>
      <c r="BI65" s="375">
        <v>6399</v>
      </c>
      <c r="BJ65" s="375">
        <v>6442</v>
      </c>
      <c r="BK65" s="376">
        <v>6465</v>
      </c>
      <c r="BL65" s="374">
        <v>6423</v>
      </c>
      <c r="BM65" s="379">
        <v>6392</v>
      </c>
      <c r="BN65" s="379">
        <v>6367</v>
      </c>
      <c r="BO65" s="379">
        <v>6403</v>
      </c>
      <c r="BP65" s="379">
        <v>6389</v>
      </c>
      <c r="BQ65" s="379">
        <v>6332</v>
      </c>
      <c r="BR65" s="379">
        <v>6234</v>
      </c>
      <c r="BS65" s="379">
        <v>6185</v>
      </c>
      <c r="BT65" s="379">
        <v>6176</v>
      </c>
      <c r="BU65" s="379">
        <v>6171</v>
      </c>
      <c r="BV65" s="379">
        <v>6184</v>
      </c>
      <c r="BW65" s="376">
        <v>6182</v>
      </c>
      <c r="BX65" s="374">
        <v>6162</v>
      </c>
      <c r="BY65" s="379">
        <v>6148</v>
      </c>
      <c r="BZ65" s="379">
        <v>6104</v>
      </c>
      <c r="CA65" s="379">
        <v>6071</v>
      </c>
      <c r="CB65" s="379">
        <v>6008</v>
      </c>
      <c r="CC65" s="379">
        <v>5896</v>
      </c>
      <c r="CD65" s="379">
        <v>5967</v>
      </c>
      <c r="CE65" s="379">
        <v>5956</v>
      </c>
      <c r="CF65" s="379">
        <v>5927</v>
      </c>
      <c r="CG65" s="375">
        <v>5896</v>
      </c>
      <c r="CH65" s="375">
        <v>5863</v>
      </c>
      <c r="CI65" s="376">
        <v>5837</v>
      </c>
      <c r="CJ65" s="374">
        <v>5842</v>
      </c>
      <c r="CK65" s="375">
        <v>5887</v>
      </c>
      <c r="CL65" s="375">
        <v>5898</v>
      </c>
      <c r="CM65" s="375">
        <v>5916</v>
      </c>
      <c r="CN65" s="375">
        <v>5936</v>
      </c>
      <c r="CO65" s="375">
        <v>5971</v>
      </c>
      <c r="CP65" s="375">
        <v>6033</v>
      </c>
      <c r="CQ65" s="375">
        <v>6086</v>
      </c>
      <c r="CR65" s="375">
        <v>6090</v>
      </c>
      <c r="CS65" s="375">
        <v>6050</v>
      </c>
      <c r="CT65" s="375">
        <v>6042</v>
      </c>
      <c r="CU65" s="376">
        <v>6016</v>
      </c>
      <c r="CV65" s="374">
        <v>6005</v>
      </c>
      <c r="CW65" s="375">
        <v>6003</v>
      </c>
      <c r="CX65" s="375">
        <v>5960</v>
      </c>
      <c r="CY65" s="375">
        <v>5981</v>
      </c>
      <c r="CZ65" s="375">
        <v>6001</v>
      </c>
      <c r="DA65" s="375">
        <v>5979</v>
      </c>
      <c r="DB65" s="375">
        <v>5990</v>
      </c>
      <c r="DC65" s="375">
        <v>5999</v>
      </c>
      <c r="DD65" s="375">
        <v>5977</v>
      </c>
      <c r="DE65" s="375">
        <v>5962</v>
      </c>
      <c r="DF65" s="375">
        <v>5993</v>
      </c>
      <c r="DG65" s="376">
        <v>5953</v>
      </c>
      <c r="DH65" s="374">
        <v>5945</v>
      </c>
      <c r="DI65" s="375">
        <v>5860</v>
      </c>
      <c r="DJ65" s="375">
        <v>5876</v>
      </c>
      <c r="DK65" s="375">
        <v>5829</v>
      </c>
      <c r="DL65" s="375">
        <v>5833</v>
      </c>
      <c r="DM65" s="375">
        <v>5768</v>
      </c>
      <c r="DN65" s="375">
        <v>5739</v>
      </c>
      <c r="DO65" s="375">
        <v>5735</v>
      </c>
      <c r="DP65" s="375">
        <v>5744</v>
      </c>
      <c r="DQ65" s="375">
        <v>5699</v>
      </c>
      <c r="DR65" s="375">
        <v>5676</v>
      </c>
      <c r="DS65" s="378">
        <v>5657</v>
      </c>
      <c r="DT65" s="374">
        <v>5592</v>
      </c>
      <c r="DU65" s="375">
        <v>5646</v>
      </c>
      <c r="DV65" s="375">
        <v>5636</v>
      </c>
      <c r="DW65" s="375">
        <v>5676</v>
      </c>
      <c r="DX65" s="375">
        <v>5720</v>
      </c>
      <c r="DY65" s="375">
        <v>5722</v>
      </c>
      <c r="DZ65" s="375">
        <v>5732</v>
      </c>
      <c r="EA65" s="375">
        <v>5706</v>
      </c>
      <c r="EB65" s="375">
        <v>5692</v>
      </c>
      <c r="EC65" s="375">
        <v>5714</v>
      </c>
      <c r="ED65" s="375">
        <v>5683</v>
      </c>
      <c r="EE65" s="378">
        <v>5715</v>
      </c>
      <c r="EF65" s="374">
        <v>5729</v>
      </c>
      <c r="EG65" s="375">
        <v>5769</v>
      </c>
      <c r="EH65" s="375">
        <v>5738</v>
      </c>
      <c r="EI65" s="375">
        <v>5738</v>
      </c>
      <c r="EJ65" s="375">
        <v>5720</v>
      </c>
      <c r="EK65" s="375">
        <v>5700</v>
      </c>
      <c r="EL65" s="375">
        <v>5747</v>
      </c>
      <c r="EM65" s="375">
        <v>5777</v>
      </c>
      <c r="EN65" s="375">
        <v>5839</v>
      </c>
      <c r="EO65" s="375">
        <v>5824</v>
      </c>
      <c r="EP65" s="375">
        <v>5808</v>
      </c>
      <c r="EQ65" s="378">
        <v>5793</v>
      </c>
      <c r="ER65" s="374">
        <v>5808</v>
      </c>
      <c r="ES65" s="375">
        <v>5796</v>
      </c>
      <c r="ET65" s="375">
        <v>5721</v>
      </c>
      <c r="EU65" s="375">
        <v>5681</v>
      </c>
      <c r="EV65" s="375">
        <v>5668</v>
      </c>
      <c r="EW65" s="378">
        <v>5653</v>
      </c>
      <c r="EX65" s="378">
        <v>5738</v>
      </c>
      <c r="EY65" s="378">
        <v>5747</v>
      </c>
      <c r="EZ65" s="376">
        <v>5709</v>
      </c>
      <c r="FA65" s="376">
        <v>5728</v>
      </c>
      <c r="FB65" s="376">
        <v>5707</v>
      </c>
      <c r="FC65" s="376">
        <v>5687</v>
      </c>
      <c r="FD65" s="376">
        <v>5747</v>
      </c>
      <c r="FE65" s="376">
        <v>5759</v>
      </c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103">
        <v>12</v>
      </c>
      <c r="FQ65" s="83">
        <v>0.20836950859524223</v>
      </c>
      <c r="FR65" s="103">
        <v>72</v>
      </c>
      <c r="FS65" s="83">
        <v>1.2428793371310203</v>
      </c>
    </row>
    <row r="66" spans="1:175" ht="15" outlineLevel="2">
      <c r="A66" s="362">
        <v>134</v>
      </c>
      <c r="B66" s="52" t="s">
        <v>349</v>
      </c>
      <c r="C66" s="345" t="s">
        <v>353</v>
      </c>
      <c r="D66" s="374">
        <v>6480</v>
      </c>
      <c r="E66" s="375">
        <v>6525</v>
      </c>
      <c r="F66" s="375">
        <v>6498</v>
      </c>
      <c r="G66" s="375">
        <v>6499</v>
      </c>
      <c r="H66" s="375">
        <v>6492</v>
      </c>
      <c r="I66" s="375">
        <v>6512</v>
      </c>
      <c r="J66" s="375">
        <v>6511</v>
      </c>
      <c r="K66" s="375">
        <v>6500</v>
      </c>
      <c r="L66" s="375">
        <v>6541</v>
      </c>
      <c r="M66" s="375">
        <v>6544</v>
      </c>
      <c r="N66" s="375">
        <v>6558</v>
      </c>
      <c r="O66" s="376">
        <v>6689</v>
      </c>
      <c r="P66" s="374">
        <v>6671</v>
      </c>
      <c r="Q66" s="375">
        <v>6714</v>
      </c>
      <c r="R66" s="377">
        <v>6779</v>
      </c>
      <c r="S66" s="375">
        <v>6319</v>
      </c>
      <c r="T66" s="375">
        <v>6344</v>
      </c>
      <c r="U66" s="375">
        <v>6636</v>
      </c>
      <c r="V66" s="375">
        <v>6607</v>
      </c>
      <c r="W66" s="375">
        <v>6568</v>
      </c>
      <c r="X66" s="375">
        <v>6589</v>
      </c>
      <c r="Y66" s="375">
        <v>6647</v>
      </c>
      <c r="Z66" s="375">
        <v>6628</v>
      </c>
      <c r="AA66" s="376">
        <v>6610</v>
      </c>
      <c r="AB66" s="374">
        <v>6849</v>
      </c>
      <c r="AC66" s="375">
        <v>6866</v>
      </c>
      <c r="AD66" s="375">
        <v>6841</v>
      </c>
      <c r="AE66" s="375">
        <v>6803</v>
      </c>
      <c r="AF66" s="375">
        <v>6765</v>
      </c>
      <c r="AG66" s="375">
        <v>6739</v>
      </c>
      <c r="AH66" s="375">
        <v>6671</v>
      </c>
      <c r="AI66" s="375">
        <v>6722</v>
      </c>
      <c r="AJ66" s="375">
        <v>6721</v>
      </c>
      <c r="AK66" s="375">
        <v>6747</v>
      </c>
      <c r="AL66" s="375">
        <v>6704</v>
      </c>
      <c r="AM66" s="376">
        <v>6738</v>
      </c>
      <c r="AN66" s="374">
        <v>6737</v>
      </c>
      <c r="AO66" s="375">
        <v>6750</v>
      </c>
      <c r="AP66" s="375">
        <v>6716</v>
      </c>
      <c r="AQ66" s="375">
        <v>6665</v>
      </c>
      <c r="AR66" s="375">
        <v>6677</v>
      </c>
      <c r="AS66" s="375">
        <v>6662</v>
      </c>
      <c r="AT66" s="375">
        <v>6678</v>
      </c>
      <c r="AU66" s="375">
        <v>6676</v>
      </c>
      <c r="AV66" s="375">
        <v>6633</v>
      </c>
      <c r="AW66" s="375">
        <v>6657</v>
      </c>
      <c r="AX66" s="375">
        <v>6623</v>
      </c>
      <c r="AY66" s="376">
        <v>6662</v>
      </c>
      <c r="AZ66" s="374">
        <v>6651</v>
      </c>
      <c r="BA66" s="375">
        <v>6668</v>
      </c>
      <c r="BB66" s="375">
        <v>6632</v>
      </c>
      <c r="BC66" s="375">
        <v>6634</v>
      </c>
      <c r="BD66" s="375">
        <v>6641</v>
      </c>
      <c r="BE66" s="375">
        <v>6580</v>
      </c>
      <c r="BF66" s="375">
        <v>6585</v>
      </c>
      <c r="BG66" s="375">
        <v>6530</v>
      </c>
      <c r="BH66" s="375">
        <v>6523</v>
      </c>
      <c r="BI66" s="375">
        <v>6484</v>
      </c>
      <c r="BJ66" s="375">
        <v>6471</v>
      </c>
      <c r="BK66" s="376">
        <v>6495</v>
      </c>
      <c r="BL66" s="374">
        <v>6485</v>
      </c>
      <c r="BM66" s="379">
        <v>6492</v>
      </c>
      <c r="BN66" s="379">
        <v>6488</v>
      </c>
      <c r="BO66" s="379">
        <v>6484</v>
      </c>
      <c r="BP66" s="379">
        <v>6490</v>
      </c>
      <c r="BQ66" s="379">
        <v>6464</v>
      </c>
      <c r="BR66" s="379">
        <v>6406</v>
      </c>
      <c r="BS66" s="379">
        <v>6370</v>
      </c>
      <c r="BT66" s="379">
        <v>6343</v>
      </c>
      <c r="BU66" s="379">
        <v>6321</v>
      </c>
      <c r="BV66" s="379">
        <v>6291</v>
      </c>
      <c r="BW66" s="376">
        <v>6294</v>
      </c>
      <c r="BX66" s="374">
        <v>6292</v>
      </c>
      <c r="BY66" s="379">
        <v>6282</v>
      </c>
      <c r="BZ66" s="379">
        <v>6267</v>
      </c>
      <c r="CA66" s="379">
        <v>6188</v>
      </c>
      <c r="CB66" s="379">
        <v>6148</v>
      </c>
      <c r="CC66" s="379">
        <v>6117</v>
      </c>
      <c r="CD66" s="379">
        <v>6108</v>
      </c>
      <c r="CE66" s="379">
        <v>6099</v>
      </c>
      <c r="CF66" s="379">
        <v>6091</v>
      </c>
      <c r="CG66" s="375">
        <v>6057</v>
      </c>
      <c r="CH66" s="375">
        <v>6091</v>
      </c>
      <c r="CI66" s="376">
        <v>6090</v>
      </c>
      <c r="CJ66" s="374">
        <v>6063</v>
      </c>
      <c r="CK66" s="375">
        <v>6051</v>
      </c>
      <c r="CL66" s="375">
        <v>6062</v>
      </c>
      <c r="CM66" s="375">
        <v>6050</v>
      </c>
      <c r="CN66" s="375">
        <v>6043</v>
      </c>
      <c r="CO66" s="375">
        <v>6078</v>
      </c>
      <c r="CP66" s="375">
        <v>6120</v>
      </c>
      <c r="CQ66" s="375">
        <v>6150</v>
      </c>
      <c r="CR66" s="375">
        <v>6149</v>
      </c>
      <c r="CS66" s="375">
        <v>6170</v>
      </c>
      <c r="CT66" s="375">
        <v>6185</v>
      </c>
      <c r="CU66" s="376">
        <v>6210</v>
      </c>
      <c r="CV66" s="374">
        <v>6204</v>
      </c>
      <c r="CW66" s="375">
        <v>6177</v>
      </c>
      <c r="CX66" s="375">
        <v>6191</v>
      </c>
      <c r="CY66" s="375">
        <v>6174</v>
      </c>
      <c r="CZ66" s="375">
        <v>6151</v>
      </c>
      <c r="DA66" s="375">
        <v>6143</v>
      </c>
      <c r="DB66" s="375">
        <v>6138</v>
      </c>
      <c r="DC66" s="375">
        <v>6103</v>
      </c>
      <c r="DD66" s="375">
        <v>6114</v>
      </c>
      <c r="DE66" s="375">
        <v>6153</v>
      </c>
      <c r="DF66" s="375">
        <v>6171</v>
      </c>
      <c r="DG66" s="376">
        <v>6170</v>
      </c>
      <c r="DH66" s="374">
        <v>6169</v>
      </c>
      <c r="DI66" s="375">
        <v>6130</v>
      </c>
      <c r="DJ66" s="375">
        <v>6150</v>
      </c>
      <c r="DK66" s="375">
        <v>6136</v>
      </c>
      <c r="DL66" s="375">
        <v>6117</v>
      </c>
      <c r="DM66" s="375">
        <v>6099</v>
      </c>
      <c r="DN66" s="375">
        <v>6085</v>
      </c>
      <c r="DO66" s="375">
        <v>6072</v>
      </c>
      <c r="DP66" s="375">
        <v>6067</v>
      </c>
      <c r="DQ66" s="375">
        <v>6058</v>
      </c>
      <c r="DR66" s="375">
        <v>6037</v>
      </c>
      <c r="DS66" s="378">
        <v>6124</v>
      </c>
      <c r="DT66" s="374">
        <v>6176</v>
      </c>
      <c r="DU66" s="375">
        <v>6230</v>
      </c>
      <c r="DV66" s="375">
        <v>6245</v>
      </c>
      <c r="DW66" s="375">
        <v>6254</v>
      </c>
      <c r="DX66" s="375">
        <v>6283</v>
      </c>
      <c r="DY66" s="375">
        <v>6312</v>
      </c>
      <c r="DZ66" s="375">
        <v>6348</v>
      </c>
      <c r="EA66" s="375">
        <v>6317</v>
      </c>
      <c r="EB66" s="375">
        <v>6348</v>
      </c>
      <c r="EC66" s="375">
        <v>6327</v>
      </c>
      <c r="ED66" s="375">
        <v>6299</v>
      </c>
      <c r="EE66" s="378">
        <v>6310</v>
      </c>
      <c r="EF66" s="374">
        <v>6341</v>
      </c>
      <c r="EG66" s="375">
        <v>6349</v>
      </c>
      <c r="EH66" s="375">
        <v>6324</v>
      </c>
      <c r="EI66" s="375">
        <v>6308</v>
      </c>
      <c r="EJ66" s="375">
        <v>6294</v>
      </c>
      <c r="EK66" s="375">
        <v>6325</v>
      </c>
      <c r="EL66" s="375">
        <v>6334</v>
      </c>
      <c r="EM66" s="375">
        <v>6328</v>
      </c>
      <c r="EN66" s="375">
        <v>6309</v>
      </c>
      <c r="EO66" s="375">
        <v>6331</v>
      </c>
      <c r="EP66" s="375">
        <v>6320</v>
      </c>
      <c r="EQ66" s="378">
        <v>6312</v>
      </c>
      <c r="ER66" s="374">
        <v>6300</v>
      </c>
      <c r="ES66" s="375">
        <v>6289</v>
      </c>
      <c r="ET66" s="375">
        <v>6294</v>
      </c>
      <c r="EU66" s="375">
        <v>6301</v>
      </c>
      <c r="EV66" s="375">
        <v>6324</v>
      </c>
      <c r="EW66" s="378">
        <v>6319</v>
      </c>
      <c r="EX66" s="378">
        <v>6395</v>
      </c>
      <c r="EY66" s="378">
        <v>6399</v>
      </c>
      <c r="EZ66" s="376">
        <v>6413</v>
      </c>
      <c r="FA66" s="376">
        <v>6405</v>
      </c>
      <c r="FB66" s="376">
        <v>6378</v>
      </c>
      <c r="FC66" s="376">
        <v>6394</v>
      </c>
      <c r="FD66" s="376">
        <v>6404</v>
      </c>
      <c r="FE66" s="376">
        <v>6367</v>
      </c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103">
        <v>-37</v>
      </c>
      <c r="FQ66" s="83">
        <v>-0.58112140725616457</v>
      </c>
      <c r="FR66" s="103">
        <v>-27</v>
      </c>
      <c r="FS66" s="83">
        <v>-0.42775665399239543</v>
      </c>
    </row>
    <row r="67" spans="1:175" ht="15" outlineLevel="2">
      <c r="A67" s="362">
        <v>150</v>
      </c>
      <c r="B67" s="52" t="s">
        <v>349</v>
      </c>
      <c r="C67" s="345" t="s">
        <v>354</v>
      </c>
      <c r="D67" s="374">
        <v>2129</v>
      </c>
      <c r="E67" s="375">
        <v>2143</v>
      </c>
      <c r="F67" s="375">
        <v>2100</v>
      </c>
      <c r="G67" s="375">
        <v>2079</v>
      </c>
      <c r="H67" s="375">
        <v>2084</v>
      </c>
      <c r="I67" s="375">
        <v>2106</v>
      </c>
      <c r="J67" s="375">
        <v>2068</v>
      </c>
      <c r="K67" s="375">
        <v>2106</v>
      </c>
      <c r="L67" s="375">
        <v>2027</v>
      </c>
      <c r="M67" s="375">
        <v>2075</v>
      </c>
      <c r="N67" s="375">
        <v>2088</v>
      </c>
      <c r="O67" s="376">
        <v>2078</v>
      </c>
      <c r="P67" s="374">
        <v>2031</v>
      </c>
      <c r="Q67" s="375">
        <v>2088</v>
      </c>
      <c r="R67" s="377">
        <v>2109</v>
      </c>
      <c r="S67" s="375">
        <v>2051</v>
      </c>
      <c r="T67" s="375">
        <v>2010</v>
      </c>
      <c r="U67" s="375">
        <v>2018</v>
      </c>
      <c r="V67" s="375">
        <v>2067</v>
      </c>
      <c r="W67" s="375">
        <v>2133</v>
      </c>
      <c r="X67" s="375">
        <v>2101</v>
      </c>
      <c r="Y67" s="375">
        <v>2094</v>
      </c>
      <c r="Z67" s="375">
        <v>2094</v>
      </c>
      <c r="AA67" s="376">
        <v>2069</v>
      </c>
      <c r="AB67" s="374">
        <v>2058</v>
      </c>
      <c r="AC67" s="375">
        <v>2064</v>
      </c>
      <c r="AD67" s="375">
        <v>2011</v>
      </c>
      <c r="AE67" s="375">
        <v>1970</v>
      </c>
      <c r="AF67" s="375">
        <v>1940</v>
      </c>
      <c r="AG67" s="375">
        <v>1882</v>
      </c>
      <c r="AH67" s="375">
        <v>1805</v>
      </c>
      <c r="AI67" s="375">
        <v>1795</v>
      </c>
      <c r="AJ67" s="375">
        <v>1793</v>
      </c>
      <c r="AK67" s="375">
        <v>1792</v>
      </c>
      <c r="AL67" s="375">
        <v>1773</v>
      </c>
      <c r="AM67" s="376">
        <v>1800</v>
      </c>
      <c r="AN67" s="374">
        <v>1810</v>
      </c>
      <c r="AO67" s="375">
        <v>1783</v>
      </c>
      <c r="AP67" s="375">
        <v>1802</v>
      </c>
      <c r="AQ67" s="375">
        <v>1767</v>
      </c>
      <c r="AR67" s="375">
        <v>1780</v>
      </c>
      <c r="AS67" s="375">
        <v>1783</v>
      </c>
      <c r="AT67" s="375">
        <v>1792</v>
      </c>
      <c r="AU67" s="375">
        <v>1783</v>
      </c>
      <c r="AV67" s="375">
        <v>1769</v>
      </c>
      <c r="AW67" s="375">
        <v>1754</v>
      </c>
      <c r="AX67" s="375">
        <v>1701</v>
      </c>
      <c r="AY67" s="376">
        <v>1714</v>
      </c>
      <c r="AZ67" s="374">
        <v>1721</v>
      </c>
      <c r="BA67" s="375">
        <v>1735</v>
      </c>
      <c r="BB67" s="375">
        <v>1726</v>
      </c>
      <c r="BC67" s="375">
        <v>1762</v>
      </c>
      <c r="BD67" s="375">
        <v>1767</v>
      </c>
      <c r="BE67" s="375">
        <v>1720</v>
      </c>
      <c r="BF67" s="375">
        <v>1694</v>
      </c>
      <c r="BG67" s="375">
        <v>1662</v>
      </c>
      <c r="BH67" s="375">
        <v>1689</v>
      </c>
      <c r="BI67" s="375">
        <v>1655</v>
      </c>
      <c r="BJ67" s="375">
        <v>1656</v>
      </c>
      <c r="BK67" s="376">
        <v>1681</v>
      </c>
      <c r="BL67" s="374">
        <v>1690</v>
      </c>
      <c r="BM67" s="379">
        <v>1699</v>
      </c>
      <c r="BN67" s="379">
        <v>1693</v>
      </c>
      <c r="BO67" s="379">
        <v>1697</v>
      </c>
      <c r="BP67" s="379">
        <v>1701</v>
      </c>
      <c r="BQ67" s="379">
        <v>1688</v>
      </c>
      <c r="BR67" s="379">
        <v>1587</v>
      </c>
      <c r="BS67" s="379">
        <v>1548</v>
      </c>
      <c r="BT67" s="379">
        <v>1540</v>
      </c>
      <c r="BU67" s="379">
        <v>1554</v>
      </c>
      <c r="BV67" s="379">
        <v>1578</v>
      </c>
      <c r="BW67" s="376">
        <v>1585</v>
      </c>
      <c r="BX67" s="374">
        <v>1587</v>
      </c>
      <c r="BY67" s="379">
        <v>1597</v>
      </c>
      <c r="BZ67" s="379">
        <v>1610</v>
      </c>
      <c r="CA67" s="379">
        <v>1579</v>
      </c>
      <c r="CB67" s="379">
        <v>1583</v>
      </c>
      <c r="CC67" s="379">
        <v>1572</v>
      </c>
      <c r="CD67" s="379">
        <v>1564</v>
      </c>
      <c r="CE67" s="379">
        <v>1585</v>
      </c>
      <c r="CF67" s="379">
        <v>1593</v>
      </c>
      <c r="CG67" s="375">
        <v>1596</v>
      </c>
      <c r="CH67" s="375">
        <v>1591</v>
      </c>
      <c r="CI67" s="376">
        <v>1578</v>
      </c>
      <c r="CJ67" s="374">
        <v>1569</v>
      </c>
      <c r="CK67" s="375">
        <v>1563</v>
      </c>
      <c r="CL67" s="375">
        <v>1548</v>
      </c>
      <c r="CM67" s="375">
        <v>1561</v>
      </c>
      <c r="CN67" s="375">
        <v>1537</v>
      </c>
      <c r="CO67" s="375">
        <v>1543</v>
      </c>
      <c r="CP67" s="375">
        <v>1565</v>
      </c>
      <c r="CQ67" s="375">
        <v>1551</v>
      </c>
      <c r="CR67" s="375">
        <v>1554</v>
      </c>
      <c r="CS67" s="375">
        <v>1569</v>
      </c>
      <c r="CT67" s="375">
        <v>1577</v>
      </c>
      <c r="CU67" s="376">
        <v>1583</v>
      </c>
      <c r="CV67" s="374">
        <v>1589</v>
      </c>
      <c r="CW67" s="375">
        <v>1576</v>
      </c>
      <c r="CX67" s="375">
        <v>1567</v>
      </c>
      <c r="CY67" s="375">
        <v>1583</v>
      </c>
      <c r="CZ67" s="375">
        <v>1600</v>
      </c>
      <c r="DA67" s="375">
        <v>1603</v>
      </c>
      <c r="DB67" s="375">
        <v>1581</v>
      </c>
      <c r="DC67" s="375">
        <v>1580</v>
      </c>
      <c r="DD67" s="375">
        <v>1588</v>
      </c>
      <c r="DE67" s="375">
        <v>1584</v>
      </c>
      <c r="DF67" s="375">
        <v>1597</v>
      </c>
      <c r="DG67" s="376">
        <v>1588</v>
      </c>
      <c r="DH67" s="374">
        <v>1571</v>
      </c>
      <c r="DI67" s="375">
        <v>1584</v>
      </c>
      <c r="DJ67" s="375">
        <v>1583</v>
      </c>
      <c r="DK67" s="375">
        <v>1564</v>
      </c>
      <c r="DL67" s="375">
        <v>1559</v>
      </c>
      <c r="DM67" s="375">
        <v>1550</v>
      </c>
      <c r="DN67" s="375">
        <v>1544</v>
      </c>
      <c r="DO67" s="375">
        <v>1551</v>
      </c>
      <c r="DP67" s="375">
        <v>1566</v>
      </c>
      <c r="DQ67" s="375">
        <v>1549</v>
      </c>
      <c r="DR67" s="375">
        <v>1548</v>
      </c>
      <c r="DS67" s="378">
        <v>1573</v>
      </c>
      <c r="DT67" s="374">
        <v>1560</v>
      </c>
      <c r="DU67" s="375">
        <v>1586</v>
      </c>
      <c r="DV67" s="375">
        <v>1596</v>
      </c>
      <c r="DW67" s="375">
        <v>1600</v>
      </c>
      <c r="DX67" s="375">
        <v>1614</v>
      </c>
      <c r="DY67" s="375">
        <v>1612</v>
      </c>
      <c r="DZ67" s="375">
        <v>1612</v>
      </c>
      <c r="EA67" s="375">
        <v>1592</v>
      </c>
      <c r="EB67" s="375">
        <v>1595</v>
      </c>
      <c r="EC67" s="375">
        <v>1590</v>
      </c>
      <c r="ED67" s="375">
        <v>1582</v>
      </c>
      <c r="EE67" s="378">
        <v>1572</v>
      </c>
      <c r="EF67" s="374">
        <v>1584</v>
      </c>
      <c r="EG67" s="375">
        <v>1589</v>
      </c>
      <c r="EH67" s="375">
        <v>1568</v>
      </c>
      <c r="EI67" s="375">
        <v>1556</v>
      </c>
      <c r="EJ67" s="375">
        <v>1544</v>
      </c>
      <c r="EK67" s="375">
        <v>1556</v>
      </c>
      <c r="EL67" s="375">
        <v>1535</v>
      </c>
      <c r="EM67" s="375">
        <v>1544</v>
      </c>
      <c r="EN67" s="375">
        <v>1548</v>
      </c>
      <c r="EO67" s="375">
        <v>1556</v>
      </c>
      <c r="EP67" s="375">
        <v>1544</v>
      </c>
      <c r="EQ67" s="378">
        <v>1551</v>
      </c>
      <c r="ER67" s="374">
        <v>1565</v>
      </c>
      <c r="ES67" s="375">
        <v>1550</v>
      </c>
      <c r="ET67" s="375">
        <v>1535</v>
      </c>
      <c r="EU67" s="375">
        <v>1541</v>
      </c>
      <c r="EV67" s="375">
        <v>1546</v>
      </c>
      <c r="EW67" s="378">
        <v>1528</v>
      </c>
      <c r="EX67" s="378">
        <v>1621</v>
      </c>
      <c r="EY67" s="378">
        <v>1618</v>
      </c>
      <c r="EZ67" s="376">
        <v>1616</v>
      </c>
      <c r="FA67" s="376">
        <v>1620</v>
      </c>
      <c r="FB67" s="376">
        <v>1626</v>
      </c>
      <c r="FC67" s="376">
        <v>1641</v>
      </c>
      <c r="FD67" s="376">
        <v>1653</v>
      </c>
      <c r="FE67" s="376">
        <v>1648</v>
      </c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103">
        <v>-5</v>
      </c>
      <c r="FQ67" s="83">
        <v>-0.30339805825242716</v>
      </c>
      <c r="FR67" s="103">
        <v>7</v>
      </c>
      <c r="FS67" s="83">
        <v>0.4513217279174726</v>
      </c>
    </row>
    <row r="68" spans="1:175" ht="15" outlineLevel="2">
      <c r="A68" s="362">
        <v>237</v>
      </c>
      <c r="B68" s="52" t="s">
        <v>349</v>
      </c>
      <c r="C68" s="345" t="s">
        <v>355</v>
      </c>
      <c r="D68" s="374">
        <v>6328</v>
      </c>
      <c r="E68" s="375">
        <v>6386</v>
      </c>
      <c r="F68" s="375">
        <v>6333</v>
      </c>
      <c r="G68" s="375">
        <v>6225</v>
      </c>
      <c r="H68" s="375">
        <v>6338</v>
      </c>
      <c r="I68" s="375">
        <v>6315</v>
      </c>
      <c r="J68" s="375">
        <v>6198</v>
      </c>
      <c r="K68" s="375">
        <v>6303</v>
      </c>
      <c r="L68" s="375">
        <v>6287</v>
      </c>
      <c r="M68" s="375">
        <v>6248</v>
      </c>
      <c r="N68" s="375">
        <v>6211</v>
      </c>
      <c r="O68" s="376">
        <v>6211</v>
      </c>
      <c r="P68" s="374">
        <v>6191</v>
      </c>
      <c r="Q68" s="375">
        <v>6359</v>
      </c>
      <c r="R68" s="377">
        <v>6399</v>
      </c>
      <c r="S68" s="375">
        <v>6451</v>
      </c>
      <c r="T68" s="375">
        <v>6422</v>
      </c>
      <c r="U68" s="375">
        <v>6535</v>
      </c>
      <c r="V68" s="375">
        <v>6622</v>
      </c>
      <c r="W68" s="375">
        <v>6687</v>
      </c>
      <c r="X68" s="375">
        <v>6604</v>
      </c>
      <c r="Y68" s="375">
        <v>6641</v>
      </c>
      <c r="Z68" s="375">
        <v>6712</v>
      </c>
      <c r="AA68" s="376">
        <v>6618</v>
      </c>
      <c r="AB68" s="374">
        <v>6633</v>
      </c>
      <c r="AC68" s="375">
        <v>6798</v>
      </c>
      <c r="AD68" s="375">
        <v>6789</v>
      </c>
      <c r="AE68" s="375">
        <v>6754</v>
      </c>
      <c r="AF68" s="375">
        <v>6625</v>
      </c>
      <c r="AG68" s="375">
        <v>6387</v>
      </c>
      <c r="AH68" s="375">
        <v>6346</v>
      </c>
      <c r="AI68" s="375">
        <v>6334</v>
      </c>
      <c r="AJ68" s="375">
        <v>6332</v>
      </c>
      <c r="AK68" s="375">
        <v>6408</v>
      </c>
      <c r="AL68" s="375">
        <v>6428</v>
      </c>
      <c r="AM68" s="376">
        <v>6570</v>
      </c>
      <c r="AN68" s="374">
        <v>6571</v>
      </c>
      <c r="AO68" s="375">
        <v>6484</v>
      </c>
      <c r="AP68" s="375">
        <v>6429</v>
      </c>
      <c r="AQ68" s="375">
        <v>6391</v>
      </c>
      <c r="AR68" s="375">
        <v>6593</v>
      </c>
      <c r="AS68" s="375">
        <v>6600</v>
      </c>
      <c r="AT68" s="375">
        <v>6626</v>
      </c>
      <c r="AU68" s="375">
        <v>6658</v>
      </c>
      <c r="AV68" s="375">
        <v>6562</v>
      </c>
      <c r="AW68" s="375">
        <v>6602</v>
      </c>
      <c r="AX68" s="375">
        <v>6637</v>
      </c>
      <c r="AY68" s="376">
        <v>6692</v>
      </c>
      <c r="AZ68" s="374">
        <v>6691</v>
      </c>
      <c r="BA68" s="375">
        <v>6939</v>
      </c>
      <c r="BB68" s="375">
        <v>6778</v>
      </c>
      <c r="BC68" s="375">
        <v>6751</v>
      </c>
      <c r="BD68" s="375">
        <v>6740</v>
      </c>
      <c r="BE68" s="375">
        <v>6699</v>
      </c>
      <c r="BF68" s="375">
        <v>6727</v>
      </c>
      <c r="BG68" s="375">
        <v>6601</v>
      </c>
      <c r="BH68" s="375">
        <v>6666</v>
      </c>
      <c r="BI68" s="375">
        <v>6604</v>
      </c>
      <c r="BJ68" s="375">
        <v>6643</v>
      </c>
      <c r="BK68" s="376">
        <v>6738</v>
      </c>
      <c r="BL68" s="374">
        <v>6727</v>
      </c>
      <c r="BM68" s="379">
        <v>6864</v>
      </c>
      <c r="BN68" s="379">
        <v>6786</v>
      </c>
      <c r="BO68" s="379">
        <v>6688</v>
      </c>
      <c r="BP68" s="379">
        <v>6692</v>
      </c>
      <c r="BQ68" s="379">
        <v>6690</v>
      </c>
      <c r="BR68" s="379">
        <v>6489</v>
      </c>
      <c r="BS68" s="379">
        <v>6432</v>
      </c>
      <c r="BT68" s="379">
        <v>6375</v>
      </c>
      <c r="BU68" s="379">
        <v>6405</v>
      </c>
      <c r="BV68" s="379">
        <v>6420</v>
      </c>
      <c r="BW68" s="376">
        <v>6440</v>
      </c>
      <c r="BX68" s="374">
        <v>6528</v>
      </c>
      <c r="BY68" s="379">
        <v>6525</v>
      </c>
      <c r="BZ68" s="379">
        <v>6323</v>
      </c>
      <c r="CA68" s="379">
        <v>6182</v>
      </c>
      <c r="CB68" s="379">
        <v>6121</v>
      </c>
      <c r="CC68" s="379">
        <v>6010</v>
      </c>
      <c r="CD68" s="379">
        <v>5962</v>
      </c>
      <c r="CE68" s="379">
        <v>5949</v>
      </c>
      <c r="CF68" s="379">
        <v>5907</v>
      </c>
      <c r="CG68" s="375">
        <v>5888</v>
      </c>
      <c r="CH68" s="375">
        <v>5874</v>
      </c>
      <c r="CI68" s="376">
        <v>5872</v>
      </c>
      <c r="CJ68" s="374">
        <v>5867</v>
      </c>
      <c r="CK68" s="375">
        <v>5847</v>
      </c>
      <c r="CL68" s="375">
        <v>5814</v>
      </c>
      <c r="CM68" s="375">
        <v>5778</v>
      </c>
      <c r="CN68" s="375">
        <v>5788</v>
      </c>
      <c r="CO68" s="375">
        <v>5796</v>
      </c>
      <c r="CP68" s="375">
        <v>5815</v>
      </c>
      <c r="CQ68" s="375">
        <v>5694</v>
      </c>
      <c r="CR68" s="375">
        <v>5798</v>
      </c>
      <c r="CS68" s="375">
        <v>5857</v>
      </c>
      <c r="CT68" s="375">
        <v>5932</v>
      </c>
      <c r="CU68" s="376">
        <v>5999</v>
      </c>
      <c r="CV68" s="374">
        <v>5991</v>
      </c>
      <c r="CW68" s="375">
        <v>5960</v>
      </c>
      <c r="CX68" s="375">
        <v>5904</v>
      </c>
      <c r="CY68" s="375">
        <v>5908</v>
      </c>
      <c r="CZ68" s="375">
        <v>5890</v>
      </c>
      <c r="DA68" s="375">
        <v>5842</v>
      </c>
      <c r="DB68" s="375">
        <v>5796</v>
      </c>
      <c r="DC68" s="375">
        <v>5718</v>
      </c>
      <c r="DD68" s="375">
        <v>5710</v>
      </c>
      <c r="DE68" s="375">
        <v>6077</v>
      </c>
      <c r="DF68" s="375">
        <v>6230</v>
      </c>
      <c r="DG68" s="376">
        <v>6230</v>
      </c>
      <c r="DH68" s="374">
        <v>6183</v>
      </c>
      <c r="DI68" s="375">
        <v>6136</v>
      </c>
      <c r="DJ68" s="375">
        <v>6090</v>
      </c>
      <c r="DK68" s="375">
        <v>6036</v>
      </c>
      <c r="DL68" s="375">
        <v>5997</v>
      </c>
      <c r="DM68" s="375">
        <v>5910</v>
      </c>
      <c r="DN68" s="375">
        <v>5838</v>
      </c>
      <c r="DO68" s="375">
        <v>5828</v>
      </c>
      <c r="DP68" s="375">
        <v>5809</v>
      </c>
      <c r="DQ68" s="375">
        <v>5759</v>
      </c>
      <c r="DR68" s="375">
        <v>5735</v>
      </c>
      <c r="DS68" s="378">
        <v>5897</v>
      </c>
      <c r="DT68" s="374">
        <v>5953</v>
      </c>
      <c r="DU68" s="375">
        <v>6462</v>
      </c>
      <c r="DV68" s="375">
        <v>6466</v>
      </c>
      <c r="DW68" s="375">
        <v>6456</v>
      </c>
      <c r="DX68" s="375">
        <v>6507</v>
      </c>
      <c r="DY68" s="375">
        <v>6517</v>
      </c>
      <c r="DZ68" s="375">
        <v>6588</v>
      </c>
      <c r="EA68" s="375">
        <v>6382</v>
      </c>
      <c r="EB68" s="375">
        <v>6410</v>
      </c>
      <c r="EC68" s="375">
        <v>6375</v>
      </c>
      <c r="ED68" s="375">
        <v>6328</v>
      </c>
      <c r="EE68" s="378">
        <v>6289</v>
      </c>
      <c r="EF68" s="374">
        <v>6287</v>
      </c>
      <c r="EG68" s="375">
        <v>6210</v>
      </c>
      <c r="EH68" s="375">
        <v>6111</v>
      </c>
      <c r="EI68" s="375">
        <v>6076</v>
      </c>
      <c r="EJ68" s="375">
        <v>6036</v>
      </c>
      <c r="EK68" s="375">
        <v>6060</v>
      </c>
      <c r="EL68" s="375">
        <v>6060</v>
      </c>
      <c r="EM68" s="375">
        <v>6026</v>
      </c>
      <c r="EN68" s="375">
        <v>6471</v>
      </c>
      <c r="EO68" s="375">
        <v>6435</v>
      </c>
      <c r="EP68" s="375">
        <v>6463</v>
      </c>
      <c r="EQ68" s="378">
        <v>6575</v>
      </c>
      <c r="ER68" s="374">
        <v>6610</v>
      </c>
      <c r="ES68" s="375">
        <v>6783</v>
      </c>
      <c r="ET68" s="375">
        <v>7247</v>
      </c>
      <c r="EU68" s="375">
        <v>7232</v>
      </c>
      <c r="EV68" s="375">
        <v>7427</v>
      </c>
      <c r="EW68" s="378">
        <v>7439</v>
      </c>
      <c r="EX68" s="378">
        <v>7810</v>
      </c>
      <c r="EY68" s="378">
        <v>7978</v>
      </c>
      <c r="EZ68" s="376">
        <v>8005</v>
      </c>
      <c r="FA68" s="376">
        <v>8028</v>
      </c>
      <c r="FB68" s="376">
        <v>8078</v>
      </c>
      <c r="FC68" s="376">
        <v>8213</v>
      </c>
      <c r="FD68" s="376">
        <v>8399</v>
      </c>
      <c r="FE68" s="376">
        <v>8620</v>
      </c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103">
        <v>221</v>
      </c>
      <c r="FQ68" s="83">
        <v>2.5638051044083525</v>
      </c>
      <c r="FR68" s="103">
        <v>407</v>
      </c>
      <c r="FS68" s="83">
        <v>6.1901140684410647</v>
      </c>
    </row>
    <row r="69" spans="1:175" ht="15" outlineLevel="2">
      <c r="A69" s="362">
        <v>264</v>
      </c>
      <c r="B69" s="52" t="s">
        <v>349</v>
      </c>
      <c r="C69" s="345" t="s">
        <v>356</v>
      </c>
      <c r="D69" s="374">
        <v>2348</v>
      </c>
      <c r="E69" s="375">
        <v>2323</v>
      </c>
      <c r="F69" s="375">
        <v>2312</v>
      </c>
      <c r="G69" s="375">
        <v>2298</v>
      </c>
      <c r="H69" s="375">
        <v>2280</v>
      </c>
      <c r="I69" s="375">
        <v>2306</v>
      </c>
      <c r="J69" s="375">
        <v>2239</v>
      </c>
      <c r="K69" s="375">
        <v>2301</v>
      </c>
      <c r="L69" s="375">
        <v>2197</v>
      </c>
      <c r="M69" s="375">
        <v>2198</v>
      </c>
      <c r="N69" s="375">
        <v>2186</v>
      </c>
      <c r="O69" s="376">
        <v>2196</v>
      </c>
      <c r="P69" s="374">
        <v>2184</v>
      </c>
      <c r="Q69" s="375">
        <v>2193</v>
      </c>
      <c r="R69" s="377">
        <v>2206</v>
      </c>
      <c r="S69" s="375">
        <v>2193</v>
      </c>
      <c r="T69" s="375">
        <v>2188</v>
      </c>
      <c r="U69" s="375">
        <v>2182</v>
      </c>
      <c r="V69" s="375">
        <v>2180</v>
      </c>
      <c r="W69" s="375">
        <v>2185</v>
      </c>
      <c r="X69" s="375">
        <v>2216</v>
      </c>
      <c r="Y69" s="375">
        <v>2271</v>
      </c>
      <c r="Z69" s="375">
        <v>2302</v>
      </c>
      <c r="AA69" s="376">
        <v>2306</v>
      </c>
      <c r="AB69" s="374">
        <v>2344</v>
      </c>
      <c r="AC69" s="375">
        <v>2369</v>
      </c>
      <c r="AD69" s="375">
        <v>2391</v>
      </c>
      <c r="AE69" s="375">
        <v>2395</v>
      </c>
      <c r="AF69" s="375">
        <v>2397</v>
      </c>
      <c r="AG69" s="375">
        <v>2417</v>
      </c>
      <c r="AH69" s="375">
        <v>2402</v>
      </c>
      <c r="AI69" s="375">
        <v>2383</v>
      </c>
      <c r="AJ69" s="375">
        <v>2387</v>
      </c>
      <c r="AK69" s="375">
        <v>2394</v>
      </c>
      <c r="AL69" s="375">
        <v>2410</v>
      </c>
      <c r="AM69" s="376">
        <v>2459</v>
      </c>
      <c r="AN69" s="374">
        <v>2490</v>
      </c>
      <c r="AO69" s="375">
        <v>2490</v>
      </c>
      <c r="AP69" s="375">
        <v>2515</v>
      </c>
      <c r="AQ69" s="375">
        <v>2514</v>
      </c>
      <c r="AR69" s="375">
        <v>2564</v>
      </c>
      <c r="AS69" s="375">
        <v>2563</v>
      </c>
      <c r="AT69" s="375">
        <v>2593</v>
      </c>
      <c r="AU69" s="375">
        <v>2611</v>
      </c>
      <c r="AV69" s="375">
        <v>2583</v>
      </c>
      <c r="AW69" s="375">
        <v>2575</v>
      </c>
      <c r="AX69" s="375">
        <v>2606</v>
      </c>
      <c r="AY69" s="376">
        <v>2624</v>
      </c>
      <c r="AZ69" s="374">
        <v>2669</v>
      </c>
      <c r="BA69" s="375">
        <v>2697</v>
      </c>
      <c r="BB69" s="375">
        <v>2683</v>
      </c>
      <c r="BC69" s="375">
        <v>2669</v>
      </c>
      <c r="BD69" s="375">
        <v>2674</v>
      </c>
      <c r="BE69" s="375">
        <v>2672</v>
      </c>
      <c r="BF69" s="375">
        <v>2679</v>
      </c>
      <c r="BG69" s="375">
        <v>2638</v>
      </c>
      <c r="BH69" s="375">
        <v>2650</v>
      </c>
      <c r="BI69" s="375">
        <v>2639</v>
      </c>
      <c r="BJ69" s="375">
        <v>2657</v>
      </c>
      <c r="BK69" s="376">
        <v>2677</v>
      </c>
      <c r="BL69" s="374">
        <v>2683</v>
      </c>
      <c r="BM69" s="379">
        <v>2709</v>
      </c>
      <c r="BN69" s="379">
        <v>2708</v>
      </c>
      <c r="BO69" s="379">
        <v>2731</v>
      </c>
      <c r="BP69" s="379">
        <v>2732</v>
      </c>
      <c r="BQ69" s="379">
        <v>2707</v>
      </c>
      <c r="BR69" s="379">
        <v>2647</v>
      </c>
      <c r="BS69" s="379">
        <v>2611</v>
      </c>
      <c r="BT69" s="379">
        <v>2613</v>
      </c>
      <c r="BU69" s="379">
        <v>2607</v>
      </c>
      <c r="BV69" s="379">
        <v>2612</v>
      </c>
      <c r="BW69" s="376">
        <v>2631</v>
      </c>
      <c r="BX69" s="374">
        <v>2664</v>
      </c>
      <c r="BY69" s="379">
        <v>2667</v>
      </c>
      <c r="BZ69" s="379">
        <v>2596</v>
      </c>
      <c r="CA69" s="379">
        <v>2575</v>
      </c>
      <c r="CB69" s="379">
        <v>2569</v>
      </c>
      <c r="CC69" s="379">
        <v>2515</v>
      </c>
      <c r="CD69" s="379">
        <v>2486</v>
      </c>
      <c r="CE69" s="379">
        <v>2468</v>
      </c>
      <c r="CF69" s="379">
        <v>2438</v>
      </c>
      <c r="CG69" s="375">
        <v>2445</v>
      </c>
      <c r="CH69" s="375">
        <v>2444</v>
      </c>
      <c r="CI69" s="376">
        <v>2452</v>
      </c>
      <c r="CJ69" s="374">
        <v>2426</v>
      </c>
      <c r="CK69" s="375">
        <v>2442</v>
      </c>
      <c r="CL69" s="375">
        <v>2439</v>
      </c>
      <c r="CM69" s="375">
        <v>2416</v>
      </c>
      <c r="CN69" s="375">
        <v>2424</v>
      </c>
      <c r="CO69" s="375">
        <v>2443</v>
      </c>
      <c r="CP69" s="375">
        <v>2493</v>
      </c>
      <c r="CQ69" s="375">
        <v>2430</v>
      </c>
      <c r="CR69" s="375">
        <v>2472</v>
      </c>
      <c r="CS69" s="375">
        <v>2502</v>
      </c>
      <c r="CT69" s="375">
        <v>2494</v>
      </c>
      <c r="CU69" s="376">
        <v>2523</v>
      </c>
      <c r="CV69" s="374">
        <v>2494</v>
      </c>
      <c r="CW69" s="375">
        <v>2494</v>
      </c>
      <c r="CX69" s="375">
        <v>2479</v>
      </c>
      <c r="CY69" s="375">
        <v>2465</v>
      </c>
      <c r="CZ69" s="375">
        <v>2462</v>
      </c>
      <c r="DA69" s="375">
        <v>2434</v>
      </c>
      <c r="DB69" s="375">
        <v>2433</v>
      </c>
      <c r="DC69" s="375">
        <v>2424</v>
      </c>
      <c r="DD69" s="375">
        <v>2431</v>
      </c>
      <c r="DE69" s="375">
        <v>2434</v>
      </c>
      <c r="DF69" s="375">
        <v>2400</v>
      </c>
      <c r="DG69" s="376">
        <v>2382</v>
      </c>
      <c r="DH69" s="374">
        <v>2373</v>
      </c>
      <c r="DI69" s="375">
        <v>2327</v>
      </c>
      <c r="DJ69" s="375">
        <v>2318</v>
      </c>
      <c r="DK69" s="375">
        <v>2312</v>
      </c>
      <c r="DL69" s="375">
        <v>2286</v>
      </c>
      <c r="DM69" s="375">
        <v>2255</v>
      </c>
      <c r="DN69" s="375">
        <v>2230</v>
      </c>
      <c r="DO69" s="375">
        <v>2198</v>
      </c>
      <c r="DP69" s="375">
        <v>2188</v>
      </c>
      <c r="DQ69" s="375">
        <v>2177</v>
      </c>
      <c r="DR69" s="375">
        <v>2162</v>
      </c>
      <c r="DS69" s="378">
        <v>2186</v>
      </c>
      <c r="DT69" s="374">
        <v>2218</v>
      </c>
      <c r="DU69" s="375">
        <v>2300</v>
      </c>
      <c r="DV69" s="375">
        <v>2333</v>
      </c>
      <c r="DW69" s="375">
        <v>2353</v>
      </c>
      <c r="DX69" s="375">
        <v>2400</v>
      </c>
      <c r="DY69" s="375">
        <v>2455</v>
      </c>
      <c r="DZ69" s="375">
        <v>2496</v>
      </c>
      <c r="EA69" s="375">
        <v>2404</v>
      </c>
      <c r="EB69" s="375">
        <v>2398</v>
      </c>
      <c r="EC69" s="375">
        <v>2388</v>
      </c>
      <c r="ED69" s="375">
        <v>2359</v>
      </c>
      <c r="EE69" s="378">
        <v>2342</v>
      </c>
      <c r="EF69" s="374">
        <v>2336</v>
      </c>
      <c r="EG69" s="375">
        <v>2325</v>
      </c>
      <c r="EH69" s="375">
        <v>2296</v>
      </c>
      <c r="EI69" s="375">
        <v>2312</v>
      </c>
      <c r="EJ69" s="375">
        <v>2277</v>
      </c>
      <c r="EK69" s="375">
        <v>2293</v>
      </c>
      <c r="EL69" s="375">
        <v>2359</v>
      </c>
      <c r="EM69" s="375">
        <v>2381</v>
      </c>
      <c r="EN69" s="375">
        <v>2385</v>
      </c>
      <c r="EO69" s="375">
        <v>2407</v>
      </c>
      <c r="EP69" s="375">
        <v>2384</v>
      </c>
      <c r="EQ69" s="378">
        <v>2374</v>
      </c>
      <c r="ER69" s="374">
        <v>2390</v>
      </c>
      <c r="ES69" s="375">
        <v>2398</v>
      </c>
      <c r="ET69" s="375">
        <v>2609</v>
      </c>
      <c r="EU69" s="375">
        <v>2617</v>
      </c>
      <c r="EV69" s="375">
        <v>2610</v>
      </c>
      <c r="EW69" s="378">
        <v>2584</v>
      </c>
      <c r="EX69" s="378">
        <v>2833</v>
      </c>
      <c r="EY69" s="378">
        <v>2884</v>
      </c>
      <c r="EZ69" s="376">
        <v>2878</v>
      </c>
      <c r="FA69" s="376">
        <v>2945</v>
      </c>
      <c r="FB69" s="376">
        <v>2892</v>
      </c>
      <c r="FC69" s="376">
        <v>2928</v>
      </c>
      <c r="FD69" s="376">
        <v>2994</v>
      </c>
      <c r="FE69" s="376">
        <v>3010</v>
      </c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103">
        <v>16</v>
      </c>
      <c r="FQ69" s="83">
        <v>0.53156146179401997</v>
      </c>
      <c r="FR69" s="103">
        <v>82</v>
      </c>
      <c r="FS69" s="83">
        <v>3.4540859309182812</v>
      </c>
    </row>
    <row r="70" spans="1:175" ht="15" outlineLevel="2">
      <c r="A70" s="362">
        <v>310</v>
      </c>
      <c r="B70" s="52" t="s">
        <v>349</v>
      </c>
      <c r="C70" s="345" t="s">
        <v>357</v>
      </c>
      <c r="D70" s="374">
        <v>5090</v>
      </c>
      <c r="E70" s="375">
        <v>5213</v>
      </c>
      <c r="F70" s="375">
        <v>5144</v>
      </c>
      <c r="G70" s="375">
        <v>5251</v>
      </c>
      <c r="H70" s="375">
        <v>5228</v>
      </c>
      <c r="I70" s="375">
        <v>5227</v>
      </c>
      <c r="J70" s="375">
        <v>5166</v>
      </c>
      <c r="K70" s="375">
        <v>5212</v>
      </c>
      <c r="L70" s="375">
        <v>5229</v>
      </c>
      <c r="M70" s="375">
        <v>5184</v>
      </c>
      <c r="N70" s="375">
        <v>5141</v>
      </c>
      <c r="O70" s="376">
        <v>5189</v>
      </c>
      <c r="P70" s="374">
        <v>5156</v>
      </c>
      <c r="Q70" s="375">
        <v>5209</v>
      </c>
      <c r="R70" s="377">
        <v>5254</v>
      </c>
      <c r="S70" s="375">
        <v>5411</v>
      </c>
      <c r="T70" s="375">
        <v>5465</v>
      </c>
      <c r="U70" s="375">
        <v>5464</v>
      </c>
      <c r="V70" s="375">
        <v>5530</v>
      </c>
      <c r="W70" s="375">
        <v>5493</v>
      </c>
      <c r="X70" s="375">
        <v>5413</v>
      </c>
      <c r="Y70" s="375">
        <v>5398</v>
      </c>
      <c r="Z70" s="375">
        <v>5404</v>
      </c>
      <c r="AA70" s="376">
        <v>5307</v>
      </c>
      <c r="AB70" s="374">
        <v>5357</v>
      </c>
      <c r="AC70" s="375">
        <v>5436</v>
      </c>
      <c r="AD70" s="375">
        <v>5408</v>
      </c>
      <c r="AE70" s="375">
        <v>5403</v>
      </c>
      <c r="AF70" s="375">
        <v>5346</v>
      </c>
      <c r="AG70" s="375">
        <v>5152</v>
      </c>
      <c r="AH70" s="375">
        <v>5103</v>
      </c>
      <c r="AI70" s="375">
        <v>5110</v>
      </c>
      <c r="AJ70" s="375">
        <v>5126</v>
      </c>
      <c r="AK70" s="375">
        <v>5163</v>
      </c>
      <c r="AL70" s="375">
        <v>5155</v>
      </c>
      <c r="AM70" s="376">
        <v>5274</v>
      </c>
      <c r="AN70" s="374">
        <v>5256</v>
      </c>
      <c r="AO70" s="375">
        <v>5203</v>
      </c>
      <c r="AP70" s="375">
        <v>5150</v>
      </c>
      <c r="AQ70" s="375">
        <v>5141</v>
      </c>
      <c r="AR70" s="375">
        <v>5242</v>
      </c>
      <c r="AS70" s="375">
        <v>5190</v>
      </c>
      <c r="AT70" s="375">
        <v>5186</v>
      </c>
      <c r="AU70" s="375">
        <v>5366</v>
      </c>
      <c r="AV70" s="375">
        <v>5301</v>
      </c>
      <c r="AW70" s="375">
        <v>5336</v>
      </c>
      <c r="AX70" s="375">
        <v>5287</v>
      </c>
      <c r="AY70" s="376">
        <v>5245</v>
      </c>
      <c r="AZ70" s="374">
        <v>5284</v>
      </c>
      <c r="BA70" s="375">
        <v>5364</v>
      </c>
      <c r="BB70" s="375">
        <v>5302</v>
      </c>
      <c r="BC70" s="375">
        <v>5343</v>
      </c>
      <c r="BD70" s="375">
        <v>5331</v>
      </c>
      <c r="BE70" s="375">
        <v>5271</v>
      </c>
      <c r="BF70" s="375">
        <v>5277</v>
      </c>
      <c r="BG70" s="375">
        <v>5183</v>
      </c>
      <c r="BH70" s="375">
        <v>5232</v>
      </c>
      <c r="BI70" s="375">
        <v>5132</v>
      </c>
      <c r="BJ70" s="375">
        <v>5174</v>
      </c>
      <c r="BK70" s="376">
        <v>5218</v>
      </c>
      <c r="BL70" s="374">
        <v>5219</v>
      </c>
      <c r="BM70" s="379">
        <v>5268</v>
      </c>
      <c r="BN70" s="379">
        <v>5216</v>
      </c>
      <c r="BO70" s="379">
        <v>5195</v>
      </c>
      <c r="BP70" s="379">
        <v>5207</v>
      </c>
      <c r="BQ70" s="379">
        <v>5167</v>
      </c>
      <c r="BR70" s="379">
        <v>4965</v>
      </c>
      <c r="BS70" s="379">
        <v>4908</v>
      </c>
      <c r="BT70" s="379">
        <v>4846</v>
      </c>
      <c r="BU70" s="379">
        <v>4863</v>
      </c>
      <c r="BV70" s="379">
        <v>4881</v>
      </c>
      <c r="BW70" s="376">
        <v>4915</v>
      </c>
      <c r="BX70" s="374">
        <v>4958</v>
      </c>
      <c r="BY70" s="379">
        <v>4913</v>
      </c>
      <c r="BZ70" s="379">
        <v>4894</v>
      </c>
      <c r="CA70" s="379">
        <v>4831</v>
      </c>
      <c r="CB70" s="379">
        <v>4834</v>
      </c>
      <c r="CC70" s="379">
        <v>4772</v>
      </c>
      <c r="CD70" s="379">
        <v>4761</v>
      </c>
      <c r="CE70" s="379">
        <v>4759</v>
      </c>
      <c r="CF70" s="379">
        <v>4740</v>
      </c>
      <c r="CG70" s="375">
        <v>4712</v>
      </c>
      <c r="CH70" s="375">
        <v>4718</v>
      </c>
      <c r="CI70" s="376">
        <v>4702</v>
      </c>
      <c r="CJ70" s="374">
        <v>4693</v>
      </c>
      <c r="CK70" s="375">
        <v>4697</v>
      </c>
      <c r="CL70" s="375">
        <v>4655</v>
      </c>
      <c r="CM70" s="375">
        <v>4677</v>
      </c>
      <c r="CN70" s="375">
        <v>4740</v>
      </c>
      <c r="CO70" s="375">
        <v>4760</v>
      </c>
      <c r="CP70" s="375">
        <v>4870</v>
      </c>
      <c r="CQ70" s="375">
        <v>4899</v>
      </c>
      <c r="CR70" s="375">
        <v>4901</v>
      </c>
      <c r="CS70" s="375">
        <v>4944</v>
      </c>
      <c r="CT70" s="375">
        <v>4984</v>
      </c>
      <c r="CU70" s="376">
        <v>5019</v>
      </c>
      <c r="CV70" s="374">
        <v>5021</v>
      </c>
      <c r="CW70" s="375">
        <v>4995</v>
      </c>
      <c r="CX70" s="375">
        <v>4921</v>
      </c>
      <c r="CY70" s="375">
        <v>4901</v>
      </c>
      <c r="CZ70" s="375">
        <v>4915</v>
      </c>
      <c r="DA70" s="375">
        <v>4869</v>
      </c>
      <c r="DB70" s="375">
        <v>4876</v>
      </c>
      <c r="DC70" s="375">
        <v>4889</v>
      </c>
      <c r="DD70" s="375">
        <v>4897</v>
      </c>
      <c r="DE70" s="375">
        <v>4896</v>
      </c>
      <c r="DF70" s="375">
        <v>4914</v>
      </c>
      <c r="DG70" s="376">
        <v>5055</v>
      </c>
      <c r="DH70" s="374">
        <v>5048</v>
      </c>
      <c r="DI70" s="375">
        <v>4979</v>
      </c>
      <c r="DJ70" s="375">
        <v>5079</v>
      </c>
      <c r="DK70" s="375">
        <v>5010</v>
      </c>
      <c r="DL70" s="375">
        <v>4956</v>
      </c>
      <c r="DM70" s="375">
        <v>4901</v>
      </c>
      <c r="DN70" s="375">
        <v>4874</v>
      </c>
      <c r="DO70" s="375">
        <v>4846</v>
      </c>
      <c r="DP70" s="375">
        <v>4831</v>
      </c>
      <c r="DQ70" s="375">
        <v>4787</v>
      </c>
      <c r="DR70" s="375">
        <v>4744</v>
      </c>
      <c r="DS70" s="378">
        <v>4784</v>
      </c>
      <c r="DT70" s="374">
        <v>4821</v>
      </c>
      <c r="DU70" s="375">
        <v>4947</v>
      </c>
      <c r="DV70" s="375">
        <v>4935</v>
      </c>
      <c r="DW70" s="375">
        <v>4949</v>
      </c>
      <c r="DX70" s="375">
        <v>5015</v>
      </c>
      <c r="DY70" s="375">
        <v>5087</v>
      </c>
      <c r="DZ70" s="375">
        <v>5091</v>
      </c>
      <c r="EA70" s="375">
        <v>5032</v>
      </c>
      <c r="EB70" s="375">
        <v>4998</v>
      </c>
      <c r="EC70" s="375">
        <v>4945</v>
      </c>
      <c r="ED70" s="375">
        <v>4891</v>
      </c>
      <c r="EE70" s="378">
        <v>4855</v>
      </c>
      <c r="EF70" s="374">
        <v>4862</v>
      </c>
      <c r="EG70" s="375">
        <v>4861</v>
      </c>
      <c r="EH70" s="375">
        <v>4799</v>
      </c>
      <c r="EI70" s="375">
        <v>4754</v>
      </c>
      <c r="EJ70" s="375">
        <v>4756</v>
      </c>
      <c r="EK70" s="375">
        <v>4738</v>
      </c>
      <c r="EL70" s="375">
        <v>4728</v>
      </c>
      <c r="EM70" s="375">
        <v>4703</v>
      </c>
      <c r="EN70" s="375">
        <v>4737</v>
      </c>
      <c r="EO70" s="375">
        <v>4703</v>
      </c>
      <c r="EP70" s="375">
        <v>4687</v>
      </c>
      <c r="EQ70" s="378">
        <v>4677</v>
      </c>
      <c r="ER70" s="374">
        <v>4684</v>
      </c>
      <c r="ES70" s="375">
        <v>4661</v>
      </c>
      <c r="ET70" s="375">
        <v>4619</v>
      </c>
      <c r="EU70" s="375">
        <v>4593</v>
      </c>
      <c r="EV70" s="375">
        <v>4593</v>
      </c>
      <c r="EW70" s="378">
        <v>4555</v>
      </c>
      <c r="EX70" s="378">
        <v>4749</v>
      </c>
      <c r="EY70" s="378">
        <v>4765</v>
      </c>
      <c r="EZ70" s="376">
        <v>4722</v>
      </c>
      <c r="FA70" s="376">
        <v>4752</v>
      </c>
      <c r="FB70" s="376">
        <v>4764</v>
      </c>
      <c r="FC70" s="376">
        <v>4773</v>
      </c>
      <c r="FD70" s="376">
        <v>4822</v>
      </c>
      <c r="FE70" s="376">
        <v>4790</v>
      </c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103">
        <v>-32</v>
      </c>
      <c r="FQ70" s="83">
        <v>-0.66805845511482254</v>
      </c>
      <c r="FR70" s="103">
        <v>17</v>
      </c>
      <c r="FS70" s="83">
        <v>0.36348086380158223</v>
      </c>
    </row>
    <row r="71" spans="1:175" ht="15" outlineLevel="2">
      <c r="A71" s="362">
        <v>315</v>
      </c>
      <c r="B71" s="52" t="s">
        <v>349</v>
      </c>
      <c r="C71" s="345" t="s">
        <v>358</v>
      </c>
      <c r="D71" s="374">
        <v>4173</v>
      </c>
      <c r="E71" s="375">
        <v>4181</v>
      </c>
      <c r="F71" s="375">
        <v>4185</v>
      </c>
      <c r="G71" s="375">
        <v>4135</v>
      </c>
      <c r="H71" s="375">
        <v>4123</v>
      </c>
      <c r="I71" s="375">
        <v>4163</v>
      </c>
      <c r="J71" s="375">
        <v>3851</v>
      </c>
      <c r="K71" s="375">
        <v>4145</v>
      </c>
      <c r="L71" s="375">
        <v>3919</v>
      </c>
      <c r="M71" s="375">
        <v>3951</v>
      </c>
      <c r="N71" s="375">
        <v>3971</v>
      </c>
      <c r="O71" s="376">
        <v>4039</v>
      </c>
      <c r="P71" s="374">
        <v>4155</v>
      </c>
      <c r="Q71" s="375">
        <v>4151</v>
      </c>
      <c r="R71" s="377">
        <v>4249</v>
      </c>
      <c r="S71" s="375">
        <v>4009</v>
      </c>
      <c r="T71" s="375">
        <v>4271</v>
      </c>
      <c r="U71" s="375">
        <v>4256</v>
      </c>
      <c r="V71" s="375">
        <v>4273</v>
      </c>
      <c r="W71" s="375">
        <v>4250</v>
      </c>
      <c r="X71" s="375">
        <v>4289</v>
      </c>
      <c r="Y71" s="375">
        <v>4331</v>
      </c>
      <c r="Z71" s="375">
        <v>4316</v>
      </c>
      <c r="AA71" s="376">
        <v>4245</v>
      </c>
      <c r="AB71" s="374">
        <v>4353</v>
      </c>
      <c r="AC71" s="375">
        <v>4379</v>
      </c>
      <c r="AD71" s="375">
        <v>4344</v>
      </c>
      <c r="AE71" s="375">
        <v>4262</v>
      </c>
      <c r="AF71" s="375">
        <v>4305</v>
      </c>
      <c r="AG71" s="375">
        <v>4246</v>
      </c>
      <c r="AH71" s="375">
        <v>4202</v>
      </c>
      <c r="AI71" s="375">
        <v>4156</v>
      </c>
      <c r="AJ71" s="375">
        <v>4161</v>
      </c>
      <c r="AK71" s="375">
        <v>4280</v>
      </c>
      <c r="AL71" s="375">
        <v>4272</v>
      </c>
      <c r="AM71" s="376">
        <v>4290</v>
      </c>
      <c r="AN71" s="374">
        <v>4277</v>
      </c>
      <c r="AO71" s="375">
        <v>4259</v>
      </c>
      <c r="AP71" s="375">
        <v>4240</v>
      </c>
      <c r="AQ71" s="375">
        <v>4203</v>
      </c>
      <c r="AR71" s="375">
        <v>4279</v>
      </c>
      <c r="AS71" s="375">
        <v>4275</v>
      </c>
      <c r="AT71" s="375">
        <v>4280</v>
      </c>
      <c r="AU71" s="375">
        <v>4303</v>
      </c>
      <c r="AV71" s="375">
        <v>4246</v>
      </c>
      <c r="AW71" s="375">
        <v>4229</v>
      </c>
      <c r="AX71" s="375">
        <v>4210</v>
      </c>
      <c r="AY71" s="376">
        <v>4211</v>
      </c>
      <c r="AZ71" s="374">
        <v>4223</v>
      </c>
      <c r="BA71" s="375">
        <v>4278</v>
      </c>
      <c r="BB71" s="375">
        <v>4273</v>
      </c>
      <c r="BC71" s="375">
        <v>4281</v>
      </c>
      <c r="BD71" s="375">
        <v>4291</v>
      </c>
      <c r="BE71" s="375">
        <v>4226</v>
      </c>
      <c r="BF71" s="375">
        <v>4213</v>
      </c>
      <c r="BG71" s="375">
        <v>4165</v>
      </c>
      <c r="BH71" s="375">
        <v>4170</v>
      </c>
      <c r="BI71" s="375">
        <v>4137</v>
      </c>
      <c r="BJ71" s="375">
        <v>4162</v>
      </c>
      <c r="BK71" s="376">
        <v>4217</v>
      </c>
      <c r="BL71" s="374">
        <v>4210</v>
      </c>
      <c r="BM71" s="379">
        <v>4214</v>
      </c>
      <c r="BN71" s="379">
        <v>4208</v>
      </c>
      <c r="BO71" s="379">
        <v>4194</v>
      </c>
      <c r="BP71" s="379">
        <v>4208</v>
      </c>
      <c r="BQ71" s="379">
        <v>4183</v>
      </c>
      <c r="BR71" s="379">
        <v>3993</v>
      </c>
      <c r="BS71" s="379">
        <v>3955</v>
      </c>
      <c r="BT71" s="379">
        <v>3935</v>
      </c>
      <c r="BU71" s="379">
        <v>3954</v>
      </c>
      <c r="BV71" s="379">
        <v>3983</v>
      </c>
      <c r="BW71" s="376">
        <v>3998</v>
      </c>
      <c r="BX71" s="374">
        <v>3997</v>
      </c>
      <c r="BY71" s="379">
        <v>3950</v>
      </c>
      <c r="BZ71" s="379">
        <v>3935</v>
      </c>
      <c r="CA71" s="379">
        <v>3867</v>
      </c>
      <c r="CB71" s="379">
        <v>3820</v>
      </c>
      <c r="CC71" s="379">
        <v>3785</v>
      </c>
      <c r="CD71" s="379">
        <v>3768</v>
      </c>
      <c r="CE71" s="379">
        <v>3790</v>
      </c>
      <c r="CF71" s="379">
        <v>3785</v>
      </c>
      <c r="CG71" s="375">
        <v>3745</v>
      </c>
      <c r="CH71" s="375">
        <v>3734</v>
      </c>
      <c r="CI71" s="376">
        <v>3724</v>
      </c>
      <c r="CJ71" s="374">
        <v>3736</v>
      </c>
      <c r="CK71" s="375">
        <v>3774</v>
      </c>
      <c r="CL71" s="375">
        <v>3777</v>
      </c>
      <c r="CM71" s="375">
        <v>3783</v>
      </c>
      <c r="CN71" s="375">
        <v>3803</v>
      </c>
      <c r="CO71" s="375">
        <v>3845</v>
      </c>
      <c r="CP71" s="375">
        <v>3886</v>
      </c>
      <c r="CQ71" s="375">
        <v>3906</v>
      </c>
      <c r="CR71" s="375">
        <v>3960</v>
      </c>
      <c r="CS71" s="375">
        <v>3994</v>
      </c>
      <c r="CT71" s="375">
        <v>4032</v>
      </c>
      <c r="CU71" s="376">
        <v>4046</v>
      </c>
      <c r="CV71" s="374">
        <v>4067</v>
      </c>
      <c r="CW71" s="375">
        <v>4029</v>
      </c>
      <c r="CX71" s="375">
        <v>4003</v>
      </c>
      <c r="CY71" s="375">
        <v>3986</v>
      </c>
      <c r="CZ71" s="375">
        <v>3979</v>
      </c>
      <c r="DA71" s="375">
        <v>3939</v>
      </c>
      <c r="DB71" s="375">
        <v>3964</v>
      </c>
      <c r="DC71" s="375">
        <v>3955</v>
      </c>
      <c r="DD71" s="375">
        <v>3985</v>
      </c>
      <c r="DE71" s="375">
        <v>4086</v>
      </c>
      <c r="DF71" s="375">
        <v>4102</v>
      </c>
      <c r="DG71" s="376">
        <v>4109</v>
      </c>
      <c r="DH71" s="374">
        <v>4101</v>
      </c>
      <c r="DI71" s="375">
        <v>4093</v>
      </c>
      <c r="DJ71" s="375">
        <v>4092</v>
      </c>
      <c r="DK71" s="375">
        <v>4063</v>
      </c>
      <c r="DL71" s="375">
        <v>4018</v>
      </c>
      <c r="DM71" s="375">
        <v>3990</v>
      </c>
      <c r="DN71" s="375">
        <v>3953</v>
      </c>
      <c r="DO71" s="375">
        <v>3951</v>
      </c>
      <c r="DP71" s="375">
        <v>3968</v>
      </c>
      <c r="DQ71" s="375">
        <v>3953</v>
      </c>
      <c r="DR71" s="375">
        <v>3911</v>
      </c>
      <c r="DS71" s="378">
        <v>3921</v>
      </c>
      <c r="DT71" s="374">
        <v>3926</v>
      </c>
      <c r="DU71" s="375">
        <v>4011</v>
      </c>
      <c r="DV71" s="375">
        <v>4032</v>
      </c>
      <c r="DW71" s="375">
        <v>4118</v>
      </c>
      <c r="DX71" s="375">
        <v>4115</v>
      </c>
      <c r="DY71" s="375">
        <v>4129</v>
      </c>
      <c r="DZ71" s="375">
        <v>4156</v>
      </c>
      <c r="EA71" s="375">
        <v>4109</v>
      </c>
      <c r="EB71" s="375">
        <v>4166</v>
      </c>
      <c r="EC71" s="375">
        <v>4124</v>
      </c>
      <c r="ED71" s="375">
        <v>4084</v>
      </c>
      <c r="EE71" s="378">
        <v>4073</v>
      </c>
      <c r="EF71" s="374">
        <v>4064</v>
      </c>
      <c r="EG71" s="375">
        <v>4013</v>
      </c>
      <c r="EH71" s="375">
        <v>3965</v>
      </c>
      <c r="EI71" s="375">
        <v>3961</v>
      </c>
      <c r="EJ71" s="375">
        <v>3939</v>
      </c>
      <c r="EK71" s="375">
        <v>3975</v>
      </c>
      <c r="EL71" s="375">
        <v>3984</v>
      </c>
      <c r="EM71" s="375">
        <v>3977</v>
      </c>
      <c r="EN71" s="375">
        <v>3963</v>
      </c>
      <c r="EO71" s="375">
        <v>3938</v>
      </c>
      <c r="EP71" s="375">
        <v>3929</v>
      </c>
      <c r="EQ71" s="378">
        <v>3941</v>
      </c>
      <c r="ER71" s="374">
        <v>3974</v>
      </c>
      <c r="ES71" s="375">
        <v>3947</v>
      </c>
      <c r="ET71" s="375">
        <v>3932</v>
      </c>
      <c r="EU71" s="375">
        <v>3918</v>
      </c>
      <c r="EV71" s="375">
        <v>3928</v>
      </c>
      <c r="EW71" s="378">
        <v>3920</v>
      </c>
      <c r="EX71" s="378">
        <v>4002</v>
      </c>
      <c r="EY71" s="378">
        <v>4010</v>
      </c>
      <c r="EZ71" s="376">
        <v>4004</v>
      </c>
      <c r="FA71" s="376">
        <v>4002</v>
      </c>
      <c r="FB71" s="376">
        <v>4011</v>
      </c>
      <c r="FC71" s="376">
        <v>4033</v>
      </c>
      <c r="FD71" s="376">
        <v>4079</v>
      </c>
      <c r="FE71" s="376">
        <v>4125</v>
      </c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103">
        <v>46</v>
      </c>
      <c r="FQ71" s="83">
        <v>1.1151515151515152</v>
      </c>
      <c r="FR71" s="103">
        <v>92</v>
      </c>
      <c r="FS71" s="83">
        <v>2.3344328850545546</v>
      </c>
    </row>
    <row r="72" spans="1:175" ht="15" outlineLevel="2">
      <c r="A72" s="362">
        <v>361</v>
      </c>
      <c r="B72" s="52" t="s">
        <v>349</v>
      </c>
      <c r="C72" s="345" t="s">
        <v>359</v>
      </c>
      <c r="D72" s="374">
        <v>21291</v>
      </c>
      <c r="E72" s="375">
        <v>21384</v>
      </c>
      <c r="F72" s="375">
        <v>21334</v>
      </c>
      <c r="G72" s="375">
        <v>20448</v>
      </c>
      <c r="H72" s="375">
        <v>20515</v>
      </c>
      <c r="I72" s="375">
        <v>20905</v>
      </c>
      <c r="J72" s="375">
        <v>20456</v>
      </c>
      <c r="K72" s="375">
        <v>20536</v>
      </c>
      <c r="L72" s="375">
        <v>20394</v>
      </c>
      <c r="M72" s="375">
        <v>20566</v>
      </c>
      <c r="N72" s="375">
        <v>20564</v>
      </c>
      <c r="O72" s="376">
        <v>20735</v>
      </c>
      <c r="P72" s="374">
        <v>20788</v>
      </c>
      <c r="Q72" s="375">
        <v>20915</v>
      </c>
      <c r="R72" s="377">
        <v>20949</v>
      </c>
      <c r="S72" s="375">
        <v>21195</v>
      </c>
      <c r="T72" s="375">
        <v>21280</v>
      </c>
      <c r="U72" s="375">
        <v>21424</v>
      </c>
      <c r="V72" s="375">
        <v>21440</v>
      </c>
      <c r="W72" s="375">
        <v>21430</v>
      </c>
      <c r="X72" s="375">
        <v>21516</v>
      </c>
      <c r="Y72" s="375">
        <v>21552</v>
      </c>
      <c r="Z72" s="375">
        <v>21578</v>
      </c>
      <c r="AA72" s="376">
        <v>21458</v>
      </c>
      <c r="AB72" s="374">
        <v>21504</v>
      </c>
      <c r="AC72" s="375">
        <v>21553</v>
      </c>
      <c r="AD72" s="375">
        <v>21496</v>
      </c>
      <c r="AE72" s="375">
        <v>21444</v>
      </c>
      <c r="AF72" s="375">
        <v>21444</v>
      </c>
      <c r="AG72" s="375">
        <v>21205</v>
      </c>
      <c r="AH72" s="375">
        <v>21121</v>
      </c>
      <c r="AI72" s="375">
        <v>20981</v>
      </c>
      <c r="AJ72" s="375">
        <v>20902</v>
      </c>
      <c r="AK72" s="375">
        <v>20954</v>
      </c>
      <c r="AL72" s="375">
        <v>20902</v>
      </c>
      <c r="AM72" s="376">
        <v>21025</v>
      </c>
      <c r="AN72" s="374">
        <v>20970</v>
      </c>
      <c r="AO72" s="375">
        <v>20901</v>
      </c>
      <c r="AP72" s="375">
        <v>20799</v>
      </c>
      <c r="AQ72" s="375">
        <v>20690</v>
      </c>
      <c r="AR72" s="375">
        <v>20845</v>
      </c>
      <c r="AS72" s="375">
        <v>20588</v>
      </c>
      <c r="AT72" s="375">
        <v>20544</v>
      </c>
      <c r="AU72" s="375">
        <v>20428</v>
      </c>
      <c r="AV72" s="375">
        <v>20270</v>
      </c>
      <c r="AW72" s="375">
        <v>20359</v>
      </c>
      <c r="AX72" s="375">
        <v>20357</v>
      </c>
      <c r="AY72" s="376">
        <v>20423</v>
      </c>
      <c r="AZ72" s="374">
        <v>20452</v>
      </c>
      <c r="BA72" s="375">
        <v>20423</v>
      </c>
      <c r="BB72" s="375">
        <v>20328</v>
      </c>
      <c r="BC72" s="375">
        <v>20247</v>
      </c>
      <c r="BD72" s="375">
        <v>20199</v>
      </c>
      <c r="BE72" s="375">
        <v>20057</v>
      </c>
      <c r="BF72" s="375">
        <v>19926</v>
      </c>
      <c r="BG72" s="375">
        <v>19782</v>
      </c>
      <c r="BH72" s="375">
        <v>19801</v>
      </c>
      <c r="BI72" s="375">
        <v>19639</v>
      </c>
      <c r="BJ72" s="375">
        <v>19683</v>
      </c>
      <c r="BK72" s="376">
        <v>19733</v>
      </c>
      <c r="BL72" s="374">
        <v>19762</v>
      </c>
      <c r="BM72" s="379">
        <v>19813</v>
      </c>
      <c r="BN72" s="379">
        <v>19801</v>
      </c>
      <c r="BO72" s="379">
        <v>19806</v>
      </c>
      <c r="BP72" s="379">
        <v>19790</v>
      </c>
      <c r="BQ72" s="379">
        <v>19718</v>
      </c>
      <c r="BR72" s="379">
        <v>19395</v>
      </c>
      <c r="BS72" s="379">
        <v>19292</v>
      </c>
      <c r="BT72" s="379">
        <v>19230</v>
      </c>
      <c r="BU72" s="379">
        <v>19208</v>
      </c>
      <c r="BV72" s="379">
        <v>19264</v>
      </c>
      <c r="BW72" s="376">
        <v>19289</v>
      </c>
      <c r="BX72" s="374">
        <v>19296</v>
      </c>
      <c r="BY72" s="379">
        <v>19218</v>
      </c>
      <c r="BZ72" s="379">
        <v>19181</v>
      </c>
      <c r="CA72" s="379">
        <v>18985</v>
      </c>
      <c r="CB72" s="379">
        <v>18910</v>
      </c>
      <c r="CC72" s="379">
        <v>18852</v>
      </c>
      <c r="CD72" s="379">
        <v>18826</v>
      </c>
      <c r="CE72" s="379">
        <v>18831</v>
      </c>
      <c r="CF72" s="379">
        <v>18802</v>
      </c>
      <c r="CG72" s="375">
        <v>18766</v>
      </c>
      <c r="CH72" s="375">
        <v>18713</v>
      </c>
      <c r="CI72" s="376">
        <v>18763</v>
      </c>
      <c r="CJ72" s="374">
        <v>18739</v>
      </c>
      <c r="CK72" s="375">
        <v>18804</v>
      </c>
      <c r="CL72" s="375">
        <v>18747</v>
      </c>
      <c r="CM72" s="375">
        <v>18769</v>
      </c>
      <c r="CN72" s="375">
        <v>18798</v>
      </c>
      <c r="CO72" s="375">
        <v>18916</v>
      </c>
      <c r="CP72" s="375">
        <v>19137</v>
      </c>
      <c r="CQ72" s="375">
        <v>19189</v>
      </c>
      <c r="CR72" s="375">
        <v>19210</v>
      </c>
      <c r="CS72" s="375">
        <v>19214</v>
      </c>
      <c r="CT72" s="375">
        <v>19290</v>
      </c>
      <c r="CU72" s="376">
        <v>19418</v>
      </c>
      <c r="CV72" s="374">
        <v>19364</v>
      </c>
      <c r="CW72" s="375">
        <v>19327</v>
      </c>
      <c r="CX72" s="375">
        <v>19236</v>
      </c>
      <c r="CY72" s="375">
        <v>19171</v>
      </c>
      <c r="CZ72" s="375">
        <v>19181</v>
      </c>
      <c r="DA72" s="375">
        <v>19095</v>
      </c>
      <c r="DB72" s="375">
        <v>19072</v>
      </c>
      <c r="DC72" s="375">
        <v>19040</v>
      </c>
      <c r="DD72" s="375">
        <v>19004</v>
      </c>
      <c r="DE72" s="375">
        <v>18914</v>
      </c>
      <c r="DF72" s="375">
        <v>18778</v>
      </c>
      <c r="DG72" s="376">
        <v>18765</v>
      </c>
      <c r="DH72" s="374">
        <v>18694</v>
      </c>
      <c r="DI72" s="375">
        <v>18700</v>
      </c>
      <c r="DJ72" s="375">
        <v>18646</v>
      </c>
      <c r="DK72" s="375">
        <v>18671</v>
      </c>
      <c r="DL72" s="375">
        <v>18602</v>
      </c>
      <c r="DM72" s="375">
        <v>18499</v>
      </c>
      <c r="DN72" s="375">
        <v>18294</v>
      </c>
      <c r="DO72" s="375">
        <v>18201</v>
      </c>
      <c r="DP72" s="375">
        <v>18239</v>
      </c>
      <c r="DQ72" s="375">
        <v>18189</v>
      </c>
      <c r="DR72" s="375">
        <v>18094</v>
      </c>
      <c r="DS72" s="378">
        <v>18191</v>
      </c>
      <c r="DT72" s="374">
        <v>18228</v>
      </c>
      <c r="DU72" s="375">
        <v>18389</v>
      </c>
      <c r="DV72" s="375">
        <v>18342</v>
      </c>
      <c r="DW72" s="375">
        <v>18322</v>
      </c>
      <c r="DX72" s="375">
        <v>18342</v>
      </c>
      <c r="DY72" s="375">
        <v>18353</v>
      </c>
      <c r="DZ72" s="375">
        <v>18318</v>
      </c>
      <c r="EA72" s="375">
        <v>18186</v>
      </c>
      <c r="EB72" s="375">
        <v>18226</v>
      </c>
      <c r="EC72" s="375">
        <v>18369</v>
      </c>
      <c r="ED72" s="375">
        <v>18318</v>
      </c>
      <c r="EE72" s="378">
        <v>18239</v>
      </c>
      <c r="EF72" s="374">
        <v>18304</v>
      </c>
      <c r="EG72" s="375">
        <v>18278</v>
      </c>
      <c r="EH72" s="375">
        <v>18143</v>
      </c>
      <c r="EI72" s="375">
        <v>18020</v>
      </c>
      <c r="EJ72" s="375">
        <v>17934</v>
      </c>
      <c r="EK72" s="375">
        <v>17894</v>
      </c>
      <c r="EL72" s="375">
        <v>17861</v>
      </c>
      <c r="EM72" s="375">
        <v>17787</v>
      </c>
      <c r="EN72" s="375">
        <v>17748</v>
      </c>
      <c r="EO72" s="375">
        <v>17679</v>
      </c>
      <c r="EP72" s="375">
        <v>17600</v>
      </c>
      <c r="EQ72" s="378">
        <v>17553</v>
      </c>
      <c r="ER72" s="374">
        <v>17576</v>
      </c>
      <c r="ES72" s="375">
        <v>17472</v>
      </c>
      <c r="ET72" s="375">
        <v>17275</v>
      </c>
      <c r="EU72" s="375">
        <v>17190</v>
      </c>
      <c r="EV72" s="375">
        <v>17149</v>
      </c>
      <c r="EW72" s="378">
        <v>17042</v>
      </c>
      <c r="EX72" s="378">
        <v>17270</v>
      </c>
      <c r="EY72" s="378">
        <v>17290</v>
      </c>
      <c r="EZ72" s="376">
        <v>17273</v>
      </c>
      <c r="FA72" s="376">
        <v>17262</v>
      </c>
      <c r="FB72" s="376">
        <v>17213</v>
      </c>
      <c r="FC72" s="376">
        <v>17293</v>
      </c>
      <c r="FD72" s="376">
        <v>17438</v>
      </c>
      <c r="FE72" s="376">
        <v>17464</v>
      </c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103">
        <v>26</v>
      </c>
      <c r="FQ72" s="83">
        <v>0.1488776912505726</v>
      </c>
      <c r="FR72" s="103">
        <v>171</v>
      </c>
      <c r="FS72" s="83">
        <v>0.97419244573577168</v>
      </c>
    </row>
    <row r="73" spans="1:175" ht="15" outlineLevel="2">
      <c r="A73" s="362">
        <v>647</v>
      </c>
      <c r="B73" s="52" t="s">
        <v>349</v>
      </c>
      <c r="C73" s="345" t="s">
        <v>360</v>
      </c>
      <c r="D73" s="374">
        <v>5427</v>
      </c>
      <c r="E73" s="375">
        <v>5418</v>
      </c>
      <c r="F73" s="375">
        <v>5307</v>
      </c>
      <c r="G73" s="375">
        <v>5264</v>
      </c>
      <c r="H73" s="375">
        <v>5229</v>
      </c>
      <c r="I73" s="375">
        <v>5297</v>
      </c>
      <c r="J73" s="375">
        <v>5119</v>
      </c>
      <c r="K73" s="375">
        <v>5288</v>
      </c>
      <c r="L73" s="375">
        <v>5088</v>
      </c>
      <c r="M73" s="375">
        <v>5083</v>
      </c>
      <c r="N73" s="375">
        <v>5121</v>
      </c>
      <c r="O73" s="376">
        <v>5189</v>
      </c>
      <c r="P73" s="374">
        <v>5152</v>
      </c>
      <c r="Q73" s="375">
        <v>5124</v>
      </c>
      <c r="R73" s="377">
        <v>5070</v>
      </c>
      <c r="S73" s="375">
        <v>4485</v>
      </c>
      <c r="T73" s="375">
        <v>4984</v>
      </c>
      <c r="U73" s="375">
        <v>4961</v>
      </c>
      <c r="V73" s="375">
        <v>4920</v>
      </c>
      <c r="W73" s="375">
        <v>4888</v>
      </c>
      <c r="X73" s="375">
        <v>4963</v>
      </c>
      <c r="Y73" s="375">
        <v>4970</v>
      </c>
      <c r="Z73" s="375">
        <v>4950</v>
      </c>
      <c r="AA73" s="376">
        <v>4923</v>
      </c>
      <c r="AB73" s="374">
        <v>4893</v>
      </c>
      <c r="AC73" s="375">
        <v>4937</v>
      </c>
      <c r="AD73" s="375">
        <v>4898</v>
      </c>
      <c r="AE73" s="375">
        <v>4854</v>
      </c>
      <c r="AF73" s="375">
        <v>4953</v>
      </c>
      <c r="AG73" s="375">
        <v>4885</v>
      </c>
      <c r="AH73" s="375">
        <v>4867</v>
      </c>
      <c r="AI73" s="375">
        <v>4913</v>
      </c>
      <c r="AJ73" s="375">
        <v>4877</v>
      </c>
      <c r="AK73" s="375">
        <v>4935</v>
      </c>
      <c r="AL73" s="375">
        <v>4931</v>
      </c>
      <c r="AM73" s="376">
        <v>4968</v>
      </c>
      <c r="AN73" s="374">
        <v>4947</v>
      </c>
      <c r="AO73" s="375">
        <v>4943</v>
      </c>
      <c r="AP73" s="375">
        <v>4937</v>
      </c>
      <c r="AQ73" s="375">
        <v>4854</v>
      </c>
      <c r="AR73" s="375">
        <v>4832</v>
      </c>
      <c r="AS73" s="375">
        <v>4786</v>
      </c>
      <c r="AT73" s="375">
        <v>4758</v>
      </c>
      <c r="AU73" s="375">
        <v>4773</v>
      </c>
      <c r="AV73" s="375">
        <v>4806</v>
      </c>
      <c r="AW73" s="375">
        <v>4811</v>
      </c>
      <c r="AX73" s="375">
        <v>4840</v>
      </c>
      <c r="AY73" s="376">
        <v>4851</v>
      </c>
      <c r="AZ73" s="374">
        <v>4843</v>
      </c>
      <c r="BA73" s="375">
        <v>4839</v>
      </c>
      <c r="BB73" s="375">
        <v>4799</v>
      </c>
      <c r="BC73" s="375">
        <v>4803</v>
      </c>
      <c r="BD73" s="375">
        <v>4828</v>
      </c>
      <c r="BE73" s="375">
        <v>4786</v>
      </c>
      <c r="BF73" s="375">
        <v>4744</v>
      </c>
      <c r="BG73" s="375">
        <v>4675</v>
      </c>
      <c r="BH73" s="375">
        <v>4706</v>
      </c>
      <c r="BI73" s="375">
        <v>4648</v>
      </c>
      <c r="BJ73" s="375">
        <v>4665</v>
      </c>
      <c r="BK73" s="376">
        <v>4700</v>
      </c>
      <c r="BL73" s="374">
        <v>4725</v>
      </c>
      <c r="BM73" s="379">
        <v>4748</v>
      </c>
      <c r="BN73" s="379">
        <v>4758</v>
      </c>
      <c r="BO73" s="379">
        <v>4764</v>
      </c>
      <c r="BP73" s="379">
        <v>4771</v>
      </c>
      <c r="BQ73" s="379">
        <v>4764</v>
      </c>
      <c r="BR73" s="379">
        <v>4643</v>
      </c>
      <c r="BS73" s="379">
        <v>4610</v>
      </c>
      <c r="BT73" s="379">
        <v>4573</v>
      </c>
      <c r="BU73" s="379">
        <v>4585</v>
      </c>
      <c r="BV73" s="379">
        <v>4577</v>
      </c>
      <c r="BW73" s="376">
        <v>4588</v>
      </c>
      <c r="BX73" s="374">
        <v>4563</v>
      </c>
      <c r="BY73" s="379">
        <v>4461</v>
      </c>
      <c r="BZ73" s="379">
        <v>4448</v>
      </c>
      <c r="CA73" s="379">
        <v>4417</v>
      </c>
      <c r="CB73" s="379">
        <v>4406</v>
      </c>
      <c r="CC73" s="379">
        <v>4456</v>
      </c>
      <c r="CD73" s="379">
        <v>4424</v>
      </c>
      <c r="CE73" s="379">
        <v>4422</v>
      </c>
      <c r="CF73" s="379">
        <v>4394</v>
      </c>
      <c r="CG73" s="375">
        <v>4342</v>
      </c>
      <c r="CH73" s="375">
        <v>4322</v>
      </c>
      <c r="CI73" s="376">
        <v>4326</v>
      </c>
      <c r="CJ73" s="374">
        <v>4344</v>
      </c>
      <c r="CK73" s="375">
        <v>4347</v>
      </c>
      <c r="CL73" s="375">
        <v>4327</v>
      </c>
      <c r="CM73" s="375">
        <v>4333</v>
      </c>
      <c r="CN73" s="375">
        <v>4359</v>
      </c>
      <c r="CO73" s="375">
        <v>4396</v>
      </c>
      <c r="CP73" s="375">
        <v>4417</v>
      </c>
      <c r="CQ73" s="375">
        <v>4416</v>
      </c>
      <c r="CR73" s="375">
        <v>4376</v>
      </c>
      <c r="CS73" s="375">
        <v>4406</v>
      </c>
      <c r="CT73" s="375">
        <v>4406</v>
      </c>
      <c r="CU73" s="376">
        <v>4450</v>
      </c>
      <c r="CV73" s="374">
        <v>4439</v>
      </c>
      <c r="CW73" s="375">
        <v>4428</v>
      </c>
      <c r="CX73" s="375">
        <v>4385</v>
      </c>
      <c r="CY73" s="375">
        <v>4382</v>
      </c>
      <c r="CZ73" s="375">
        <v>4355</v>
      </c>
      <c r="DA73" s="375">
        <v>4327</v>
      </c>
      <c r="DB73" s="375">
        <v>4369</v>
      </c>
      <c r="DC73" s="375">
        <v>4400</v>
      </c>
      <c r="DD73" s="375">
        <v>4371</v>
      </c>
      <c r="DE73" s="375">
        <v>4366</v>
      </c>
      <c r="DF73" s="375">
        <v>4351</v>
      </c>
      <c r="DG73" s="376">
        <v>4327</v>
      </c>
      <c r="DH73" s="374">
        <v>4355</v>
      </c>
      <c r="DI73" s="375">
        <v>4354</v>
      </c>
      <c r="DJ73" s="375">
        <v>4355</v>
      </c>
      <c r="DK73" s="375">
        <v>4334</v>
      </c>
      <c r="DL73" s="375">
        <v>4325</v>
      </c>
      <c r="DM73" s="375">
        <v>4302</v>
      </c>
      <c r="DN73" s="375">
        <v>4279</v>
      </c>
      <c r="DO73" s="375">
        <v>4274</v>
      </c>
      <c r="DP73" s="375">
        <v>4266</v>
      </c>
      <c r="DQ73" s="375">
        <v>4234</v>
      </c>
      <c r="DR73" s="375">
        <v>4229</v>
      </c>
      <c r="DS73" s="378">
        <v>4305</v>
      </c>
      <c r="DT73" s="374">
        <v>4329</v>
      </c>
      <c r="DU73" s="375">
        <v>4363</v>
      </c>
      <c r="DV73" s="375">
        <v>4392</v>
      </c>
      <c r="DW73" s="375">
        <v>4395</v>
      </c>
      <c r="DX73" s="375">
        <v>4446</v>
      </c>
      <c r="DY73" s="375">
        <v>4474</v>
      </c>
      <c r="DZ73" s="375">
        <v>4518</v>
      </c>
      <c r="EA73" s="375">
        <v>4455</v>
      </c>
      <c r="EB73" s="375">
        <v>4461</v>
      </c>
      <c r="EC73" s="375">
        <v>4448</v>
      </c>
      <c r="ED73" s="375">
        <v>4448</v>
      </c>
      <c r="EE73" s="378">
        <v>4449</v>
      </c>
      <c r="EF73" s="374">
        <v>4455</v>
      </c>
      <c r="EG73" s="375">
        <v>4431</v>
      </c>
      <c r="EH73" s="375">
        <v>4399</v>
      </c>
      <c r="EI73" s="375">
        <v>4400</v>
      </c>
      <c r="EJ73" s="375">
        <v>4376</v>
      </c>
      <c r="EK73" s="375">
        <v>4356</v>
      </c>
      <c r="EL73" s="375">
        <v>4360</v>
      </c>
      <c r="EM73" s="375">
        <v>4361</v>
      </c>
      <c r="EN73" s="375">
        <v>4360</v>
      </c>
      <c r="EO73" s="375">
        <v>4353</v>
      </c>
      <c r="EP73" s="375">
        <v>4355</v>
      </c>
      <c r="EQ73" s="378">
        <v>4326</v>
      </c>
      <c r="ER73" s="374">
        <v>4323</v>
      </c>
      <c r="ES73" s="375">
        <v>4325</v>
      </c>
      <c r="ET73" s="375">
        <v>4285</v>
      </c>
      <c r="EU73" s="375">
        <v>4247</v>
      </c>
      <c r="EV73" s="375">
        <v>4267</v>
      </c>
      <c r="EW73" s="378">
        <v>4270</v>
      </c>
      <c r="EX73" s="378">
        <v>4410</v>
      </c>
      <c r="EY73" s="378">
        <v>4427</v>
      </c>
      <c r="EZ73" s="376">
        <v>4412</v>
      </c>
      <c r="FA73" s="376">
        <v>4436</v>
      </c>
      <c r="FB73" s="376">
        <v>4427</v>
      </c>
      <c r="FC73" s="376">
        <v>4476</v>
      </c>
      <c r="FD73" s="376">
        <v>4517</v>
      </c>
      <c r="FE73" s="376">
        <v>4552</v>
      </c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103">
        <v>35</v>
      </c>
      <c r="FQ73" s="83">
        <v>0.76889279437609837</v>
      </c>
      <c r="FR73" s="103">
        <v>76</v>
      </c>
      <c r="FS73" s="83">
        <v>1.7568192325473881</v>
      </c>
    </row>
    <row r="74" spans="1:175" ht="15" outlineLevel="2">
      <c r="A74" s="362">
        <v>658</v>
      </c>
      <c r="B74" s="52" t="s">
        <v>349</v>
      </c>
      <c r="C74" s="345" t="s">
        <v>361</v>
      </c>
      <c r="D74" s="374">
        <v>1880</v>
      </c>
      <c r="E74" s="375">
        <v>1864</v>
      </c>
      <c r="F74" s="375">
        <v>1841</v>
      </c>
      <c r="G74" s="375">
        <v>1832</v>
      </c>
      <c r="H74" s="375">
        <v>1846</v>
      </c>
      <c r="I74" s="375">
        <v>1867</v>
      </c>
      <c r="J74" s="375">
        <v>1832</v>
      </c>
      <c r="K74" s="375">
        <v>1865</v>
      </c>
      <c r="L74" s="375">
        <v>1831</v>
      </c>
      <c r="M74" s="375">
        <v>1833</v>
      </c>
      <c r="N74" s="375">
        <v>1832</v>
      </c>
      <c r="O74" s="376">
        <v>1860</v>
      </c>
      <c r="P74" s="374">
        <v>1835</v>
      </c>
      <c r="Q74" s="375">
        <v>1786</v>
      </c>
      <c r="R74" s="377">
        <v>1789</v>
      </c>
      <c r="S74" s="375">
        <v>1334</v>
      </c>
      <c r="T74" s="375">
        <v>1986</v>
      </c>
      <c r="U74" s="375">
        <v>2018</v>
      </c>
      <c r="V74" s="375">
        <v>2022</v>
      </c>
      <c r="W74" s="375">
        <v>2007</v>
      </c>
      <c r="X74" s="375">
        <v>2020</v>
      </c>
      <c r="Y74" s="375">
        <v>2086</v>
      </c>
      <c r="Z74" s="375">
        <v>2107</v>
      </c>
      <c r="AA74" s="376">
        <v>2070</v>
      </c>
      <c r="AB74" s="374">
        <v>2072</v>
      </c>
      <c r="AC74" s="375">
        <v>2045</v>
      </c>
      <c r="AD74" s="375">
        <v>2045</v>
      </c>
      <c r="AE74" s="375">
        <v>2057</v>
      </c>
      <c r="AF74" s="375">
        <v>2072</v>
      </c>
      <c r="AG74" s="375">
        <v>2037</v>
      </c>
      <c r="AH74" s="375">
        <v>2050</v>
      </c>
      <c r="AI74" s="375">
        <v>2125</v>
      </c>
      <c r="AJ74" s="375">
        <v>2103</v>
      </c>
      <c r="AK74" s="375">
        <v>2119</v>
      </c>
      <c r="AL74" s="375">
        <v>2084</v>
      </c>
      <c r="AM74" s="376">
        <v>2113</v>
      </c>
      <c r="AN74" s="374">
        <v>2107</v>
      </c>
      <c r="AO74" s="375">
        <v>2175</v>
      </c>
      <c r="AP74" s="375">
        <v>2168</v>
      </c>
      <c r="AQ74" s="375">
        <v>2118</v>
      </c>
      <c r="AR74" s="375">
        <v>2128</v>
      </c>
      <c r="AS74" s="375">
        <v>2113</v>
      </c>
      <c r="AT74" s="375">
        <v>2104</v>
      </c>
      <c r="AU74" s="375">
        <v>2157</v>
      </c>
      <c r="AV74" s="375">
        <v>2131</v>
      </c>
      <c r="AW74" s="375">
        <v>2139</v>
      </c>
      <c r="AX74" s="375">
        <v>2098</v>
      </c>
      <c r="AY74" s="376">
        <v>2117</v>
      </c>
      <c r="AZ74" s="374">
        <v>2125</v>
      </c>
      <c r="BA74" s="375">
        <v>2171</v>
      </c>
      <c r="BB74" s="375">
        <v>2143</v>
      </c>
      <c r="BC74" s="375">
        <v>2148</v>
      </c>
      <c r="BD74" s="375">
        <v>2147</v>
      </c>
      <c r="BE74" s="375">
        <v>2128</v>
      </c>
      <c r="BF74" s="375">
        <v>2121</v>
      </c>
      <c r="BG74" s="375">
        <v>2092</v>
      </c>
      <c r="BH74" s="375">
        <v>2105</v>
      </c>
      <c r="BI74" s="375">
        <v>2071</v>
      </c>
      <c r="BJ74" s="375">
        <v>2087</v>
      </c>
      <c r="BK74" s="376">
        <v>2112</v>
      </c>
      <c r="BL74" s="374">
        <v>2103</v>
      </c>
      <c r="BM74" s="379">
        <v>2120</v>
      </c>
      <c r="BN74" s="379">
        <v>2120</v>
      </c>
      <c r="BO74" s="379">
        <v>2130</v>
      </c>
      <c r="BP74" s="379">
        <v>2126</v>
      </c>
      <c r="BQ74" s="379">
        <v>2128</v>
      </c>
      <c r="BR74" s="379">
        <v>2047</v>
      </c>
      <c r="BS74" s="379">
        <v>2013</v>
      </c>
      <c r="BT74" s="379">
        <v>2004</v>
      </c>
      <c r="BU74" s="379">
        <v>1998</v>
      </c>
      <c r="BV74" s="379">
        <v>1975</v>
      </c>
      <c r="BW74" s="376">
        <v>2004</v>
      </c>
      <c r="BX74" s="374">
        <v>2006</v>
      </c>
      <c r="BY74" s="379">
        <v>1987</v>
      </c>
      <c r="BZ74" s="379">
        <v>1958</v>
      </c>
      <c r="CA74" s="379">
        <v>1920</v>
      </c>
      <c r="CB74" s="379">
        <v>1962</v>
      </c>
      <c r="CC74" s="379">
        <v>1977</v>
      </c>
      <c r="CD74" s="379">
        <v>1969</v>
      </c>
      <c r="CE74" s="379">
        <v>1973</v>
      </c>
      <c r="CF74" s="379">
        <v>1945</v>
      </c>
      <c r="CG74" s="375">
        <v>1955</v>
      </c>
      <c r="CH74" s="375">
        <v>1979</v>
      </c>
      <c r="CI74" s="376">
        <v>1980</v>
      </c>
      <c r="CJ74" s="374">
        <v>1984</v>
      </c>
      <c r="CK74" s="375">
        <v>1957</v>
      </c>
      <c r="CL74" s="375">
        <v>1950</v>
      </c>
      <c r="CM74" s="375">
        <v>1951</v>
      </c>
      <c r="CN74" s="375">
        <v>1956</v>
      </c>
      <c r="CO74" s="375">
        <v>1977</v>
      </c>
      <c r="CP74" s="375">
        <v>2010</v>
      </c>
      <c r="CQ74" s="375">
        <v>2002</v>
      </c>
      <c r="CR74" s="375">
        <v>1969</v>
      </c>
      <c r="CS74" s="375">
        <v>1965</v>
      </c>
      <c r="CT74" s="375">
        <v>1974</v>
      </c>
      <c r="CU74" s="376">
        <v>1964</v>
      </c>
      <c r="CV74" s="374">
        <v>1982</v>
      </c>
      <c r="CW74" s="375">
        <v>2000</v>
      </c>
      <c r="CX74" s="375">
        <v>1991</v>
      </c>
      <c r="CY74" s="375">
        <v>1975</v>
      </c>
      <c r="CZ74" s="375">
        <v>1997</v>
      </c>
      <c r="DA74" s="375">
        <v>1982</v>
      </c>
      <c r="DB74" s="375">
        <v>1997</v>
      </c>
      <c r="DC74" s="375">
        <v>1981</v>
      </c>
      <c r="DD74" s="375">
        <v>1970</v>
      </c>
      <c r="DE74" s="375">
        <v>2000</v>
      </c>
      <c r="DF74" s="375">
        <v>1997</v>
      </c>
      <c r="DG74" s="376">
        <v>1997</v>
      </c>
      <c r="DH74" s="374">
        <v>1983</v>
      </c>
      <c r="DI74" s="375">
        <v>1974</v>
      </c>
      <c r="DJ74" s="375">
        <v>1975</v>
      </c>
      <c r="DK74" s="375">
        <v>1951</v>
      </c>
      <c r="DL74" s="375">
        <v>1924</v>
      </c>
      <c r="DM74" s="375">
        <v>1897</v>
      </c>
      <c r="DN74" s="375">
        <v>1872</v>
      </c>
      <c r="DO74" s="375">
        <v>1855</v>
      </c>
      <c r="DP74" s="375">
        <v>1849</v>
      </c>
      <c r="DQ74" s="375">
        <v>1828</v>
      </c>
      <c r="DR74" s="375">
        <v>1802</v>
      </c>
      <c r="DS74" s="378">
        <v>1845</v>
      </c>
      <c r="DT74" s="374">
        <v>1850</v>
      </c>
      <c r="DU74" s="375">
        <v>1904</v>
      </c>
      <c r="DV74" s="375">
        <v>1908</v>
      </c>
      <c r="DW74" s="375">
        <v>1901</v>
      </c>
      <c r="DX74" s="375">
        <v>1917</v>
      </c>
      <c r="DY74" s="375">
        <v>1941</v>
      </c>
      <c r="DZ74" s="375">
        <v>1976</v>
      </c>
      <c r="EA74" s="375">
        <v>1928</v>
      </c>
      <c r="EB74" s="375">
        <v>1929</v>
      </c>
      <c r="EC74" s="375">
        <v>1909</v>
      </c>
      <c r="ED74" s="375">
        <v>1888</v>
      </c>
      <c r="EE74" s="378">
        <v>1880</v>
      </c>
      <c r="EF74" s="374">
        <v>1879</v>
      </c>
      <c r="EG74" s="375">
        <v>1880</v>
      </c>
      <c r="EH74" s="375">
        <v>1884</v>
      </c>
      <c r="EI74" s="375">
        <v>1904</v>
      </c>
      <c r="EJ74" s="375">
        <v>1885</v>
      </c>
      <c r="EK74" s="375">
        <v>1887</v>
      </c>
      <c r="EL74" s="375">
        <v>1880</v>
      </c>
      <c r="EM74" s="375">
        <v>1864</v>
      </c>
      <c r="EN74" s="375">
        <v>1885</v>
      </c>
      <c r="EO74" s="375">
        <v>1859</v>
      </c>
      <c r="EP74" s="375">
        <v>1845</v>
      </c>
      <c r="EQ74" s="378">
        <v>1835</v>
      </c>
      <c r="ER74" s="374">
        <v>1834</v>
      </c>
      <c r="ES74" s="375">
        <v>1832</v>
      </c>
      <c r="ET74" s="375">
        <v>1818</v>
      </c>
      <c r="EU74" s="375">
        <v>1816</v>
      </c>
      <c r="EV74" s="375">
        <v>1811</v>
      </c>
      <c r="EW74" s="378">
        <v>1790</v>
      </c>
      <c r="EX74" s="378">
        <v>1836</v>
      </c>
      <c r="EY74" s="378">
        <v>1820</v>
      </c>
      <c r="EZ74" s="376">
        <v>1802</v>
      </c>
      <c r="FA74" s="376">
        <v>1820</v>
      </c>
      <c r="FB74" s="376">
        <v>1834</v>
      </c>
      <c r="FC74" s="376">
        <v>1844</v>
      </c>
      <c r="FD74" s="376">
        <v>1893</v>
      </c>
      <c r="FE74" s="376">
        <v>1882</v>
      </c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103">
        <v>-11</v>
      </c>
      <c r="FQ74" s="83">
        <v>-0.58448459086078641</v>
      </c>
      <c r="FR74" s="103">
        <v>38</v>
      </c>
      <c r="FS74" s="83">
        <v>2.0708446866485013</v>
      </c>
    </row>
    <row r="75" spans="1:175" ht="15" outlineLevel="2">
      <c r="A75" s="362">
        <v>664</v>
      </c>
      <c r="B75" s="52" t="s">
        <v>349</v>
      </c>
      <c r="C75" s="345" t="s">
        <v>362</v>
      </c>
      <c r="D75" s="374">
        <v>8857</v>
      </c>
      <c r="E75" s="375">
        <v>8829</v>
      </c>
      <c r="F75" s="375">
        <v>8814</v>
      </c>
      <c r="G75" s="375">
        <v>8945</v>
      </c>
      <c r="H75" s="375">
        <v>8878</v>
      </c>
      <c r="I75" s="375">
        <v>8873</v>
      </c>
      <c r="J75" s="375">
        <v>8654</v>
      </c>
      <c r="K75" s="375">
        <v>8843</v>
      </c>
      <c r="L75" s="375">
        <v>8700</v>
      </c>
      <c r="M75" s="375">
        <v>8684</v>
      </c>
      <c r="N75" s="375">
        <v>8635</v>
      </c>
      <c r="O75" s="376">
        <v>8633</v>
      </c>
      <c r="P75" s="374">
        <v>8520</v>
      </c>
      <c r="Q75" s="375">
        <v>8471</v>
      </c>
      <c r="R75" s="377">
        <v>8557</v>
      </c>
      <c r="S75" s="375">
        <v>8952</v>
      </c>
      <c r="T75" s="375">
        <v>9098</v>
      </c>
      <c r="U75" s="375">
        <v>8848</v>
      </c>
      <c r="V75" s="375">
        <v>8913</v>
      </c>
      <c r="W75" s="375">
        <v>8994</v>
      </c>
      <c r="X75" s="375">
        <v>8974</v>
      </c>
      <c r="Y75" s="375">
        <v>9084</v>
      </c>
      <c r="Z75" s="375">
        <v>9074</v>
      </c>
      <c r="AA75" s="376">
        <v>9028</v>
      </c>
      <c r="AB75" s="374">
        <v>9121</v>
      </c>
      <c r="AC75" s="375">
        <v>9219</v>
      </c>
      <c r="AD75" s="375">
        <v>9238</v>
      </c>
      <c r="AE75" s="375">
        <v>9236</v>
      </c>
      <c r="AF75" s="375">
        <v>9310</v>
      </c>
      <c r="AG75" s="375">
        <v>9186</v>
      </c>
      <c r="AH75" s="375">
        <v>9096</v>
      </c>
      <c r="AI75" s="375">
        <v>9058</v>
      </c>
      <c r="AJ75" s="375">
        <v>9108</v>
      </c>
      <c r="AK75" s="375">
        <v>9267</v>
      </c>
      <c r="AL75" s="375">
        <v>9341</v>
      </c>
      <c r="AM75" s="376">
        <v>9349</v>
      </c>
      <c r="AN75" s="374">
        <v>9299</v>
      </c>
      <c r="AO75" s="375">
        <v>9284</v>
      </c>
      <c r="AP75" s="375">
        <v>9313</v>
      </c>
      <c r="AQ75" s="375">
        <v>9292</v>
      </c>
      <c r="AR75" s="375">
        <v>9501</v>
      </c>
      <c r="AS75" s="375">
        <v>9460</v>
      </c>
      <c r="AT75" s="375">
        <v>9472</v>
      </c>
      <c r="AU75" s="375">
        <v>9528</v>
      </c>
      <c r="AV75" s="375">
        <v>9405</v>
      </c>
      <c r="AW75" s="375">
        <v>9483</v>
      </c>
      <c r="AX75" s="375">
        <v>9481</v>
      </c>
      <c r="AY75" s="376">
        <v>9513</v>
      </c>
      <c r="AZ75" s="374">
        <v>9583</v>
      </c>
      <c r="BA75" s="375">
        <v>9659</v>
      </c>
      <c r="BB75" s="375">
        <v>9616</v>
      </c>
      <c r="BC75" s="375">
        <v>9636</v>
      </c>
      <c r="BD75" s="375">
        <v>9628</v>
      </c>
      <c r="BE75" s="375">
        <v>9604</v>
      </c>
      <c r="BF75" s="375">
        <v>9593</v>
      </c>
      <c r="BG75" s="375">
        <v>9493</v>
      </c>
      <c r="BH75" s="375">
        <v>9564</v>
      </c>
      <c r="BI75" s="375">
        <v>9456</v>
      </c>
      <c r="BJ75" s="375">
        <v>9514</v>
      </c>
      <c r="BK75" s="376">
        <v>9599</v>
      </c>
      <c r="BL75" s="374">
        <v>9634</v>
      </c>
      <c r="BM75" s="379">
        <v>9691</v>
      </c>
      <c r="BN75" s="379">
        <v>9704</v>
      </c>
      <c r="BO75" s="379">
        <v>9745</v>
      </c>
      <c r="BP75" s="379">
        <v>9802</v>
      </c>
      <c r="BQ75" s="379">
        <v>9837</v>
      </c>
      <c r="BR75" s="379">
        <v>9645</v>
      </c>
      <c r="BS75" s="379">
        <v>9565</v>
      </c>
      <c r="BT75" s="379">
        <v>9488</v>
      </c>
      <c r="BU75" s="379">
        <v>9526</v>
      </c>
      <c r="BV75" s="379">
        <v>9628</v>
      </c>
      <c r="BW75" s="376">
        <v>9690</v>
      </c>
      <c r="BX75" s="374">
        <v>9864</v>
      </c>
      <c r="BY75" s="379">
        <v>9810</v>
      </c>
      <c r="BZ75" s="379">
        <v>9615</v>
      </c>
      <c r="CA75" s="379">
        <v>9529</v>
      </c>
      <c r="CB75" s="379">
        <v>9542</v>
      </c>
      <c r="CC75" s="379">
        <v>9411</v>
      </c>
      <c r="CD75" s="379">
        <v>9315</v>
      </c>
      <c r="CE75" s="379">
        <v>9293</v>
      </c>
      <c r="CF75" s="379">
        <v>9168</v>
      </c>
      <c r="CG75" s="375">
        <v>9124</v>
      </c>
      <c r="CH75" s="375">
        <v>9086</v>
      </c>
      <c r="CI75" s="376">
        <v>9009</v>
      </c>
      <c r="CJ75" s="374">
        <v>8950</v>
      </c>
      <c r="CK75" s="375">
        <v>8973</v>
      </c>
      <c r="CL75" s="375">
        <v>8937</v>
      </c>
      <c r="CM75" s="375">
        <v>8962</v>
      </c>
      <c r="CN75" s="375">
        <v>9001</v>
      </c>
      <c r="CO75" s="375">
        <v>9092</v>
      </c>
      <c r="CP75" s="375">
        <v>9243</v>
      </c>
      <c r="CQ75" s="375">
        <v>9238</v>
      </c>
      <c r="CR75" s="375">
        <v>9173</v>
      </c>
      <c r="CS75" s="375">
        <v>9218</v>
      </c>
      <c r="CT75" s="375">
        <v>9313</v>
      </c>
      <c r="CU75" s="376">
        <v>9425</v>
      </c>
      <c r="CV75" s="374">
        <v>9452</v>
      </c>
      <c r="CW75" s="375">
        <v>9330</v>
      </c>
      <c r="CX75" s="375">
        <v>9316</v>
      </c>
      <c r="CY75" s="375">
        <v>9339</v>
      </c>
      <c r="CZ75" s="375">
        <v>9341</v>
      </c>
      <c r="DA75" s="375">
        <v>9311</v>
      </c>
      <c r="DB75" s="375">
        <v>9277</v>
      </c>
      <c r="DC75" s="375">
        <v>9245</v>
      </c>
      <c r="DD75" s="375">
        <v>9234</v>
      </c>
      <c r="DE75" s="375">
        <v>9162</v>
      </c>
      <c r="DF75" s="375">
        <v>9164</v>
      </c>
      <c r="DG75" s="376">
        <v>9152</v>
      </c>
      <c r="DH75" s="374">
        <v>9380</v>
      </c>
      <c r="DI75" s="375">
        <v>9422</v>
      </c>
      <c r="DJ75" s="375">
        <v>9473</v>
      </c>
      <c r="DK75" s="375">
        <v>9351</v>
      </c>
      <c r="DL75" s="375">
        <v>9275</v>
      </c>
      <c r="DM75" s="375">
        <v>9161</v>
      </c>
      <c r="DN75" s="375">
        <v>9047</v>
      </c>
      <c r="DO75" s="375">
        <v>8986</v>
      </c>
      <c r="DP75" s="375">
        <v>9003</v>
      </c>
      <c r="DQ75" s="375">
        <v>8937</v>
      </c>
      <c r="DR75" s="375">
        <v>8864</v>
      </c>
      <c r="DS75" s="378">
        <v>9010</v>
      </c>
      <c r="DT75" s="374">
        <v>9105</v>
      </c>
      <c r="DU75" s="375">
        <v>9258</v>
      </c>
      <c r="DV75" s="375">
        <v>9453</v>
      </c>
      <c r="DW75" s="375">
        <v>9531</v>
      </c>
      <c r="DX75" s="375">
        <v>9660</v>
      </c>
      <c r="DY75" s="375">
        <v>9651</v>
      </c>
      <c r="DZ75" s="375">
        <v>9709</v>
      </c>
      <c r="EA75" s="375">
        <v>9485</v>
      </c>
      <c r="EB75" s="375">
        <v>9588</v>
      </c>
      <c r="EC75" s="375">
        <v>9540</v>
      </c>
      <c r="ED75" s="375">
        <v>9440</v>
      </c>
      <c r="EE75" s="378">
        <v>9421</v>
      </c>
      <c r="EF75" s="374">
        <v>9467</v>
      </c>
      <c r="EG75" s="375">
        <v>9448</v>
      </c>
      <c r="EH75" s="375">
        <v>9394</v>
      </c>
      <c r="EI75" s="375">
        <v>9288</v>
      </c>
      <c r="EJ75" s="375">
        <v>9222</v>
      </c>
      <c r="EK75" s="375">
        <v>9264</v>
      </c>
      <c r="EL75" s="375">
        <v>9270</v>
      </c>
      <c r="EM75" s="375">
        <v>9256</v>
      </c>
      <c r="EN75" s="375">
        <v>9266</v>
      </c>
      <c r="EO75" s="375">
        <v>9263</v>
      </c>
      <c r="EP75" s="375">
        <v>9220</v>
      </c>
      <c r="EQ75" s="378">
        <v>9123</v>
      </c>
      <c r="ER75" s="374">
        <v>9114</v>
      </c>
      <c r="ES75" s="375">
        <v>9142</v>
      </c>
      <c r="ET75" s="375">
        <v>9609</v>
      </c>
      <c r="EU75" s="375">
        <v>9538</v>
      </c>
      <c r="EV75" s="375">
        <v>9693</v>
      </c>
      <c r="EW75" s="378">
        <v>9709</v>
      </c>
      <c r="EX75" s="378">
        <v>10340</v>
      </c>
      <c r="EY75" s="378">
        <v>10364</v>
      </c>
      <c r="EZ75" s="376">
        <v>10332</v>
      </c>
      <c r="FA75" s="376">
        <v>10373</v>
      </c>
      <c r="FB75" s="376">
        <v>10340</v>
      </c>
      <c r="FC75" s="376">
        <v>10467</v>
      </c>
      <c r="FD75" s="376">
        <v>10548</v>
      </c>
      <c r="FE75" s="376">
        <v>10578</v>
      </c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103">
        <v>30</v>
      </c>
      <c r="FQ75" s="83">
        <v>0.28360748723766305</v>
      </c>
      <c r="FR75" s="103">
        <v>111</v>
      </c>
      <c r="FS75" s="83">
        <v>1.2167050312397236</v>
      </c>
    </row>
    <row r="76" spans="1:175" ht="15" outlineLevel="2">
      <c r="A76" s="362">
        <v>686</v>
      </c>
      <c r="B76" s="52" t="s">
        <v>349</v>
      </c>
      <c r="C76" s="345" t="s">
        <v>363</v>
      </c>
      <c r="D76" s="374">
        <v>15866</v>
      </c>
      <c r="E76" s="375">
        <v>15824</v>
      </c>
      <c r="F76" s="375">
        <v>15784</v>
      </c>
      <c r="G76" s="375">
        <v>15781</v>
      </c>
      <c r="H76" s="375">
        <v>15631</v>
      </c>
      <c r="I76" s="375">
        <v>15613</v>
      </c>
      <c r="J76" s="375">
        <v>15161</v>
      </c>
      <c r="K76" s="375">
        <v>15576</v>
      </c>
      <c r="L76" s="375">
        <v>15155</v>
      </c>
      <c r="M76" s="375">
        <v>15118</v>
      </c>
      <c r="N76" s="375">
        <v>15118</v>
      </c>
      <c r="O76" s="376">
        <v>15238</v>
      </c>
      <c r="P76" s="374">
        <v>15335</v>
      </c>
      <c r="Q76" s="375">
        <v>15348</v>
      </c>
      <c r="R76" s="377">
        <v>15570</v>
      </c>
      <c r="S76" s="375">
        <v>15714</v>
      </c>
      <c r="T76" s="375">
        <v>15888</v>
      </c>
      <c r="U76" s="375">
        <v>15974</v>
      </c>
      <c r="V76" s="375">
        <v>16028</v>
      </c>
      <c r="W76" s="375">
        <v>16051</v>
      </c>
      <c r="X76" s="375">
        <v>16074</v>
      </c>
      <c r="Y76" s="375">
        <v>16191</v>
      </c>
      <c r="Z76" s="375">
        <v>16236</v>
      </c>
      <c r="AA76" s="376">
        <v>16154</v>
      </c>
      <c r="AB76" s="374">
        <v>16205</v>
      </c>
      <c r="AC76" s="375">
        <v>16391</v>
      </c>
      <c r="AD76" s="375">
        <v>16421</v>
      </c>
      <c r="AE76" s="375">
        <v>16361</v>
      </c>
      <c r="AF76" s="375">
        <v>16489</v>
      </c>
      <c r="AG76" s="375">
        <v>16267</v>
      </c>
      <c r="AH76" s="375">
        <v>16129</v>
      </c>
      <c r="AI76" s="375">
        <v>16049</v>
      </c>
      <c r="AJ76" s="375">
        <v>15999</v>
      </c>
      <c r="AK76" s="375">
        <v>16204</v>
      </c>
      <c r="AL76" s="375">
        <v>16117</v>
      </c>
      <c r="AM76" s="376">
        <v>16200</v>
      </c>
      <c r="AN76" s="374">
        <v>16151</v>
      </c>
      <c r="AO76" s="375">
        <v>16105</v>
      </c>
      <c r="AP76" s="375">
        <v>16391</v>
      </c>
      <c r="AQ76" s="375">
        <v>16162</v>
      </c>
      <c r="AR76" s="375">
        <v>16342</v>
      </c>
      <c r="AS76" s="375">
        <v>16275</v>
      </c>
      <c r="AT76" s="375">
        <v>16326</v>
      </c>
      <c r="AU76" s="375">
        <v>16365</v>
      </c>
      <c r="AV76" s="375">
        <v>16225</v>
      </c>
      <c r="AW76" s="375">
        <v>16309</v>
      </c>
      <c r="AX76" s="375">
        <v>16242</v>
      </c>
      <c r="AY76" s="376">
        <v>16262</v>
      </c>
      <c r="AZ76" s="374">
        <v>16346</v>
      </c>
      <c r="BA76" s="375">
        <v>16529</v>
      </c>
      <c r="BB76" s="375">
        <v>16387</v>
      </c>
      <c r="BC76" s="375">
        <v>16353</v>
      </c>
      <c r="BD76" s="375">
        <v>16341</v>
      </c>
      <c r="BE76" s="375">
        <v>16286</v>
      </c>
      <c r="BF76" s="375">
        <v>16333</v>
      </c>
      <c r="BG76" s="375">
        <v>16092</v>
      </c>
      <c r="BH76" s="375">
        <v>16237</v>
      </c>
      <c r="BI76" s="375">
        <v>16175</v>
      </c>
      <c r="BJ76" s="375">
        <v>16371</v>
      </c>
      <c r="BK76" s="376">
        <v>16546</v>
      </c>
      <c r="BL76" s="374">
        <v>16622</v>
      </c>
      <c r="BM76" s="379">
        <v>16718</v>
      </c>
      <c r="BN76" s="379">
        <v>16856</v>
      </c>
      <c r="BO76" s="379">
        <v>16870</v>
      </c>
      <c r="BP76" s="379">
        <v>16976</v>
      </c>
      <c r="BQ76" s="379">
        <v>16965</v>
      </c>
      <c r="BR76" s="379">
        <v>16552</v>
      </c>
      <c r="BS76" s="379">
        <v>16461</v>
      </c>
      <c r="BT76" s="379">
        <v>16468</v>
      </c>
      <c r="BU76" s="379">
        <v>16585</v>
      </c>
      <c r="BV76" s="379">
        <v>16562</v>
      </c>
      <c r="BW76" s="376">
        <v>16715</v>
      </c>
      <c r="BX76" s="374">
        <v>16576</v>
      </c>
      <c r="BY76" s="379">
        <v>16508</v>
      </c>
      <c r="BZ76" s="379">
        <v>16119</v>
      </c>
      <c r="CA76" s="379">
        <v>15976</v>
      </c>
      <c r="CB76" s="379">
        <v>15975</v>
      </c>
      <c r="CC76" s="379">
        <v>15755</v>
      </c>
      <c r="CD76" s="379">
        <v>15663</v>
      </c>
      <c r="CE76" s="379">
        <v>15622</v>
      </c>
      <c r="CF76" s="379">
        <v>15502</v>
      </c>
      <c r="CG76" s="375">
        <v>15356</v>
      </c>
      <c r="CH76" s="375">
        <v>15362</v>
      </c>
      <c r="CI76" s="376">
        <v>15321</v>
      </c>
      <c r="CJ76" s="374">
        <v>15292</v>
      </c>
      <c r="CK76" s="375">
        <v>15306</v>
      </c>
      <c r="CL76" s="375">
        <v>15278</v>
      </c>
      <c r="CM76" s="375">
        <v>15245</v>
      </c>
      <c r="CN76" s="375">
        <v>15241</v>
      </c>
      <c r="CO76" s="375">
        <v>15448</v>
      </c>
      <c r="CP76" s="375">
        <v>15546</v>
      </c>
      <c r="CQ76" s="375">
        <v>15554</v>
      </c>
      <c r="CR76" s="375">
        <v>15481</v>
      </c>
      <c r="CS76" s="375">
        <v>15548</v>
      </c>
      <c r="CT76" s="375">
        <v>15706</v>
      </c>
      <c r="CU76" s="376">
        <v>15883</v>
      </c>
      <c r="CV76" s="374">
        <v>16106</v>
      </c>
      <c r="CW76" s="375">
        <v>16271</v>
      </c>
      <c r="CX76" s="375">
        <v>16138</v>
      </c>
      <c r="CY76" s="375">
        <v>16121</v>
      </c>
      <c r="CZ76" s="375">
        <v>16074</v>
      </c>
      <c r="DA76" s="375">
        <v>15914</v>
      </c>
      <c r="DB76" s="375">
        <v>15880</v>
      </c>
      <c r="DC76" s="375">
        <v>15775</v>
      </c>
      <c r="DD76" s="375">
        <v>15797</v>
      </c>
      <c r="DE76" s="375">
        <v>15725</v>
      </c>
      <c r="DF76" s="375">
        <v>16037</v>
      </c>
      <c r="DG76" s="376">
        <v>16145</v>
      </c>
      <c r="DH76" s="374">
        <v>15998</v>
      </c>
      <c r="DI76" s="375">
        <v>15895</v>
      </c>
      <c r="DJ76" s="375">
        <v>16043</v>
      </c>
      <c r="DK76" s="375">
        <v>15895</v>
      </c>
      <c r="DL76" s="375">
        <v>15828</v>
      </c>
      <c r="DM76" s="375">
        <v>15834</v>
      </c>
      <c r="DN76" s="375">
        <v>15700</v>
      </c>
      <c r="DO76" s="375">
        <v>15566</v>
      </c>
      <c r="DP76" s="375">
        <v>15524</v>
      </c>
      <c r="DQ76" s="375">
        <v>15318</v>
      </c>
      <c r="DR76" s="375">
        <v>15206</v>
      </c>
      <c r="DS76" s="378">
        <v>15460</v>
      </c>
      <c r="DT76" s="374">
        <v>15554</v>
      </c>
      <c r="DU76" s="375">
        <v>16022</v>
      </c>
      <c r="DV76" s="375">
        <v>16246</v>
      </c>
      <c r="DW76" s="375">
        <v>16296</v>
      </c>
      <c r="DX76" s="375">
        <v>16492</v>
      </c>
      <c r="DY76" s="375">
        <v>16748</v>
      </c>
      <c r="DZ76" s="375">
        <v>16828</v>
      </c>
      <c r="EA76" s="375">
        <v>16502</v>
      </c>
      <c r="EB76" s="375">
        <v>16503</v>
      </c>
      <c r="EC76" s="375">
        <v>16415</v>
      </c>
      <c r="ED76" s="375">
        <v>16165</v>
      </c>
      <c r="EE76" s="378">
        <v>16089</v>
      </c>
      <c r="EF76" s="374">
        <v>16080</v>
      </c>
      <c r="EG76" s="375">
        <v>15949</v>
      </c>
      <c r="EH76" s="375">
        <v>15784</v>
      </c>
      <c r="EI76" s="375">
        <v>15656</v>
      </c>
      <c r="EJ76" s="375">
        <v>15592</v>
      </c>
      <c r="EK76" s="375">
        <v>15562</v>
      </c>
      <c r="EL76" s="375">
        <v>15490</v>
      </c>
      <c r="EM76" s="375">
        <v>15424</v>
      </c>
      <c r="EN76" s="375">
        <v>15990</v>
      </c>
      <c r="EO76" s="375">
        <v>15936</v>
      </c>
      <c r="EP76" s="375">
        <v>15940</v>
      </c>
      <c r="EQ76" s="378">
        <v>16042</v>
      </c>
      <c r="ER76" s="374">
        <v>16080</v>
      </c>
      <c r="ES76" s="375">
        <v>16204</v>
      </c>
      <c r="ET76" s="375">
        <v>16696</v>
      </c>
      <c r="EU76" s="375">
        <v>16651</v>
      </c>
      <c r="EV76" s="375">
        <v>16793</v>
      </c>
      <c r="EW76" s="378">
        <v>16674</v>
      </c>
      <c r="EX76" s="378">
        <v>17181</v>
      </c>
      <c r="EY76" s="378">
        <v>17315</v>
      </c>
      <c r="EZ76" s="376">
        <v>17350</v>
      </c>
      <c r="FA76" s="376">
        <v>17466</v>
      </c>
      <c r="FB76" s="376">
        <v>17428</v>
      </c>
      <c r="FC76" s="376">
        <v>17662</v>
      </c>
      <c r="FD76" s="376">
        <v>17865</v>
      </c>
      <c r="FE76" s="376">
        <v>17895</v>
      </c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103">
        <v>30</v>
      </c>
      <c r="FQ76" s="83">
        <v>0.16764459346186086</v>
      </c>
      <c r="FR76" s="103">
        <v>233</v>
      </c>
      <c r="FS76" s="83">
        <v>1.4524373519511282</v>
      </c>
    </row>
    <row r="77" spans="1:175" ht="15" outlineLevel="2">
      <c r="A77" s="362">
        <v>819</v>
      </c>
      <c r="B77" s="52" t="s">
        <v>349</v>
      </c>
      <c r="C77" s="345" t="s">
        <v>364</v>
      </c>
      <c r="D77" s="374">
        <v>4649</v>
      </c>
      <c r="E77" s="375">
        <v>4680</v>
      </c>
      <c r="F77" s="375">
        <v>4646</v>
      </c>
      <c r="G77" s="375">
        <v>4633</v>
      </c>
      <c r="H77" s="375">
        <v>4632</v>
      </c>
      <c r="I77" s="375">
        <v>4621</v>
      </c>
      <c r="J77" s="375">
        <v>4506</v>
      </c>
      <c r="K77" s="375">
        <v>4618</v>
      </c>
      <c r="L77" s="375">
        <v>4439</v>
      </c>
      <c r="M77" s="375">
        <v>4486</v>
      </c>
      <c r="N77" s="375">
        <v>4491</v>
      </c>
      <c r="O77" s="376">
        <v>4532</v>
      </c>
      <c r="P77" s="374">
        <v>4508</v>
      </c>
      <c r="Q77" s="375">
        <v>4489</v>
      </c>
      <c r="R77" s="377">
        <v>4475</v>
      </c>
      <c r="S77" s="375">
        <v>4112</v>
      </c>
      <c r="T77" s="375">
        <v>4443</v>
      </c>
      <c r="U77" s="375">
        <v>4403</v>
      </c>
      <c r="V77" s="375">
        <v>4368</v>
      </c>
      <c r="W77" s="375">
        <v>4388</v>
      </c>
      <c r="X77" s="375">
        <v>4401</v>
      </c>
      <c r="Y77" s="375">
        <v>4379</v>
      </c>
      <c r="Z77" s="375">
        <v>4403</v>
      </c>
      <c r="AA77" s="376">
        <v>4419</v>
      </c>
      <c r="AB77" s="374">
        <v>4453</v>
      </c>
      <c r="AC77" s="375">
        <v>4454</v>
      </c>
      <c r="AD77" s="375">
        <v>4416</v>
      </c>
      <c r="AE77" s="375">
        <v>4419</v>
      </c>
      <c r="AF77" s="375">
        <v>4456</v>
      </c>
      <c r="AG77" s="375">
        <v>4401</v>
      </c>
      <c r="AH77" s="375">
        <v>4405</v>
      </c>
      <c r="AI77" s="375">
        <v>4264</v>
      </c>
      <c r="AJ77" s="375">
        <v>4273</v>
      </c>
      <c r="AK77" s="375">
        <v>4283</v>
      </c>
      <c r="AL77" s="375">
        <v>4276</v>
      </c>
      <c r="AM77" s="376">
        <v>4375</v>
      </c>
      <c r="AN77" s="374">
        <v>4410</v>
      </c>
      <c r="AO77" s="375">
        <v>4453</v>
      </c>
      <c r="AP77" s="375">
        <v>4458</v>
      </c>
      <c r="AQ77" s="375">
        <v>4434</v>
      </c>
      <c r="AR77" s="375">
        <v>4393</v>
      </c>
      <c r="AS77" s="375">
        <v>4360</v>
      </c>
      <c r="AT77" s="375">
        <v>4321</v>
      </c>
      <c r="AU77" s="375">
        <v>4304</v>
      </c>
      <c r="AV77" s="375">
        <v>4330</v>
      </c>
      <c r="AW77" s="375">
        <v>4370</v>
      </c>
      <c r="AX77" s="375">
        <v>4361</v>
      </c>
      <c r="AY77" s="376">
        <v>4395</v>
      </c>
      <c r="AZ77" s="374">
        <v>4401</v>
      </c>
      <c r="BA77" s="375">
        <v>4378</v>
      </c>
      <c r="BB77" s="375">
        <v>4377</v>
      </c>
      <c r="BC77" s="375">
        <v>4396</v>
      </c>
      <c r="BD77" s="375">
        <v>4411</v>
      </c>
      <c r="BE77" s="375">
        <v>4399</v>
      </c>
      <c r="BF77" s="375">
        <v>4382</v>
      </c>
      <c r="BG77" s="375">
        <v>4346</v>
      </c>
      <c r="BH77" s="375">
        <v>4339</v>
      </c>
      <c r="BI77" s="375">
        <v>4323</v>
      </c>
      <c r="BJ77" s="375">
        <v>4325</v>
      </c>
      <c r="BK77" s="376">
        <v>4334</v>
      </c>
      <c r="BL77" s="374">
        <v>4350</v>
      </c>
      <c r="BM77" s="379">
        <v>4385</v>
      </c>
      <c r="BN77" s="379">
        <v>4378</v>
      </c>
      <c r="BO77" s="379">
        <v>4386</v>
      </c>
      <c r="BP77" s="379">
        <v>4416</v>
      </c>
      <c r="BQ77" s="379">
        <v>4374</v>
      </c>
      <c r="BR77" s="379">
        <v>4309</v>
      </c>
      <c r="BS77" s="379">
        <v>4277</v>
      </c>
      <c r="BT77" s="379">
        <v>4260</v>
      </c>
      <c r="BU77" s="379">
        <v>4261</v>
      </c>
      <c r="BV77" s="379">
        <v>4261</v>
      </c>
      <c r="BW77" s="376">
        <v>4305</v>
      </c>
      <c r="BX77" s="374">
        <v>4327</v>
      </c>
      <c r="BY77" s="379">
        <v>4304</v>
      </c>
      <c r="BZ77" s="379">
        <v>4276</v>
      </c>
      <c r="CA77" s="379">
        <v>4226</v>
      </c>
      <c r="CB77" s="379">
        <v>4199</v>
      </c>
      <c r="CC77" s="379">
        <v>4120</v>
      </c>
      <c r="CD77" s="379">
        <v>4056</v>
      </c>
      <c r="CE77" s="379">
        <v>4053</v>
      </c>
      <c r="CF77" s="379">
        <v>4042</v>
      </c>
      <c r="CG77" s="375">
        <v>4035</v>
      </c>
      <c r="CH77" s="375">
        <v>4046</v>
      </c>
      <c r="CI77" s="376">
        <v>4036</v>
      </c>
      <c r="CJ77" s="374">
        <v>4036</v>
      </c>
      <c r="CK77" s="375">
        <v>4022</v>
      </c>
      <c r="CL77" s="375">
        <v>3997</v>
      </c>
      <c r="CM77" s="375">
        <v>3987</v>
      </c>
      <c r="CN77" s="375">
        <v>3970</v>
      </c>
      <c r="CO77" s="375">
        <v>4000</v>
      </c>
      <c r="CP77" s="375">
        <v>4036</v>
      </c>
      <c r="CQ77" s="375">
        <v>4015</v>
      </c>
      <c r="CR77" s="375">
        <v>3993</v>
      </c>
      <c r="CS77" s="375">
        <v>4021</v>
      </c>
      <c r="CT77" s="375">
        <v>4042</v>
      </c>
      <c r="CU77" s="376">
        <v>4050</v>
      </c>
      <c r="CV77" s="374">
        <v>4044</v>
      </c>
      <c r="CW77" s="375">
        <v>4028</v>
      </c>
      <c r="CX77" s="375">
        <v>4053</v>
      </c>
      <c r="CY77" s="375">
        <v>4049</v>
      </c>
      <c r="CZ77" s="375">
        <v>4018</v>
      </c>
      <c r="DA77" s="375">
        <v>3996</v>
      </c>
      <c r="DB77" s="375">
        <v>4002</v>
      </c>
      <c r="DC77" s="375">
        <v>3984</v>
      </c>
      <c r="DD77" s="375">
        <v>3985</v>
      </c>
      <c r="DE77" s="375">
        <v>3998</v>
      </c>
      <c r="DF77" s="375">
        <v>4013</v>
      </c>
      <c r="DG77" s="376">
        <v>4071</v>
      </c>
      <c r="DH77" s="374">
        <v>4087</v>
      </c>
      <c r="DI77" s="375">
        <v>4115</v>
      </c>
      <c r="DJ77" s="375">
        <v>4087</v>
      </c>
      <c r="DK77" s="375">
        <v>4063</v>
      </c>
      <c r="DL77" s="375">
        <v>4060</v>
      </c>
      <c r="DM77" s="375">
        <v>4032</v>
      </c>
      <c r="DN77" s="375">
        <v>3976</v>
      </c>
      <c r="DO77" s="375">
        <v>3946</v>
      </c>
      <c r="DP77" s="375">
        <v>3910</v>
      </c>
      <c r="DQ77" s="375">
        <v>3878</v>
      </c>
      <c r="DR77" s="375">
        <v>3869</v>
      </c>
      <c r="DS77" s="378">
        <v>3889</v>
      </c>
      <c r="DT77" s="374">
        <v>3880</v>
      </c>
      <c r="DU77" s="375">
        <v>3894</v>
      </c>
      <c r="DV77" s="375">
        <v>3942</v>
      </c>
      <c r="DW77" s="375">
        <v>3960</v>
      </c>
      <c r="DX77" s="375">
        <v>4004</v>
      </c>
      <c r="DY77" s="375">
        <v>4028</v>
      </c>
      <c r="DZ77" s="375">
        <v>4042</v>
      </c>
      <c r="EA77" s="375">
        <v>4006</v>
      </c>
      <c r="EB77" s="375">
        <v>3989</v>
      </c>
      <c r="EC77" s="375">
        <v>3958</v>
      </c>
      <c r="ED77" s="375">
        <v>3914</v>
      </c>
      <c r="EE77" s="378">
        <v>3916</v>
      </c>
      <c r="EF77" s="374">
        <v>3919</v>
      </c>
      <c r="EG77" s="375">
        <v>3888</v>
      </c>
      <c r="EH77" s="375">
        <v>3844</v>
      </c>
      <c r="EI77" s="375">
        <v>3848</v>
      </c>
      <c r="EJ77" s="375">
        <v>3841</v>
      </c>
      <c r="EK77" s="375">
        <v>3838</v>
      </c>
      <c r="EL77" s="375">
        <v>3830</v>
      </c>
      <c r="EM77" s="375">
        <v>3827</v>
      </c>
      <c r="EN77" s="375">
        <v>3828</v>
      </c>
      <c r="EO77" s="375">
        <v>3818</v>
      </c>
      <c r="EP77" s="375">
        <v>3820</v>
      </c>
      <c r="EQ77" s="378">
        <v>3836</v>
      </c>
      <c r="ER77" s="374">
        <v>3853</v>
      </c>
      <c r="ES77" s="375">
        <v>3825</v>
      </c>
      <c r="ET77" s="375">
        <v>3785</v>
      </c>
      <c r="EU77" s="375">
        <v>3740</v>
      </c>
      <c r="EV77" s="375">
        <v>3737</v>
      </c>
      <c r="EW77" s="378">
        <v>3743</v>
      </c>
      <c r="EX77" s="378">
        <v>3823</v>
      </c>
      <c r="EY77" s="378">
        <v>3797</v>
      </c>
      <c r="EZ77" s="376">
        <v>3781</v>
      </c>
      <c r="FA77" s="376">
        <v>3801</v>
      </c>
      <c r="FB77" s="376">
        <v>3813</v>
      </c>
      <c r="FC77" s="376">
        <v>3841</v>
      </c>
      <c r="FD77" s="376">
        <v>3878</v>
      </c>
      <c r="FE77" s="376">
        <v>3919</v>
      </c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103">
        <v>41</v>
      </c>
      <c r="FQ77" s="83">
        <v>1.0461852513396275</v>
      </c>
      <c r="FR77" s="103">
        <v>78</v>
      </c>
      <c r="FS77" s="83">
        <v>2.0333680917622523</v>
      </c>
    </row>
    <row r="78" spans="1:175" ht="15" outlineLevel="2">
      <c r="A78" s="362">
        <v>854</v>
      </c>
      <c r="B78" s="52" t="s">
        <v>349</v>
      </c>
      <c r="C78" s="345" t="s">
        <v>365</v>
      </c>
      <c r="D78" s="374">
        <v>13382</v>
      </c>
      <c r="E78" s="375">
        <v>13467</v>
      </c>
      <c r="F78" s="375">
        <v>13457</v>
      </c>
      <c r="G78" s="375">
        <v>13364</v>
      </c>
      <c r="H78" s="375">
        <v>13252</v>
      </c>
      <c r="I78" s="375">
        <v>13333</v>
      </c>
      <c r="J78" s="375">
        <v>13304</v>
      </c>
      <c r="K78" s="375">
        <v>13276</v>
      </c>
      <c r="L78" s="375">
        <v>13241</v>
      </c>
      <c r="M78" s="375">
        <v>13410</v>
      </c>
      <c r="N78" s="375">
        <v>13298</v>
      </c>
      <c r="O78" s="376">
        <v>13680</v>
      </c>
      <c r="P78" s="374">
        <v>13668</v>
      </c>
      <c r="Q78" s="375">
        <v>13621</v>
      </c>
      <c r="R78" s="377">
        <v>13557</v>
      </c>
      <c r="S78" s="375">
        <v>13724</v>
      </c>
      <c r="T78" s="375">
        <v>13578</v>
      </c>
      <c r="U78" s="375">
        <v>13616</v>
      </c>
      <c r="V78" s="375">
        <v>13758</v>
      </c>
      <c r="W78" s="375">
        <v>13766</v>
      </c>
      <c r="X78" s="375">
        <v>13714</v>
      </c>
      <c r="Y78" s="375">
        <v>13737</v>
      </c>
      <c r="Z78" s="375">
        <v>13655</v>
      </c>
      <c r="AA78" s="376">
        <v>13784</v>
      </c>
      <c r="AB78" s="374">
        <v>13771</v>
      </c>
      <c r="AC78" s="375">
        <v>13764</v>
      </c>
      <c r="AD78" s="375">
        <v>13760</v>
      </c>
      <c r="AE78" s="375">
        <v>13775</v>
      </c>
      <c r="AF78" s="375">
        <v>13775</v>
      </c>
      <c r="AG78" s="375">
        <v>13818</v>
      </c>
      <c r="AH78" s="375">
        <v>13872</v>
      </c>
      <c r="AI78" s="375">
        <v>13728</v>
      </c>
      <c r="AJ78" s="375">
        <v>13865</v>
      </c>
      <c r="AK78" s="375">
        <v>13875</v>
      </c>
      <c r="AL78" s="375">
        <v>13847</v>
      </c>
      <c r="AM78" s="376">
        <v>13842</v>
      </c>
      <c r="AN78" s="374">
        <v>13837</v>
      </c>
      <c r="AO78" s="375">
        <v>13831</v>
      </c>
      <c r="AP78" s="375">
        <v>13948</v>
      </c>
      <c r="AQ78" s="375">
        <v>13892</v>
      </c>
      <c r="AR78" s="375">
        <v>13881</v>
      </c>
      <c r="AS78" s="375">
        <v>13840</v>
      </c>
      <c r="AT78" s="375">
        <v>13746</v>
      </c>
      <c r="AU78" s="375">
        <v>13734</v>
      </c>
      <c r="AV78" s="375">
        <v>13794</v>
      </c>
      <c r="AW78" s="375">
        <v>13783</v>
      </c>
      <c r="AX78" s="375">
        <v>13820</v>
      </c>
      <c r="AY78" s="376">
        <v>13849</v>
      </c>
      <c r="AZ78" s="374">
        <v>13804</v>
      </c>
      <c r="BA78" s="375">
        <v>13695</v>
      </c>
      <c r="BB78" s="375">
        <v>13743</v>
      </c>
      <c r="BC78" s="375">
        <v>13689</v>
      </c>
      <c r="BD78" s="375">
        <v>13552</v>
      </c>
      <c r="BE78" s="375">
        <v>13658</v>
      </c>
      <c r="BF78" s="375">
        <v>13665</v>
      </c>
      <c r="BG78" s="375">
        <v>13541</v>
      </c>
      <c r="BH78" s="375">
        <v>13654</v>
      </c>
      <c r="BI78" s="375">
        <v>13547</v>
      </c>
      <c r="BJ78" s="375">
        <v>13636</v>
      </c>
      <c r="BK78" s="376">
        <v>13686</v>
      </c>
      <c r="BL78" s="374">
        <v>13670</v>
      </c>
      <c r="BM78" s="379">
        <v>13753</v>
      </c>
      <c r="BN78" s="379">
        <v>13736</v>
      </c>
      <c r="BO78" s="379">
        <v>13776</v>
      </c>
      <c r="BP78" s="379">
        <v>13769</v>
      </c>
      <c r="BQ78" s="379">
        <v>13723</v>
      </c>
      <c r="BR78" s="379">
        <v>13746</v>
      </c>
      <c r="BS78" s="379">
        <v>13711</v>
      </c>
      <c r="BT78" s="379">
        <v>13751</v>
      </c>
      <c r="BU78" s="379">
        <v>13699</v>
      </c>
      <c r="BV78" s="379">
        <v>13644</v>
      </c>
      <c r="BW78" s="376">
        <v>13573</v>
      </c>
      <c r="BX78" s="374">
        <v>13580</v>
      </c>
      <c r="BY78" s="379">
        <v>13531</v>
      </c>
      <c r="BZ78" s="379">
        <v>13481</v>
      </c>
      <c r="CA78" s="379">
        <v>13459</v>
      </c>
      <c r="CB78" s="379">
        <v>13441</v>
      </c>
      <c r="CC78" s="379">
        <v>13136</v>
      </c>
      <c r="CD78" s="379">
        <v>13234</v>
      </c>
      <c r="CE78" s="379">
        <v>13232</v>
      </c>
      <c r="CF78" s="379">
        <v>13230</v>
      </c>
      <c r="CG78" s="375">
        <v>13224</v>
      </c>
      <c r="CH78" s="375">
        <v>13167</v>
      </c>
      <c r="CI78" s="376">
        <v>13099</v>
      </c>
      <c r="CJ78" s="374">
        <v>13064</v>
      </c>
      <c r="CK78" s="375">
        <v>13052</v>
      </c>
      <c r="CL78" s="375">
        <v>13084</v>
      </c>
      <c r="CM78" s="375">
        <v>13030</v>
      </c>
      <c r="CN78" s="375">
        <v>12991</v>
      </c>
      <c r="CO78" s="375">
        <v>12966</v>
      </c>
      <c r="CP78" s="375">
        <v>13007</v>
      </c>
      <c r="CQ78" s="375">
        <v>13040</v>
      </c>
      <c r="CR78" s="375">
        <v>13057</v>
      </c>
      <c r="CS78" s="375">
        <v>13018</v>
      </c>
      <c r="CT78" s="375">
        <v>13020</v>
      </c>
      <c r="CU78" s="376">
        <v>13123</v>
      </c>
      <c r="CV78" s="374">
        <v>13130</v>
      </c>
      <c r="CW78" s="375">
        <v>13169</v>
      </c>
      <c r="CX78" s="375">
        <v>13166</v>
      </c>
      <c r="CY78" s="375">
        <v>13083</v>
      </c>
      <c r="CZ78" s="375">
        <v>12959</v>
      </c>
      <c r="DA78" s="375">
        <v>12910</v>
      </c>
      <c r="DB78" s="375">
        <v>12866</v>
      </c>
      <c r="DC78" s="375">
        <v>12884</v>
      </c>
      <c r="DD78" s="375">
        <v>12851</v>
      </c>
      <c r="DE78" s="375">
        <v>12803</v>
      </c>
      <c r="DF78" s="375">
        <v>12844</v>
      </c>
      <c r="DG78" s="376">
        <v>12796</v>
      </c>
      <c r="DH78" s="374">
        <v>12816</v>
      </c>
      <c r="DI78" s="375">
        <v>12839</v>
      </c>
      <c r="DJ78" s="375">
        <v>12826</v>
      </c>
      <c r="DK78" s="375">
        <v>12770</v>
      </c>
      <c r="DL78" s="375">
        <v>12797</v>
      </c>
      <c r="DM78" s="375">
        <v>12775</v>
      </c>
      <c r="DN78" s="375">
        <v>12707</v>
      </c>
      <c r="DO78" s="375">
        <v>12751</v>
      </c>
      <c r="DP78" s="375">
        <v>12777</v>
      </c>
      <c r="DQ78" s="375">
        <v>12749</v>
      </c>
      <c r="DR78" s="375">
        <v>12719</v>
      </c>
      <c r="DS78" s="378">
        <v>12683</v>
      </c>
      <c r="DT78" s="374">
        <v>12691</v>
      </c>
      <c r="DU78" s="375">
        <v>12772</v>
      </c>
      <c r="DV78" s="375">
        <v>12781</v>
      </c>
      <c r="DW78" s="375">
        <v>12740</v>
      </c>
      <c r="DX78" s="375">
        <v>12833</v>
      </c>
      <c r="DY78" s="375">
        <v>12795</v>
      </c>
      <c r="DZ78" s="375">
        <v>12775</v>
      </c>
      <c r="EA78" s="375">
        <v>12776</v>
      </c>
      <c r="EB78" s="375">
        <v>12808</v>
      </c>
      <c r="EC78" s="375">
        <v>12881</v>
      </c>
      <c r="ED78" s="375">
        <v>12952</v>
      </c>
      <c r="EE78" s="378">
        <v>12920</v>
      </c>
      <c r="EF78" s="374">
        <v>12921</v>
      </c>
      <c r="EG78" s="375">
        <v>12942</v>
      </c>
      <c r="EH78" s="375">
        <v>13005</v>
      </c>
      <c r="EI78" s="375">
        <v>13013</v>
      </c>
      <c r="EJ78" s="375">
        <v>13023</v>
      </c>
      <c r="EK78" s="375">
        <v>13003</v>
      </c>
      <c r="EL78" s="375">
        <v>12999</v>
      </c>
      <c r="EM78" s="375">
        <v>13037</v>
      </c>
      <c r="EN78" s="375">
        <v>13288</v>
      </c>
      <c r="EO78" s="375">
        <v>13299</v>
      </c>
      <c r="EP78" s="375">
        <v>13321</v>
      </c>
      <c r="EQ78" s="378">
        <v>13362</v>
      </c>
      <c r="ER78" s="374">
        <v>13462</v>
      </c>
      <c r="ES78" s="375">
        <v>13457</v>
      </c>
      <c r="ET78" s="375">
        <v>13326</v>
      </c>
      <c r="EU78" s="375">
        <v>13257</v>
      </c>
      <c r="EV78" s="375">
        <v>13221</v>
      </c>
      <c r="EW78" s="378">
        <v>13218</v>
      </c>
      <c r="EX78" s="378">
        <v>13298</v>
      </c>
      <c r="EY78" s="378">
        <v>13325</v>
      </c>
      <c r="EZ78" s="376">
        <v>13300</v>
      </c>
      <c r="FA78" s="376">
        <v>13319</v>
      </c>
      <c r="FB78" s="376">
        <v>13365</v>
      </c>
      <c r="FC78" s="376">
        <v>13378</v>
      </c>
      <c r="FD78" s="376">
        <v>13425</v>
      </c>
      <c r="FE78" s="376">
        <v>13478</v>
      </c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103">
        <v>53</v>
      </c>
      <c r="FQ78" s="83">
        <v>0.39323341742098239</v>
      </c>
      <c r="FR78" s="103">
        <v>100</v>
      </c>
      <c r="FS78" s="83">
        <v>0.74839095943721001</v>
      </c>
    </row>
    <row r="79" spans="1:175" ht="15" outlineLevel="2">
      <c r="A79" s="362">
        <v>887</v>
      </c>
      <c r="B79" s="52" t="s">
        <v>349</v>
      </c>
      <c r="C79" s="345" t="s">
        <v>366</v>
      </c>
      <c r="D79" s="374">
        <v>28624</v>
      </c>
      <c r="E79" s="375">
        <v>28850</v>
      </c>
      <c r="F79" s="375">
        <v>28960</v>
      </c>
      <c r="G79" s="375">
        <v>28941</v>
      </c>
      <c r="H79" s="375">
        <v>28767</v>
      </c>
      <c r="I79" s="375">
        <v>28933</v>
      </c>
      <c r="J79" s="375">
        <v>27921</v>
      </c>
      <c r="K79" s="375">
        <v>28817</v>
      </c>
      <c r="L79" s="375">
        <v>27845</v>
      </c>
      <c r="M79" s="375">
        <v>28013</v>
      </c>
      <c r="N79" s="375">
        <v>28093</v>
      </c>
      <c r="O79" s="376">
        <v>28378</v>
      </c>
      <c r="P79" s="374">
        <v>28359</v>
      </c>
      <c r="Q79" s="375">
        <v>28131</v>
      </c>
      <c r="R79" s="377">
        <v>28955</v>
      </c>
      <c r="S79" s="375">
        <v>28754</v>
      </c>
      <c r="T79" s="375">
        <v>29597</v>
      </c>
      <c r="U79" s="375">
        <v>29949</v>
      </c>
      <c r="V79" s="375">
        <v>30169</v>
      </c>
      <c r="W79" s="375">
        <v>30249</v>
      </c>
      <c r="X79" s="375">
        <v>30427</v>
      </c>
      <c r="Y79" s="375">
        <v>30539</v>
      </c>
      <c r="Z79" s="375">
        <v>30302</v>
      </c>
      <c r="AA79" s="376">
        <v>30119</v>
      </c>
      <c r="AB79" s="374">
        <v>30319</v>
      </c>
      <c r="AC79" s="375">
        <v>30464</v>
      </c>
      <c r="AD79" s="375">
        <v>30418</v>
      </c>
      <c r="AE79" s="375">
        <v>30398</v>
      </c>
      <c r="AF79" s="375">
        <v>30705</v>
      </c>
      <c r="AG79" s="375">
        <v>30640</v>
      </c>
      <c r="AH79" s="375">
        <v>30491</v>
      </c>
      <c r="AI79" s="375">
        <v>30365</v>
      </c>
      <c r="AJ79" s="375">
        <v>30418</v>
      </c>
      <c r="AK79" s="375">
        <v>30810</v>
      </c>
      <c r="AL79" s="375">
        <v>30798</v>
      </c>
      <c r="AM79" s="376">
        <v>30781</v>
      </c>
      <c r="AN79" s="374">
        <v>30609</v>
      </c>
      <c r="AO79" s="375">
        <v>30545</v>
      </c>
      <c r="AP79" s="375">
        <v>30654</v>
      </c>
      <c r="AQ79" s="375">
        <v>30562</v>
      </c>
      <c r="AR79" s="375">
        <v>30998</v>
      </c>
      <c r="AS79" s="375">
        <v>30915</v>
      </c>
      <c r="AT79" s="375">
        <v>30941</v>
      </c>
      <c r="AU79" s="375">
        <v>30993</v>
      </c>
      <c r="AV79" s="375">
        <v>30775</v>
      </c>
      <c r="AW79" s="375">
        <v>30862</v>
      </c>
      <c r="AX79" s="375">
        <v>30830</v>
      </c>
      <c r="AY79" s="376">
        <v>30828</v>
      </c>
      <c r="AZ79" s="374">
        <v>30853</v>
      </c>
      <c r="BA79" s="375">
        <v>30993</v>
      </c>
      <c r="BB79" s="375">
        <v>30991</v>
      </c>
      <c r="BC79" s="375">
        <v>30967</v>
      </c>
      <c r="BD79" s="375">
        <v>30969</v>
      </c>
      <c r="BE79" s="375">
        <v>30967</v>
      </c>
      <c r="BF79" s="375">
        <v>30929</v>
      </c>
      <c r="BG79" s="375">
        <v>30539</v>
      </c>
      <c r="BH79" s="375">
        <v>30497</v>
      </c>
      <c r="BI79" s="375">
        <v>30183</v>
      </c>
      <c r="BJ79" s="375">
        <v>30529</v>
      </c>
      <c r="BK79" s="376">
        <v>30777</v>
      </c>
      <c r="BL79" s="374">
        <v>30848</v>
      </c>
      <c r="BM79" s="379">
        <v>31052</v>
      </c>
      <c r="BN79" s="379">
        <v>31036</v>
      </c>
      <c r="BO79" s="379">
        <v>30974</v>
      </c>
      <c r="BP79" s="379">
        <v>30968</v>
      </c>
      <c r="BQ79" s="379">
        <v>30972</v>
      </c>
      <c r="BR79" s="379">
        <v>30419</v>
      </c>
      <c r="BS79" s="379">
        <v>30200</v>
      </c>
      <c r="BT79" s="379">
        <v>30171</v>
      </c>
      <c r="BU79" s="379">
        <v>30227</v>
      </c>
      <c r="BV79" s="379">
        <v>30187</v>
      </c>
      <c r="BW79" s="376">
        <v>30207</v>
      </c>
      <c r="BX79" s="374">
        <v>30015</v>
      </c>
      <c r="BY79" s="379">
        <v>29949</v>
      </c>
      <c r="BZ79" s="379">
        <v>29597</v>
      </c>
      <c r="CA79" s="379">
        <v>29224</v>
      </c>
      <c r="CB79" s="379">
        <v>29136</v>
      </c>
      <c r="CC79" s="379">
        <v>28675</v>
      </c>
      <c r="CD79" s="379">
        <v>28582</v>
      </c>
      <c r="CE79" s="379">
        <v>28569</v>
      </c>
      <c r="CF79" s="379">
        <v>28385</v>
      </c>
      <c r="CG79" s="375">
        <v>28221</v>
      </c>
      <c r="CH79" s="375">
        <v>28081</v>
      </c>
      <c r="CI79" s="376">
        <v>28016</v>
      </c>
      <c r="CJ79" s="374">
        <v>27849</v>
      </c>
      <c r="CK79" s="375">
        <v>27771</v>
      </c>
      <c r="CL79" s="375">
        <v>27672</v>
      </c>
      <c r="CM79" s="375">
        <v>27608</v>
      </c>
      <c r="CN79" s="375">
        <v>27707</v>
      </c>
      <c r="CO79" s="375">
        <v>27953</v>
      </c>
      <c r="CP79" s="375">
        <v>28221</v>
      </c>
      <c r="CQ79" s="375">
        <v>28303</v>
      </c>
      <c r="CR79" s="375">
        <v>28189</v>
      </c>
      <c r="CS79" s="375">
        <v>28262</v>
      </c>
      <c r="CT79" s="375">
        <v>28496</v>
      </c>
      <c r="CU79" s="376">
        <v>28531</v>
      </c>
      <c r="CV79" s="374">
        <v>28521</v>
      </c>
      <c r="CW79" s="375">
        <v>28466</v>
      </c>
      <c r="CX79" s="375">
        <v>28293</v>
      </c>
      <c r="CY79" s="375">
        <v>28300</v>
      </c>
      <c r="CZ79" s="375">
        <v>28492</v>
      </c>
      <c r="DA79" s="375">
        <v>28291</v>
      </c>
      <c r="DB79" s="375">
        <v>28220</v>
      </c>
      <c r="DC79" s="375">
        <v>28034</v>
      </c>
      <c r="DD79" s="375">
        <v>28002</v>
      </c>
      <c r="DE79" s="375">
        <v>27969</v>
      </c>
      <c r="DF79" s="375">
        <v>27939</v>
      </c>
      <c r="DG79" s="376">
        <v>27822</v>
      </c>
      <c r="DH79" s="374">
        <v>27850</v>
      </c>
      <c r="DI79" s="375">
        <v>27698</v>
      </c>
      <c r="DJ79" s="375">
        <v>27632</v>
      </c>
      <c r="DK79" s="375">
        <v>27408</v>
      </c>
      <c r="DL79" s="375">
        <v>27289</v>
      </c>
      <c r="DM79" s="375">
        <v>27180</v>
      </c>
      <c r="DN79" s="375">
        <v>27013</v>
      </c>
      <c r="DO79" s="375">
        <v>26901</v>
      </c>
      <c r="DP79" s="375">
        <v>26916</v>
      </c>
      <c r="DQ79" s="375">
        <v>26749</v>
      </c>
      <c r="DR79" s="375">
        <v>26687</v>
      </c>
      <c r="DS79" s="378">
        <v>26954</v>
      </c>
      <c r="DT79" s="374">
        <v>26973</v>
      </c>
      <c r="DU79" s="375">
        <v>27563</v>
      </c>
      <c r="DV79" s="375">
        <v>27656</v>
      </c>
      <c r="DW79" s="375">
        <v>27715</v>
      </c>
      <c r="DX79" s="375">
        <v>27909</v>
      </c>
      <c r="DY79" s="375">
        <v>27946</v>
      </c>
      <c r="DZ79" s="375">
        <v>27916</v>
      </c>
      <c r="EA79" s="375">
        <v>27597</v>
      </c>
      <c r="EB79" s="375">
        <v>27538</v>
      </c>
      <c r="EC79" s="375">
        <v>27376</v>
      </c>
      <c r="ED79" s="375">
        <v>27167</v>
      </c>
      <c r="EE79" s="378">
        <v>26999</v>
      </c>
      <c r="EF79" s="374">
        <v>27002</v>
      </c>
      <c r="EG79" s="375">
        <v>26996</v>
      </c>
      <c r="EH79" s="375">
        <v>26915</v>
      </c>
      <c r="EI79" s="375">
        <v>26699</v>
      </c>
      <c r="EJ79" s="375">
        <v>26487</v>
      </c>
      <c r="EK79" s="375">
        <v>26326</v>
      </c>
      <c r="EL79" s="375">
        <v>26139</v>
      </c>
      <c r="EM79" s="375">
        <v>26018</v>
      </c>
      <c r="EN79" s="375">
        <v>26486</v>
      </c>
      <c r="EO79" s="375">
        <v>26297</v>
      </c>
      <c r="EP79" s="375">
        <v>26216</v>
      </c>
      <c r="EQ79" s="378">
        <v>26212</v>
      </c>
      <c r="ER79" s="374">
        <v>26308</v>
      </c>
      <c r="ES79" s="375">
        <v>26362</v>
      </c>
      <c r="ET79" s="375">
        <v>26488</v>
      </c>
      <c r="EU79" s="375">
        <v>26346</v>
      </c>
      <c r="EV79" s="375">
        <v>26407</v>
      </c>
      <c r="EW79" s="378">
        <v>26357</v>
      </c>
      <c r="EX79" s="378">
        <v>26867</v>
      </c>
      <c r="EY79" s="378">
        <v>26889</v>
      </c>
      <c r="EZ79" s="376">
        <v>26745</v>
      </c>
      <c r="FA79" s="376">
        <v>26703</v>
      </c>
      <c r="FB79" s="376">
        <v>26631</v>
      </c>
      <c r="FC79" s="376">
        <v>26730</v>
      </c>
      <c r="FD79" s="376">
        <v>26926</v>
      </c>
      <c r="FE79" s="376">
        <v>27088</v>
      </c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103">
        <v>162</v>
      </c>
      <c r="FQ79" s="83">
        <v>0.59805079740106315</v>
      </c>
      <c r="FR79" s="103">
        <v>358</v>
      </c>
      <c r="FS79" s="83">
        <v>1.3657866625972837</v>
      </c>
    </row>
    <row r="80" spans="1:175" ht="15" outlineLevel="1">
      <c r="A80" s="45" t="s">
        <v>367</v>
      </c>
      <c r="B80" s="42"/>
      <c r="C80" s="46" t="s">
        <v>367</v>
      </c>
      <c r="D80" s="47">
        <v>237449</v>
      </c>
      <c r="E80" s="48">
        <v>238794</v>
      </c>
      <c r="F80" s="48">
        <v>238564</v>
      </c>
      <c r="G80" s="48">
        <v>238287</v>
      </c>
      <c r="H80" s="48">
        <v>236942</v>
      </c>
      <c r="I80" s="48">
        <v>238478</v>
      </c>
      <c r="J80" s="48">
        <v>233390</v>
      </c>
      <c r="K80" s="48">
        <v>237536</v>
      </c>
      <c r="L80" s="48">
        <v>233605</v>
      </c>
      <c r="M80" s="48">
        <v>234635</v>
      </c>
      <c r="N80" s="48">
        <v>234110</v>
      </c>
      <c r="O80" s="49">
        <v>235145</v>
      </c>
      <c r="P80" s="47">
        <v>235269</v>
      </c>
      <c r="Q80" s="48">
        <v>235059</v>
      </c>
      <c r="R80" s="50">
        <v>236461</v>
      </c>
      <c r="S80" s="48">
        <v>229263</v>
      </c>
      <c r="T80" s="48">
        <v>239519</v>
      </c>
      <c r="U80" s="48">
        <v>240161</v>
      </c>
      <c r="V80" s="48">
        <v>239850</v>
      </c>
      <c r="W80" s="48">
        <v>239687</v>
      </c>
      <c r="X80" s="48">
        <v>241088</v>
      </c>
      <c r="Y80" s="48">
        <v>242574</v>
      </c>
      <c r="Z80" s="48">
        <v>242780</v>
      </c>
      <c r="AA80" s="49">
        <v>240543</v>
      </c>
      <c r="AB80" s="47">
        <v>241332</v>
      </c>
      <c r="AC80" s="48">
        <v>242337</v>
      </c>
      <c r="AD80" s="48">
        <v>242115</v>
      </c>
      <c r="AE80" s="48">
        <v>241589</v>
      </c>
      <c r="AF80" s="48">
        <v>242601</v>
      </c>
      <c r="AG80" s="48">
        <v>238923</v>
      </c>
      <c r="AH80" s="48">
        <v>241027</v>
      </c>
      <c r="AI80" s="48">
        <v>241317</v>
      </c>
      <c r="AJ80" s="48">
        <v>241118</v>
      </c>
      <c r="AK80" s="48">
        <v>243370</v>
      </c>
      <c r="AL80" s="48">
        <v>243039</v>
      </c>
      <c r="AM80" s="49">
        <v>243632</v>
      </c>
      <c r="AN80" s="47">
        <v>242902</v>
      </c>
      <c r="AO80" s="48">
        <v>245896</v>
      </c>
      <c r="AP80" s="48">
        <v>245948</v>
      </c>
      <c r="AQ80" s="48">
        <v>246053</v>
      </c>
      <c r="AR80" s="48">
        <v>247811</v>
      </c>
      <c r="AS80" s="48">
        <v>247636</v>
      </c>
      <c r="AT80" s="48">
        <v>248194</v>
      </c>
      <c r="AU80" s="48">
        <v>248490</v>
      </c>
      <c r="AV80" s="48">
        <v>246640</v>
      </c>
      <c r="AW80" s="48">
        <v>246300</v>
      </c>
      <c r="AX80" s="48">
        <v>245910</v>
      </c>
      <c r="AY80" s="49">
        <v>245765</v>
      </c>
      <c r="AZ80" s="47">
        <v>246216</v>
      </c>
      <c r="BA80" s="48">
        <v>246569</v>
      </c>
      <c r="BB80" s="48">
        <v>245190</v>
      </c>
      <c r="BC80" s="48">
        <v>243164</v>
      </c>
      <c r="BD80" s="48">
        <v>242897</v>
      </c>
      <c r="BE80" s="48">
        <v>242157</v>
      </c>
      <c r="BF80" s="48">
        <v>241783</v>
      </c>
      <c r="BG80" s="48">
        <v>239730</v>
      </c>
      <c r="BH80" s="48">
        <v>240905</v>
      </c>
      <c r="BI80" s="48">
        <v>239001</v>
      </c>
      <c r="BJ80" s="48">
        <v>239767</v>
      </c>
      <c r="BK80" s="49">
        <v>241740</v>
      </c>
      <c r="BL80" s="47">
        <v>242450</v>
      </c>
      <c r="BM80" s="117">
        <v>244023</v>
      </c>
      <c r="BN80" s="117">
        <v>244676</v>
      </c>
      <c r="BO80" s="117">
        <v>244410</v>
      </c>
      <c r="BP80" s="117">
        <v>244816</v>
      </c>
      <c r="BQ80" s="117">
        <v>244118</v>
      </c>
      <c r="BR80" s="117">
        <v>240512</v>
      </c>
      <c r="BS80" s="117">
        <v>238830</v>
      </c>
      <c r="BT80" s="117">
        <v>237803</v>
      </c>
      <c r="BU80" s="117">
        <v>237894</v>
      </c>
      <c r="BV80" s="117">
        <v>237734</v>
      </c>
      <c r="BW80" s="49">
        <v>238718</v>
      </c>
      <c r="BX80" s="47">
        <v>239962</v>
      </c>
      <c r="BY80" s="117">
        <v>238485</v>
      </c>
      <c r="BZ80" s="117">
        <v>235163</v>
      </c>
      <c r="CA80" s="117">
        <v>232868</v>
      </c>
      <c r="CB80" s="117">
        <v>231514</v>
      </c>
      <c r="CC80" s="117">
        <v>232249</v>
      </c>
      <c r="CD80" s="117">
        <v>228819</v>
      </c>
      <c r="CE80" s="117">
        <v>229074</v>
      </c>
      <c r="CF80" s="117">
        <v>228026</v>
      </c>
      <c r="CG80" s="48">
        <v>227673</v>
      </c>
      <c r="CH80" s="48">
        <v>227157</v>
      </c>
      <c r="CI80" s="49">
        <v>226476</v>
      </c>
      <c r="CJ80" s="47">
        <v>225629</v>
      </c>
      <c r="CK80" s="48">
        <v>226226</v>
      </c>
      <c r="CL80" s="48">
        <v>226384</v>
      </c>
      <c r="CM80" s="48">
        <v>226154</v>
      </c>
      <c r="CN80" s="48">
        <v>227436</v>
      </c>
      <c r="CO80" s="48">
        <v>230246</v>
      </c>
      <c r="CP80" s="48">
        <v>232476</v>
      </c>
      <c r="CQ80" s="48">
        <v>232268</v>
      </c>
      <c r="CR80" s="48">
        <v>233863</v>
      </c>
      <c r="CS80" s="48">
        <v>234682</v>
      </c>
      <c r="CT80" s="48">
        <v>236101</v>
      </c>
      <c r="CU80" s="49">
        <v>237393</v>
      </c>
      <c r="CV80" s="47">
        <v>237578</v>
      </c>
      <c r="CW80" s="48">
        <v>236956</v>
      </c>
      <c r="CX80" s="48">
        <v>237127</v>
      </c>
      <c r="CY80" s="48">
        <v>237643</v>
      </c>
      <c r="CZ80" s="48">
        <v>238258</v>
      </c>
      <c r="DA80" s="48">
        <v>237383</v>
      </c>
      <c r="DB80" s="48">
        <v>237155</v>
      </c>
      <c r="DC80" s="48">
        <v>236856</v>
      </c>
      <c r="DD80" s="48">
        <v>236885</v>
      </c>
      <c r="DE80" s="48">
        <v>236451</v>
      </c>
      <c r="DF80" s="48">
        <v>237165</v>
      </c>
      <c r="DG80" s="49">
        <v>238550</v>
      </c>
      <c r="DH80" s="47">
        <v>238901</v>
      </c>
      <c r="DI80" s="48">
        <v>239089</v>
      </c>
      <c r="DJ80" s="48">
        <v>240395</v>
      </c>
      <c r="DK80" s="48">
        <v>239595</v>
      </c>
      <c r="DL80" s="48">
        <v>237883</v>
      </c>
      <c r="DM80" s="48">
        <v>236543</v>
      </c>
      <c r="DN80" s="48">
        <v>235485</v>
      </c>
      <c r="DO80" s="48">
        <v>235097</v>
      </c>
      <c r="DP80" s="48">
        <v>235681</v>
      </c>
      <c r="DQ80" s="48">
        <v>234522</v>
      </c>
      <c r="DR80" s="48">
        <v>233405</v>
      </c>
      <c r="DS80" s="51">
        <v>236118</v>
      </c>
      <c r="DT80" s="47">
        <v>237724</v>
      </c>
      <c r="DU80" s="48">
        <v>244537</v>
      </c>
      <c r="DV80" s="48">
        <v>247280</v>
      </c>
      <c r="DW80" s="48">
        <v>249616</v>
      </c>
      <c r="DX80" s="48">
        <v>255563</v>
      </c>
      <c r="DY80" s="48">
        <v>257698</v>
      </c>
      <c r="DZ80" s="48">
        <v>258258</v>
      </c>
      <c r="EA80" s="48">
        <v>251896</v>
      </c>
      <c r="EB80" s="48">
        <v>252577</v>
      </c>
      <c r="EC80" s="48">
        <v>251097</v>
      </c>
      <c r="ED80" s="48">
        <v>248906</v>
      </c>
      <c r="EE80" s="51">
        <v>247032</v>
      </c>
      <c r="EF80" s="47">
        <v>246985</v>
      </c>
      <c r="EG80" s="48">
        <v>245964</v>
      </c>
      <c r="EH80" s="48">
        <v>244629</v>
      </c>
      <c r="EI80" s="48">
        <v>243532</v>
      </c>
      <c r="EJ80" s="48">
        <v>242424</v>
      </c>
      <c r="EK80" s="48">
        <v>242587</v>
      </c>
      <c r="EL80" s="48">
        <v>242900</v>
      </c>
      <c r="EM80" s="48">
        <v>242894</v>
      </c>
      <c r="EN80" s="48">
        <v>248440</v>
      </c>
      <c r="EO80" s="48">
        <v>247698</v>
      </c>
      <c r="EP80" s="48">
        <v>247982</v>
      </c>
      <c r="EQ80" s="51">
        <v>248543</v>
      </c>
      <c r="ER80" s="47">
        <v>249359</v>
      </c>
      <c r="ES80" s="48">
        <v>249840</v>
      </c>
      <c r="ET80" s="48">
        <v>254602</v>
      </c>
      <c r="EU80" s="48">
        <v>255048</v>
      </c>
      <c r="EV80" s="48">
        <v>256993</v>
      </c>
      <c r="EW80" s="51">
        <v>257571</v>
      </c>
      <c r="EX80" s="51">
        <v>267766</v>
      </c>
      <c r="EY80" s="51">
        <v>268601</v>
      </c>
      <c r="EZ80" s="49">
        <v>268233</v>
      </c>
      <c r="FA80" s="49">
        <v>271005</v>
      </c>
      <c r="FB80" s="49">
        <v>271192</v>
      </c>
      <c r="FC80" s="49">
        <v>275216</v>
      </c>
      <c r="FD80" s="49">
        <v>278183</v>
      </c>
      <c r="FE80" s="49">
        <v>278455</v>
      </c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103">
        <v>272</v>
      </c>
      <c r="FQ80" s="83">
        <v>9.7681851645687809E-2</v>
      </c>
      <c r="FR80" s="103">
        <v>3239</v>
      </c>
      <c r="FS80" s="83">
        <v>1.3031950205799399</v>
      </c>
    </row>
    <row r="81" spans="1:175" ht="15" outlineLevel="2">
      <c r="A81" s="362">
        <v>2</v>
      </c>
      <c r="B81" s="52" t="s">
        <v>367</v>
      </c>
      <c r="C81" s="345" t="s">
        <v>368</v>
      </c>
      <c r="D81" s="374">
        <v>14815</v>
      </c>
      <c r="E81" s="375">
        <v>14876</v>
      </c>
      <c r="F81" s="375">
        <v>14860</v>
      </c>
      <c r="G81" s="375">
        <v>14931</v>
      </c>
      <c r="H81" s="375">
        <v>14905</v>
      </c>
      <c r="I81" s="375">
        <v>14991</v>
      </c>
      <c r="J81" s="375">
        <v>14701</v>
      </c>
      <c r="K81" s="375">
        <v>14935</v>
      </c>
      <c r="L81" s="375">
        <v>14585</v>
      </c>
      <c r="M81" s="375">
        <v>14830</v>
      </c>
      <c r="N81" s="375">
        <v>14788</v>
      </c>
      <c r="O81" s="376">
        <v>14819</v>
      </c>
      <c r="P81" s="374">
        <v>14939</v>
      </c>
      <c r="Q81" s="375">
        <v>14929</v>
      </c>
      <c r="R81" s="377">
        <v>14949</v>
      </c>
      <c r="S81" s="375">
        <v>14949</v>
      </c>
      <c r="T81" s="375">
        <v>14925</v>
      </c>
      <c r="U81" s="375">
        <v>14890</v>
      </c>
      <c r="V81" s="375">
        <v>14892</v>
      </c>
      <c r="W81" s="375">
        <v>14922</v>
      </c>
      <c r="X81" s="375">
        <v>14965</v>
      </c>
      <c r="Y81" s="375">
        <v>15018</v>
      </c>
      <c r="Z81" s="375">
        <v>14985</v>
      </c>
      <c r="AA81" s="376">
        <v>14895</v>
      </c>
      <c r="AB81" s="374">
        <v>14923</v>
      </c>
      <c r="AC81" s="375">
        <v>14885</v>
      </c>
      <c r="AD81" s="375">
        <v>14771</v>
      </c>
      <c r="AE81" s="375">
        <v>14712</v>
      </c>
      <c r="AF81" s="375">
        <v>14743</v>
      </c>
      <c r="AG81" s="375">
        <v>14637</v>
      </c>
      <c r="AH81" s="375">
        <v>14583</v>
      </c>
      <c r="AI81" s="375">
        <v>14535</v>
      </c>
      <c r="AJ81" s="375">
        <v>14665</v>
      </c>
      <c r="AK81" s="375">
        <v>14821</v>
      </c>
      <c r="AL81" s="375">
        <v>14745</v>
      </c>
      <c r="AM81" s="376">
        <v>14777</v>
      </c>
      <c r="AN81" s="374">
        <v>14742</v>
      </c>
      <c r="AO81" s="375">
        <v>14699</v>
      </c>
      <c r="AP81" s="375">
        <v>14697</v>
      </c>
      <c r="AQ81" s="375">
        <v>14735</v>
      </c>
      <c r="AR81" s="375">
        <v>14705</v>
      </c>
      <c r="AS81" s="375">
        <v>14721</v>
      </c>
      <c r="AT81" s="375">
        <v>14723</v>
      </c>
      <c r="AU81" s="375">
        <v>14689</v>
      </c>
      <c r="AV81" s="375">
        <v>14592</v>
      </c>
      <c r="AW81" s="375">
        <v>14540</v>
      </c>
      <c r="AX81" s="375">
        <v>14512</v>
      </c>
      <c r="AY81" s="376">
        <v>14484</v>
      </c>
      <c r="AZ81" s="374">
        <v>14480</v>
      </c>
      <c r="BA81" s="375">
        <v>14435</v>
      </c>
      <c r="BB81" s="375">
        <v>14431</v>
      </c>
      <c r="BC81" s="375">
        <v>14418</v>
      </c>
      <c r="BD81" s="375">
        <v>14399</v>
      </c>
      <c r="BE81" s="375">
        <v>14447</v>
      </c>
      <c r="BF81" s="375">
        <v>14338</v>
      </c>
      <c r="BG81" s="375">
        <v>14177</v>
      </c>
      <c r="BH81" s="375">
        <v>14221</v>
      </c>
      <c r="BI81" s="375">
        <v>14145</v>
      </c>
      <c r="BJ81" s="375">
        <v>14177</v>
      </c>
      <c r="BK81" s="376">
        <v>14209</v>
      </c>
      <c r="BL81" s="374">
        <v>14187</v>
      </c>
      <c r="BM81" s="379">
        <v>14240</v>
      </c>
      <c r="BN81" s="379">
        <v>14216</v>
      </c>
      <c r="BO81" s="379">
        <v>14171</v>
      </c>
      <c r="BP81" s="379">
        <v>14169</v>
      </c>
      <c r="BQ81" s="379">
        <v>14143</v>
      </c>
      <c r="BR81" s="379">
        <v>14009</v>
      </c>
      <c r="BS81" s="379">
        <v>13925</v>
      </c>
      <c r="BT81" s="379">
        <v>13872</v>
      </c>
      <c r="BU81" s="379">
        <v>13845</v>
      </c>
      <c r="BV81" s="379">
        <v>13809</v>
      </c>
      <c r="BW81" s="376">
        <v>13866</v>
      </c>
      <c r="BX81" s="374">
        <v>13938</v>
      </c>
      <c r="BY81" s="379">
        <v>13829</v>
      </c>
      <c r="BZ81" s="379">
        <v>13608</v>
      </c>
      <c r="CA81" s="379">
        <v>13533</v>
      </c>
      <c r="CB81" s="379">
        <v>13452</v>
      </c>
      <c r="CC81" s="379">
        <v>15932</v>
      </c>
      <c r="CD81" s="379">
        <v>13385</v>
      </c>
      <c r="CE81" s="379">
        <v>13257</v>
      </c>
      <c r="CF81" s="379">
        <v>13152</v>
      </c>
      <c r="CG81" s="375">
        <v>13009</v>
      </c>
      <c r="CH81" s="375">
        <v>12981</v>
      </c>
      <c r="CI81" s="376">
        <v>13034</v>
      </c>
      <c r="CJ81" s="374">
        <v>12926</v>
      </c>
      <c r="CK81" s="375">
        <v>12885</v>
      </c>
      <c r="CL81" s="375">
        <v>12890</v>
      </c>
      <c r="CM81" s="375">
        <v>12851</v>
      </c>
      <c r="CN81" s="375">
        <v>12838</v>
      </c>
      <c r="CO81" s="375">
        <v>12998</v>
      </c>
      <c r="CP81" s="375">
        <v>12949</v>
      </c>
      <c r="CQ81" s="375">
        <v>12899</v>
      </c>
      <c r="CR81" s="375">
        <v>13001</v>
      </c>
      <c r="CS81" s="375">
        <v>12965</v>
      </c>
      <c r="CT81" s="375">
        <v>12996</v>
      </c>
      <c r="CU81" s="376">
        <v>13025</v>
      </c>
      <c r="CV81" s="374">
        <v>12994</v>
      </c>
      <c r="CW81" s="375">
        <v>12913</v>
      </c>
      <c r="CX81" s="375">
        <v>12772</v>
      </c>
      <c r="CY81" s="375">
        <v>12765</v>
      </c>
      <c r="CZ81" s="375">
        <v>12764</v>
      </c>
      <c r="DA81" s="375">
        <v>12696</v>
      </c>
      <c r="DB81" s="375">
        <v>12715</v>
      </c>
      <c r="DC81" s="375">
        <v>12631</v>
      </c>
      <c r="DD81" s="375">
        <v>12629</v>
      </c>
      <c r="DE81" s="375">
        <v>12581</v>
      </c>
      <c r="DF81" s="375">
        <v>12597</v>
      </c>
      <c r="DG81" s="376">
        <v>12615</v>
      </c>
      <c r="DH81" s="374">
        <v>12618</v>
      </c>
      <c r="DI81" s="375">
        <v>12639</v>
      </c>
      <c r="DJ81" s="375">
        <v>12629</v>
      </c>
      <c r="DK81" s="375">
        <v>12543</v>
      </c>
      <c r="DL81" s="375">
        <v>12490</v>
      </c>
      <c r="DM81" s="375">
        <v>12440</v>
      </c>
      <c r="DN81" s="375">
        <v>12386</v>
      </c>
      <c r="DO81" s="375">
        <v>12400</v>
      </c>
      <c r="DP81" s="375">
        <v>12433</v>
      </c>
      <c r="DQ81" s="375">
        <v>12398</v>
      </c>
      <c r="DR81" s="375">
        <v>12338</v>
      </c>
      <c r="DS81" s="378">
        <v>12444</v>
      </c>
      <c r="DT81" s="374">
        <v>12506</v>
      </c>
      <c r="DU81" s="375">
        <v>12559</v>
      </c>
      <c r="DV81" s="375">
        <v>12481</v>
      </c>
      <c r="DW81" s="375">
        <v>12497</v>
      </c>
      <c r="DX81" s="375">
        <v>12571</v>
      </c>
      <c r="DY81" s="375">
        <v>12591</v>
      </c>
      <c r="DZ81" s="375">
        <v>12622</v>
      </c>
      <c r="EA81" s="375">
        <v>12538</v>
      </c>
      <c r="EB81" s="375">
        <v>12563</v>
      </c>
      <c r="EC81" s="375">
        <v>12570</v>
      </c>
      <c r="ED81" s="375">
        <v>12486</v>
      </c>
      <c r="EE81" s="378">
        <v>12445</v>
      </c>
      <c r="EF81" s="374">
        <v>12441</v>
      </c>
      <c r="EG81" s="375">
        <v>12379</v>
      </c>
      <c r="EH81" s="375">
        <v>12309</v>
      </c>
      <c r="EI81" s="375">
        <v>12224</v>
      </c>
      <c r="EJ81" s="375">
        <v>12149</v>
      </c>
      <c r="EK81" s="375">
        <v>12150</v>
      </c>
      <c r="EL81" s="375">
        <v>12149</v>
      </c>
      <c r="EM81" s="375">
        <v>12129</v>
      </c>
      <c r="EN81" s="375">
        <v>12115</v>
      </c>
      <c r="EO81" s="375">
        <v>12074</v>
      </c>
      <c r="EP81" s="375">
        <v>12086</v>
      </c>
      <c r="EQ81" s="378">
        <v>12071</v>
      </c>
      <c r="ER81" s="374">
        <v>12001</v>
      </c>
      <c r="ES81" s="375">
        <v>11943</v>
      </c>
      <c r="ET81" s="375">
        <v>11933</v>
      </c>
      <c r="EU81" s="375">
        <v>11865</v>
      </c>
      <c r="EV81" s="375">
        <v>11863</v>
      </c>
      <c r="EW81" s="378">
        <v>11840</v>
      </c>
      <c r="EX81" s="378">
        <v>11909</v>
      </c>
      <c r="EY81" s="378">
        <v>11947</v>
      </c>
      <c r="EZ81" s="376">
        <v>11864</v>
      </c>
      <c r="FA81" s="376">
        <v>11910</v>
      </c>
      <c r="FB81" s="376">
        <v>11874</v>
      </c>
      <c r="FC81" s="376">
        <v>11860</v>
      </c>
      <c r="FD81" s="376">
        <v>11880</v>
      </c>
      <c r="FE81" s="376">
        <v>11861</v>
      </c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103">
        <v>-19</v>
      </c>
      <c r="FQ81" s="83">
        <v>-0.16018885422814264</v>
      </c>
      <c r="FR81" s="103">
        <v>1</v>
      </c>
      <c r="FS81" s="83">
        <v>8.2843177864302866E-3</v>
      </c>
    </row>
    <row r="82" spans="1:175" ht="15" outlineLevel="2">
      <c r="A82" s="362">
        <v>21</v>
      </c>
      <c r="B82" s="52" t="s">
        <v>367</v>
      </c>
      <c r="C82" s="345" t="s">
        <v>369</v>
      </c>
      <c r="D82" s="374">
        <v>2968</v>
      </c>
      <c r="E82" s="375">
        <v>2966</v>
      </c>
      <c r="F82" s="375">
        <v>2966</v>
      </c>
      <c r="G82" s="375">
        <v>2979</v>
      </c>
      <c r="H82" s="375">
        <v>2978</v>
      </c>
      <c r="I82" s="375">
        <v>3002</v>
      </c>
      <c r="J82" s="375">
        <v>2918</v>
      </c>
      <c r="K82" s="375">
        <v>2995</v>
      </c>
      <c r="L82" s="375">
        <v>2886</v>
      </c>
      <c r="M82" s="375">
        <v>2882</v>
      </c>
      <c r="N82" s="375">
        <v>2881</v>
      </c>
      <c r="O82" s="376">
        <v>2891</v>
      </c>
      <c r="P82" s="374">
        <v>2910</v>
      </c>
      <c r="Q82" s="375">
        <v>2899</v>
      </c>
      <c r="R82" s="377">
        <v>2894</v>
      </c>
      <c r="S82" s="375">
        <v>2836</v>
      </c>
      <c r="T82" s="375">
        <v>2860</v>
      </c>
      <c r="U82" s="375">
        <v>2827</v>
      </c>
      <c r="V82" s="375">
        <v>2803</v>
      </c>
      <c r="W82" s="375">
        <v>2812</v>
      </c>
      <c r="X82" s="375">
        <v>2832</v>
      </c>
      <c r="Y82" s="375">
        <v>2856</v>
      </c>
      <c r="Z82" s="375">
        <v>2832</v>
      </c>
      <c r="AA82" s="376">
        <v>2802</v>
      </c>
      <c r="AB82" s="374">
        <v>2830</v>
      </c>
      <c r="AC82" s="375">
        <v>2864</v>
      </c>
      <c r="AD82" s="375">
        <v>2847</v>
      </c>
      <c r="AE82" s="375">
        <v>2830</v>
      </c>
      <c r="AF82" s="375">
        <v>2903</v>
      </c>
      <c r="AG82" s="375">
        <v>2879</v>
      </c>
      <c r="AH82" s="375">
        <v>2887</v>
      </c>
      <c r="AI82" s="375">
        <v>2796</v>
      </c>
      <c r="AJ82" s="375">
        <v>2794</v>
      </c>
      <c r="AK82" s="375">
        <v>2842</v>
      </c>
      <c r="AL82" s="375">
        <v>2836</v>
      </c>
      <c r="AM82" s="376">
        <v>2855</v>
      </c>
      <c r="AN82" s="374">
        <v>2850</v>
      </c>
      <c r="AO82" s="375">
        <v>2936</v>
      </c>
      <c r="AP82" s="375">
        <v>2966</v>
      </c>
      <c r="AQ82" s="375">
        <v>2980</v>
      </c>
      <c r="AR82" s="375">
        <v>3067</v>
      </c>
      <c r="AS82" s="375">
        <v>3060</v>
      </c>
      <c r="AT82" s="375">
        <v>3055</v>
      </c>
      <c r="AU82" s="375">
        <v>3050</v>
      </c>
      <c r="AV82" s="375">
        <v>3032</v>
      </c>
      <c r="AW82" s="375">
        <v>3016</v>
      </c>
      <c r="AX82" s="375">
        <v>2989</v>
      </c>
      <c r="AY82" s="376">
        <v>2975</v>
      </c>
      <c r="AZ82" s="374">
        <v>2985</v>
      </c>
      <c r="BA82" s="375">
        <v>2990</v>
      </c>
      <c r="BB82" s="375">
        <v>2968</v>
      </c>
      <c r="BC82" s="375">
        <v>2976</v>
      </c>
      <c r="BD82" s="375">
        <v>2987</v>
      </c>
      <c r="BE82" s="375">
        <v>3005</v>
      </c>
      <c r="BF82" s="375">
        <v>3004</v>
      </c>
      <c r="BG82" s="375">
        <v>2982</v>
      </c>
      <c r="BH82" s="375">
        <v>3000</v>
      </c>
      <c r="BI82" s="375">
        <v>2988</v>
      </c>
      <c r="BJ82" s="375">
        <v>2981</v>
      </c>
      <c r="BK82" s="376">
        <v>2987</v>
      </c>
      <c r="BL82" s="374">
        <v>2983</v>
      </c>
      <c r="BM82" s="379">
        <v>2987</v>
      </c>
      <c r="BN82" s="379">
        <v>2963</v>
      </c>
      <c r="BO82" s="379">
        <v>2964</v>
      </c>
      <c r="BP82" s="379">
        <v>2956</v>
      </c>
      <c r="BQ82" s="379">
        <v>2931</v>
      </c>
      <c r="BR82" s="379">
        <v>2858</v>
      </c>
      <c r="BS82" s="379">
        <v>2828</v>
      </c>
      <c r="BT82" s="379">
        <v>2805</v>
      </c>
      <c r="BU82" s="379">
        <v>2798</v>
      </c>
      <c r="BV82" s="379">
        <v>2819</v>
      </c>
      <c r="BW82" s="376">
        <v>2837</v>
      </c>
      <c r="BX82" s="374">
        <v>2866</v>
      </c>
      <c r="BY82" s="379">
        <v>2871</v>
      </c>
      <c r="BZ82" s="379">
        <v>2881</v>
      </c>
      <c r="CA82" s="379">
        <v>2886</v>
      </c>
      <c r="CB82" s="379">
        <v>2868</v>
      </c>
      <c r="CC82" s="379">
        <v>2892</v>
      </c>
      <c r="CD82" s="379">
        <v>2917</v>
      </c>
      <c r="CE82" s="379">
        <v>2922</v>
      </c>
      <c r="CF82" s="379">
        <v>2929</v>
      </c>
      <c r="CG82" s="375">
        <v>2921</v>
      </c>
      <c r="CH82" s="375">
        <v>2940</v>
      </c>
      <c r="CI82" s="376">
        <v>2933</v>
      </c>
      <c r="CJ82" s="374">
        <v>2945</v>
      </c>
      <c r="CK82" s="375">
        <v>2966</v>
      </c>
      <c r="CL82" s="375">
        <v>2954</v>
      </c>
      <c r="CM82" s="375">
        <v>2960</v>
      </c>
      <c r="CN82" s="375">
        <v>2943</v>
      </c>
      <c r="CO82" s="375">
        <v>3005</v>
      </c>
      <c r="CP82" s="375">
        <v>3043</v>
      </c>
      <c r="CQ82" s="375">
        <v>3051</v>
      </c>
      <c r="CR82" s="375">
        <v>3052</v>
      </c>
      <c r="CS82" s="375">
        <v>3048</v>
      </c>
      <c r="CT82" s="375">
        <v>3054</v>
      </c>
      <c r="CU82" s="376">
        <v>3048</v>
      </c>
      <c r="CV82" s="374">
        <v>3029</v>
      </c>
      <c r="CW82" s="375">
        <v>3013</v>
      </c>
      <c r="CX82" s="375">
        <v>3008</v>
      </c>
      <c r="CY82" s="375">
        <v>3026</v>
      </c>
      <c r="CZ82" s="375">
        <v>3020</v>
      </c>
      <c r="DA82" s="375">
        <v>2989</v>
      </c>
      <c r="DB82" s="375">
        <v>2981</v>
      </c>
      <c r="DC82" s="375">
        <v>2965</v>
      </c>
      <c r="DD82" s="375">
        <v>2959</v>
      </c>
      <c r="DE82" s="375">
        <v>2942</v>
      </c>
      <c r="DF82" s="375">
        <v>2957</v>
      </c>
      <c r="DG82" s="376">
        <v>2952</v>
      </c>
      <c r="DH82" s="374">
        <v>2956</v>
      </c>
      <c r="DI82" s="375">
        <v>2972</v>
      </c>
      <c r="DJ82" s="375">
        <v>2961</v>
      </c>
      <c r="DK82" s="375">
        <v>2940</v>
      </c>
      <c r="DL82" s="375">
        <v>2929</v>
      </c>
      <c r="DM82" s="375">
        <v>2903</v>
      </c>
      <c r="DN82" s="375">
        <v>2896</v>
      </c>
      <c r="DO82" s="375">
        <v>2855</v>
      </c>
      <c r="DP82" s="375">
        <v>2825</v>
      </c>
      <c r="DQ82" s="375">
        <v>2806</v>
      </c>
      <c r="DR82" s="375">
        <v>2778</v>
      </c>
      <c r="DS82" s="378">
        <v>2850</v>
      </c>
      <c r="DT82" s="374">
        <v>2861</v>
      </c>
      <c r="DU82" s="375">
        <v>2897</v>
      </c>
      <c r="DV82" s="375">
        <v>2949</v>
      </c>
      <c r="DW82" s="375">
        <v>2932</v>
      </c>
      <c r="DX82" s="375">
        <v>2974</v>
      </c>
      <c r="DY82" s="375">
        <v>2963</v>
      </c>
      <c r="DZ82" s="375">
        <v>2962</v>
      </c>
      <c r="EA82" s="375">
        <v>2947</v>
      </c>
      <c r="EB82" s="375">
        <v>2935</v>
      </c>
      <c r="EC82" s="375">
        <v>2962</v>
      </c>
      <c r="ED82" s="375">
        <v>2947</v>
      </c>
      <c r="EE82" s="378">
        <v>2949</v>
      </c>
      <c r="EF82" s="374">
        <v>2975</v>
      </c>
      <c r="EG82" s="375">
        <v>2983</v>
      </c>
      <c r="EH82" s="375">
        <v>2965</v>
      </c>
      <c r="EI82" s="375">
        <v>2919</v>
      </c>
      <c r="EJ82" s="375">
        <v>2906</v>
      </c>
      <c r="EK82" s="375">
        <v>2907</v>
      </c>
      <c r="EL82" s="375">
        <v>2915</v>
      </c>
      <c r="EM82" s="375">
        <v>2930</v>
      </c>
      <c r="EN82" s="375">
        <v>2921</v>
      </c>
      <c r="EO82" s="375">
        <v>2897</v>
      </c>
      <c r="EP82" s="375">
        <v>2912</v>
      </c>
      <c r="EQ82" s="378">
        <v>2919</v>
      </c>
      <c r="ER82" s="374">
        <v>2937</v>
      </c>
      <c r="ES82" s="375">
        <v>2912</v>
      </c>
      <c r="ET82" s="375">
        <v>2902</v>
      </c>
      <c r="EU82" s="375">
        <v>2914</v>
      </c>
      <c r="EV82" s="375">
        <v>2906</v>
      </c>
      <c r="EW82" s="378">
        <v>2877</v>
      </c>
      <c r="EX82" s="378">
        <v>2919</v>
      </c>
      <c r="EY82" s="378">
        <v>2912</v>
      </c>
      <c r="EZ82" s="376">
        <v>2922</v>
      </c>
      <c r="FA82" s="376">
        <v>2940</v>
      </c>
      <c r="FB82" s="376">
        <v>2943</v>
      </c>
      <c r="FC82" s="376">
        <v>2934</v>
      </c>
      <c r="FD82" s="376">
        <v>2954</v>
      </c>
      <c r="FE82" s="376">
        <v>2917</v>
      </c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103">
        <v>-37</v>
      </c>
      <c r="FQ82" s="83">
        <v>-1.2684264655467947</v>
      </c>
      <c r="FR82" s="103">
        <v>-17</v>
      </c>
      <c r="FS82" s="83">
        <v>-0.58239122987324432</v>
      </c>
    </row>
    <row r="83" spans="1:175" ht="15" outlineLevel="2">
      <c r="A83" s="362">
        <v>55</v>
      </c>
      <c r="B83" s="52" t="s">
        <v>367</v>
      </c>
      <c r="C83" s="345" t="s">
        <v>370</v>
      </c>
      <c r="D83" s="374">
        <v>6913</v>
      </c>
      <c r="E83" s="375">
        <v>7087</v>
      </c>
      <c r="F83" s="375">
        <v>7022</v>
      </c>
      <c r="G83" s="375">
        <v>6992</v>
      </c>
      <c r="H83" s="375">
        <v>6918</v>
      </c>
      <c r="I83" s="375">
        <v>7057</v>
      </c>
      <c r="J83" s="375">
        <v>7043</v>
      </c>
      <c r="K83" s="375">
        <v>6982</v>
      </c>
      <c r="L83" s="375">
        <v>6962</v>
      </c>
      <c r="M83" s="375">
        <v>7027</v>
      </c>
      <c r="N83" s="375">
        <v>7090</v>
      </c>
      <c r="O83" s="376">
        <v>7179</v>
      </c>
      <c r="P83" s="374">
        <v>7057</v>
      </c>
      <c r="Q83" s="375">
        <v>7055</v>
      </c>
      <c r="R83" s="377">
        <v>7088</v>
      </c>
      <c r="S83" s="375">
        <v>6069</v>
      </c>
      <c r="T83" s="375">
        <v>7127</v>
      </c>
      <c r="U83" s="375">
        <v>7240</v>
      </c>
      <c r="V83" s="375">
        <v>7223</v>
      </c>
      <c r="W83" s="375">
        <v>7220</v>
      </c>
      <c r="X83" s="375">
        <v>7292</v>
      </c>
      <c r="Y83" s="375">
        <v>7304</v>
      </c>
      <c r="Z83" s="375">
        <v>7309</v>
      </c>
      <c r="AA83" s="376">
        <v>7243</v>
      </c>
      <c r="AB83" s="374">
        <v>7237</v>
      </c>
      <c r="AC83" s="375">
        <v>7232</v>
      </c>
      <c r="AD83" s="375">
        <v>7230</v>
      </c>
      <c r="AE83" s="375">
        <v>7230</v>
      </c>
      <c r="AF83" s="375">
        <v>7227</v>
      </c>
      <c r="AG83" s="375">
        <v>7188</v>
      </c>
      <c r="AH83" s="375">
        <v>7186</v>
      </c>
      <c r="AI83" s="375">
        <v>7219</v>
      </c>
      <c r="AJ83" s="375">
        <v>7182</v>
      </c>
      <c r="AK83" s="375">
        <v>7250</v>
      </c>
      <c r="AL83" s="375">
        <v>7254</v>
      </c>
      <c r="AM83" s="376">
        <v>7298</v>
      </c>
      <c r="AN83" s="374">
        <v>7298</v>
      </c>
      <c r="AO83" s="375">
        <v>7254</v>
      </c>
      <c r="AP83" s="375">
        <v>7286</v>
      </c>
      <c r="AQ83" s="375">
        <v>7304</v>
      </c>
      <c r="AR83" s="375">
        <v>7296</v>
      </c>
      <c r="AS83" s="375">
        <v>7301</v>
      </c>
      <c r="AT83" s="375">
        <v>7319</v>
      </c>
      <c r="AU83" s="375">
        <v>7329</v>
      </c>
      <c r="AV83" s="375">
        <v>7234</v>
      </c>
      <c r="AW83" s="375">
        <v>7220</v>
      </c>
      <c r="AX83" s="375">
        <v>7217</v>
      </c>
      <c r="AY83" s="376">
        <v>7218</v>
      </c>
      <c r="AZ83" s="374">
        <v>7204</v>
      </c>
      <c r="BA83" s="375">
        <v>7290</v>
      </c>
      <c r="BB83" s="375">
        <v>7332</v>
      </c>
      <c r="BC83" s="375">
        <v>7154</v>
      </c>
      <c r="BD83" s="375">
        <v>7142</v>
      </c>
      <c r="BE83" s="375">
        <v>7089</v>
      </c>
      <c r="BF83" s="375">
        <v>7077</v>
      </c>
      <c r="BG83" s="375">
        <v>7021</v>
      </c>
      <c r="BH83" s="375">
        <v>6999</v>
      </c>
      <c r="BI83" s="375">
        <v>6913</v>
      </c>
      <c r="BJ83" s="375">
        <v>6899</v>
      </c>
      <c r="BK83" s="376">
        <v>6900</v>
      </c>
      <c r="BL83" s="374">
        <v>6932</v>
      </c>
      <c r="BM83" s="379">
        <v>6991</v>
      </c>
      <c r="BN83" s="379">
        <v>6974</v>
      </c>
      <c r="BO83" s="379">
        <v>6920</v>
      </c>
      <c r="BP83" s="379">
        <v>6916</v>
      </c>
      <c r="BQ83" s="379">
        <v>6898</v>
      </c>
      <c r="BR83" s="379">
        <v>6812</v>
      </c>
      <c r="BS83" s="379">
        <v>6796</v>
      </c>
      <c r="BT83" s="379">
        <v>6792</v>
      </c>
      <c r="BU83" s="379">
        <v>6791</v>
      </c>
      <c r="BV83" s="379">
        <v>6800</v>
      </c>
      <c r="BW83" s="376">
        <v>6798</v>
      </c>
      <c r="BX83" s="374">
        <v>6779</v>
      </c>
      <c r="BY83" s="379">
        <v>6741</v>
      </c>
      <c r="BZ83" s="379">
        <v>6726</v>
      </c>
      <c r="CA83" s="379">
        <v>6704</v>
      </c>
      <c r="CB83" s="379">
        <v>6677</v>
      </c>
      <c r="CC83" s="379">
        <v>6643</v>
      </c>
      <c r="CD83" s="379">
        <v>6601</v>
      </c>
      <c r="CE83" s="379">
        <v>6587</v>
      </c>
      <c r="CF83" s="379">
        <v>6578</v>
      </c>
      <c r="CG83" s="375">
        <v>6536</v>
      </c>
      <c r="CH83" s="375">
        <v>6575</v>
      </c>
      <c r="CI83" s="376">
        <v>6560</v>
      </c>
      <c r="CJ83" s="374">
        <v>6537</v>
      </c>
      <c r="CK83" s="375">
        <v>6572</v>
      </c>
      <c r="CL83" s="375">
        <v>6566</v>
      </c>
      <c r="CM83" s="375">
        <v>6579</v>
      </c>
      <c r="CN83" s="375">
        <v>6594</v>
      </c>
      <c r="CO83" s="375">
        <v>6731</v>
      </c>
      <c r="CP83" s="375">
        <v>6768</v>
      </c>
      <c r="CQ83" s="375">
        <v>6744</v>
      </c>
      <c r="CR83" s="375">
        <v>6743</v>
      </c>
      <c r="CS83" s="375">
        <v>6686</v>
      </c>
      <c r="CT83" s="375">
        <v>6722</v>
      </c>
      <c r="CU83" s="376">
        <v>6722</v>
      </c>
      <c r="CV83" s="374">
        <v>6697</v>
      </c>
      <c r="CW83" s="375">
        <v>6689</v>
      </c>
      <c r="CX83" s="375">
        <v>6630</v>
      </c>
      <c r="CY83" s="375">
        <v>6619</v>
      </c>
      <c r="CZ83" s="375">
        <v>6615</v>
      </c>
      <c r="DA83" s="375">
        <v>6613</v>
      </c>
      <c r="DB83" s="375">
        <v>6561</v>
      </c>
      <c r="DC83" s="375">
        <v>6490</v>
      </c>
      <c r="DD83" s="375">
        <v>6487</v>
      </c>
      <c r="DE83" s="375">
        <v>6455</v>
      </c>
      <c r="DF83" s="375">
        <v>6446</v>
      </c>
      <c r="DG83" s="376">
        <v>6462</v>
      </c>
      <c r="DH83" s="374">
        <v>6449</v>
      </c>
      <c r="DI83" s="375">
        <v>6436</v>
      </c>
      <c r="DJ83" s="375">
        <v>6444</v>
      </c>
      <c r="DK83" s="375">
        <v>6423</v>
      </c>
      <c r="DL83" s="375">
        <v>6418</v>
      </c>
      <c r="DM83" s="375">
        <v>6403</v>
      </c>
      <c r="DN83" s="375">
        <v>6386</v>
      </c>
      <c r="DO83" s="375">
        <v>6379</v>
      </c>
      <c r="DP83" s="375">
        <v>6376</v>
      </c>
      <c r="DQ83" s="375">
        <v>6352</v>
      </c>
      <c r="DR83" s="375">
        <v>6305</v>
      </c>
      <c r="DS83" s="378">
        <v>6345</v>
      </c>
      <c r="DT83" s="374">
        <v>6381</v>
      </c>
      <c r="DU83" s="375">
        <v>6461</v>
      </c>
      <c r="DV83" s="375">
        <v>6409</v>
      </c>
      <c r="DW83" s="375">
        <v>6402</v>
      </c>
      <c r="DX83" s="375">
        <v>6480</v>
      </c>
      <c r="DY83" s="375">
        <v>6507</v>
      </c>
      <c r="DZ83" s="375">
        <v>6535</v>
      </c>
      <c r="EA83" s="375">
        <v>6457</v>
      </c>
      <c r="EB83" s="375">
        <v>6485</v>
      </c>
      <c r="EC83" s="375">
        <v>6479</v>
      </c>
      <c r="ED83" s="375">
        <v>6460</v>
      </c>
      <c r="EE83" s="378">
        <v>6475</v>
      </c>
      <c r="EF83" s="374">
        <v>6504</v>
      </c>
      <c r="EG83" s="375">
        <v>6530</v>
      </c>
      <c r="EH83" s="375">
        <v>6553</v>
      </c>
      <c r="EI83" s="375">
        <v>6505</v>
      </c>
      <c r="EJ83" s="375">
        <v>6513</v>
      </c>
      <c r="EK83" s="375">
        <v>6512</v>
      </c>
      <c r="EL83" s="375">
        <v>6504</v>
      </c>
      <c r="EM83" s="375">
        <v>6521</v>
      </c>
      <c r="EN83" s="375">
        <v>6505</v>
      </c>
      <c r="EO83" s="375">
        <v>6498</v>
      </c>
      <c r="EP83" s="375">
        <v>6518</v>
      </c>
      <c r="EQ83" s="378">
        <v>6506</v>
      </c>
      <c r="ER83" s="374">
        <v>6553</v>
      </c>
      <c r="ES83" s="375">
        <v>6530</v>
      </c>
      <c r="ET83" s="375">
        <v>6496</v>
      </c>
      <c r="EU83" s="375">
        <v>6451</v>
      </c>
      <c r="EV83" s="375">
        <v>6447</v>
      </c>
      <c r="EW83" s="378">
        <v>6431</v>
      </c>
      <c r="EX83" s="378">
        <v>6414</v>
      </c>
      <c r="EY83" s="378">
        <v>6461</v>
      </c>
      <c r="EZ83" s="376">
        <v>6478</v>
      </c>
      <c r="FA83" s="376">
        <v>6489</v>
      </c>
      <c r="FB83" s="376">
        <v>6495</v>
      </c>
      <c r="FC83" s="376">
        <v>6530</v>
      </c>
      <c r="FD83" s="376">
        <v>6563</v>
      </c>
      <c r="FE83" s="376">
        <v>6524</v>
      </c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103">
        <v>-39</v>
      </c>
      <c r="FQ83" s="83">
        <v>-0.59779276517473945</v>
      </c>
      <c r="FR83" s="103">
        <v>-6</v>
      </c>
      <c r="FS83" s="83">
        <v>-9.2222563787273282E-2</v>
      </c>
    </row>
    <row r="84" spans="1:175" ht="15" outlineLevel="2">
      <c r="A84" s="362">
        <v>148</v>
      </c>
      <c r="B84" s="52" t="s">
        <v>367</v>
      </c>
      <c r="C84" s="345" t="s">
        <v>371</v>
      </c>
      <c r="D84" s="374">
        <v>15996</v>
      </c>
      <c r="E84" s="375">
        <v>16125</v>
      </c>
      <c r="F84" s="375">
        <v>16051</v>
      </c>
      <c r="G84" s="375">
        <v>16048</v>
      </c>
      <c r="H84" s="375">
        <v>15803</v>
      </c>
      <c r="I84" s="375">
        <v>15874</v>
      </c>
      <c r="J84" s="375">
        <v>15100</v>
      </c>
      <c r="K84" s="375">
        <v>15850</v>
      </c>
      <c r="L84" s="375">
        <v>14904</v>
      </c>
      <c r="M84" s="375">
        <v>14878</v>
      </c>
      <c r="N84" s="375">
        <v>14746</v>
      </c>
      <c r="O84" s="376">
        <v>14651</v>
      </c>
      <c r="P84" s="374">
        <v>14576</v>
      </c>
      <c r="Q84" s="375">
        <v>14451</v>
      </c>
      <c r="R84" s="377">
        <v>14378</v>
      </c>
      <c r="S84" s="375">
        <v>14675</v>
      </c>
      <c r="T84" s="375">
        <v>14803</v>
      </c>
      <c r="U84" s="375">
        <v>14671</v>
      </c>
      <c r="V84" s="375">
        <v>14633</v>
      </c>
      <c r="W84" s="375">
        <v>14596</v>
      </c>
      <c r="X84" s="375">
        <v>14640</v>
      </c>
      <c r="Y84" s="375">
        <v>14779</v>
      </c>
      <c r="Z84" s="375">
        <v>14751</v>
      </c>
      <c r="AA84" s="376">
        <v>14556</v>
      </c>
      <c r="AB84" s="374">
        <v>14713</v>
      </c>
      <c r="AC84" s="375">
        <v>14684</v>
      </c>
      <c r="AD84" s="375">
        <v>14611</v>
      </c>
      <c r="AE84" s="375">
        <v>14511</v>
      </c>
      <c r="AF84" s="375">
        <v>14727</v>
      </c>
      <c r="AG84" s="375">
        <v>14635</v>
      </c>
      <c r="AH84" s="375">
        <v>14604</v>
      </c>
      <c r="AI84" s="375">
        <v>14611</v>
      </c>
      <c r="AJ84" s="375">
        <v>14636</v>
      </c>
      <c r="AK84" s="375">
        <v>14824</v>
      </c>
      <c r="AL84" s="375">
        <v>14764</v>
      </c>
      <c r="AM84" s="376">
        <v>14762</v>
      </c>
      <c r="AN84" s="374">
        <v>14638</v>
      </c>
      <c r="AO84" s="375">
        <v>14711</v>
      </c>
      <c r="AP84" s="375">
        <v>14651</v>
      </c>
      <c r="AQ84" s="375">
        <v>14657</v>
      </c>
      <c r="AR84" s="375">
        <v>14962</v>
      </c>
      <c r="AS84" s="375">
        <v>14922</v>
      </c>
      <c r="AT84" s="375">
        <v>14987</v>
      </c>
      <c r="AU84" s="375">
        <v>14895</v>
      </c>
      <c r="AV84" s="375">
        <v>14714</v>
      </c>
      <c r="AW84" s="375">
        <v>14624</v>
      </c>
      <c r="AX84" s="375">
        <v>14637</v>
      </c>
      <c r="AY84" s="376">
        <v>14572</v>
      </c>
      <c r="AZ84" s="374">
        <v>14618</v>
      </c>
      <c r="BA84" s="375">
        <v>14557</v>
      </c>
      <c r="BB84" s="375">
        <v>14398</v>
      </c>
      <c r="BC84" s="375">
        <v>14345</v>
      </c>
      <c r="BD84" s="375">
        <v>14289</v>
      </c>
      <c r="BE84" s="375">
        <v>14180</v>
      </c>
      <c r="BF84" s="375">
        <v>14115</v>
      </c>
      <c r="BG84" s="375">
        <v>13965</v>
      </c>
      <c r="BH84" s="375">
        <v>14087</v>
      </c>
      <c r="BI84" s="375">
        <v>13920</v>
      </c>
      <c r="BJ84" s="375">
        <v>13943</v>
      </c>
      <c r="BK84" s="376">
        <v>14027</v>
      </c>
      <c r="BL84" s="374">
        <v>14139</v>
      </c>
      <c r="BM84" s="379">
        <v>14336</v>
      </c>
      <c r="BN84" s="379">
        <v>14447</v>
      </c>
      <c r="BO84" s="379">
        <v>14501</v>
      </c>
      <c r="BP84" s="379">
        <v>14534</v>
      </c>
      <c r="BQ84" s="379">
        <v>14493</v>
      </c>
      <c r="BR84" s="379">
        <v>14129</v>
      </c>
      <c r="BS84" s="379">
        <v>13996</v>
      </c>
      <c r="BT84" s="379">
        <v>13895</v>
      </c>
      <c r="BU84" s="379">
        <v>13985</v>
      </c>
      <c r="BV84" s="379">
        <v>14008</v>
      </c>
      <c r="BW84" s="376">
        <v>14049</v>
      </c>
      <c r="BX84" s="374">
        <v>14254</v>
      </c>
      <c r="BY84" s="379">
        <v>14045</v>
      </c>
      <c r="BZ84" s="379">
        <v>13746</v>
      </c>
      <c r="CA84" s="379">
        <v>13639</v>
      </c>
      <c r="CB84" s="379">
        <v>13548</v>
      </c>
      <c r="CC84" s="379">
        <v>13368</v>
      </c>
      <c r="CD84" s="379">
        <v>13270</v>
      </c>
      <c r="CE84" s="379">
        <v>13291</v>
      </c>
      <c r="CF84" s="379">
        <v>13182</v>
      </c>
      <c r="CG84" s="375">
        <v>13077</v>
      </c>
      <c r="CH84" s="375">
        <v>13023</v>
      </c>
      <c r="CI84" s="376">
        <v>12975</v>
      </c>
      <c r="CJ84" s="374">
        <v>12986</v>
      </c>
      <c r="CK84" s="375">
        <v>13086</v>
      </c>
      <c r="CL84" s="375">
        <v>13150</v>
      </c>
      <c r="CM84" s="375">
        <v>13140</v>
      </c>
      <c r="CN84" s="375">
        <v>13242</v>
      </c>
      <c r="CO84" s="375">
        <v>13450</v>
      </c>
      <c r="CP84" s="375">
        <v>13680</v>
      </c>
      <c r="CQ84" s="375">
        <v>13736</v>
      </c>
      <c r="CR84" s="375">
        <v>13745</v>
      </c>
      <c r="CS84" s="375">
        <v>13810</v>
      </c>
      <c r="CT84" s="375">
        <v>13970</v>
      </c>
      <c r="CU84" s="376">
        <v>14532</v>
      </c>
      <c r="CV84" s="374">
        <v>14562</v>
      </c>
      <c r="CW84" s="375">
        <v>14457</v>
      </c>
      <c r="CX84" s="375">
        <v>14477</v>
      </c>
      <c r="CY84" s="375">
        <v>14676</v>
      </c>
      <c r="CZ84" s="375">
        <v>14637</v>
      </c>
      <c r="DA84" s="375">
        <v>14575</v>
      </c>
      <c r="DB84" s="375">
        <v>14605</v>
      </c>
      <c r="DC84" s="375">
        <v>14544</v>
      </c>
      <c r="DD84" s="375">
        <v>14552</v>
      </c>
      <c r="DE84" s="375">
        <v>14422</v>
      </c>
      <c r="DF84" s="375">
        <v>14467</v>
      </c>
      <c r="DG84" s="376">
        <v>14499</v>
      </c>
      <c r="DH84" s="374">
        <v>14585</v>
      </c>
      <c r="DI84" s="375">
        <v>14638</v>
      </c>
      <c r="DJ84" s="375">
        <v>14701</v>
      </c>
      <c r="DK84" s="375">
        <v>14875</v>
      </c>
      <c r="DL84" s="375">
        <v>14735</v>
      </c>
      <c r="DM84" s="375">
        <v>14726</v>
      </c>
      <c r="DN84" s="375">
        <v>14603</v>
      </c>
      <c r="DO84" s="375">
        <v>14609</v>
      </c>
      <c r="DP84" s="375">
        <v>14690</v>
      </c>
      <c r="DQ84" s="375">
        <v>14539</v>
      </c>
      <c r="DR84" s="375">
        <v>14450</v>
      </c>
      <c r="DS84" s="378">
        <v>14673</v>
      </c>
      <c r="DT84" s="374">
        <v>14838</v>
      </c>
      <c r="DU84" s="375">
        <v>15309</v>
      </c>
      <c r="DV84" s="375">
        <v>15560</v>
      </c>
      <c r="DW84" s="375">
        <v>15842</v>
      </c>
      <c r="DX84" s="375">
        <v>16440</v>
      </c>
      <c r="DY84" s="375">
        <v>16710</v>
      </c>
      <c r="DZ84" s="375">
        <v>16901</v>
      </c>
      <c r="EA84" s="375">
        <v>16221</v>
      </c>
      <c r="EB84" s="375">
        <v>16380</v>
      </c>
      <c r="EC84" s="375">
        <v>16218</v>
      </c>
      <c r="ED84" s="375">
        <v>16000</v>
      </c>
      <c r="EE84" s="378">
        <v>15834</v>
      </c>
      <c r="EF84" s="374">
        <v>15804</v>
      </c>
      <c r="EG84" s="375">
        <v>15654</v>
      </c>
      <c r="EH84" s="375">
        <v>15597</v>
      </c>
      <c r="EI84" s="375">
        <v>15447</v>
      </c>
      <c r="EJ84" s="375">
        <v>15328</v>
      </c>
      <c r="EK84" s="375">
        <v>15325</v>
      </c>
      <c r="EL84" s="375">
        <v>15347</v>
      </c>
      <c r="EM84" s="375">
        <v>15370</v>
      </c>
      <c r="EN84" s="375">
        <v>15904</v>
      </c>
      <c r="EO84" s="375">
        <v>15835</v>
      </c>
      <c r="EP84" s="375">
        <v>15817</v>
      </c>
      <c r="EQ84" s="378">
        <v>15859</v>
      </c>
      <c r="ER84" s="374">
        <v>15863</v>
      </c>
      <c r="ES84" s="375">
        <v>16027</v>
      </c>
      <c r="ET84" s="375">
        <v>16295</v>
      </c>
      <c r="EU84" s="375">
        <v>16310</v>
      </c>
      <c r="EV84" s="375">
        <v>16473</v>
      </c>
      <c r="EW84" s="378">
        <v>16614</v>
      </c>
      <c r="EX84" s="378">
        <v>17684</v>
      </c>
      <c r="EY84" s="378">
        <v>17800</v>
      </c>
      <c r="EZ84" s="376">
        <v>17811</v>
      </c>
      <c r="FA84" s="376">
        <v>17839</v>
      </c>
      <c r="FB84" s="376">
        <v>17746</v>
      </c>
      <c r="FC84" s="376">
        <v>17903</v>
      </c>
      <c r="FD84" s="376">
        <v>18224</v>
      </c>
      <c r="FE84" s="376">
        <v>18154</v>
      </c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103">
        <v>-70</v>
      </c>
      <c r="FQ84" s="83">
        <v>-0.38558995262752011</v>
      </c>
      <c r="FR84" s="103">
        <v>251</v>
      </c>
      <c r="FS84" s="83">
        <v>1.582697521911848</v>
      </c>
    </row>
    <row r="85" spans="1:175" ht="15" outlineLevel="2">
      <c r="A85" s="362">
        <v>197</v>
      </c>
      <c r="B85" s="52" t="s">
        <v>367</v>
      </c>
      <c r="C85" s="345" t="s">
        <v>372</v>
      </c>
      <c r="D85" s="374">
        <v>10443</v>
      </c>
      <c r="E85" s="375">
        <v>10514</v>
      </c>
      <c r="F85" s="375">
        <v>10538</v>
      </c>
      <c r="G85" s="375">
        <v>10342</v>
      </c>
      <c r="H85" s="375">
        <v>10310</v>
      </c>
      <c r="I85" s="375">
        <v>10342</v>
      </c>
      <c r="J85" s="375">
        <v>10245</v>
      </c>
      <c r="K85" s="375">
        <v>10307</v>
      </c>
      <c r="L85" s="375">
        <v>10272</v>
      </c>
      <c r="M85" s="375">
        <v>10296</v>
      </c>
      <c r="N85" s="375">
        <v>10310</v>
      </c>
      <c r="O85" s="376">
        <v>10233</v>
      </c>
      <c r="P85" s="374">
        <v>10227</v>
      </c>
      <c r="Q85" s="375">
        <v>10241</v>
      </c>
      <c r="R85" s="377">
        <v>10253</v>
      </c>
      <c r="S85" s="375">
        <v>10169</v>
      </c>
      <c r="T85" s="375">
        <v>10362</v>
      </c>
      <c r="U85" s="375">
        <v>10474</v>
      </c>
      <c r="V85" s="375">
        <v>10465</v>
      </c>
      <c r="W85" s="375">
        <v>10436</v>
      </c>
      <c r="X85" s="375">
        <v>10515</v>
      </c>
      <c r="Y85" s="375">
        <v>10567</v>
      </c>
      <c r="Z85" s="375">
        <v>10559</v>
      </c>
      <c r="AA85" s="376">
        <v>10488</v>
      </c>
      <c r="AB85" s="374">
        <v>10533</v>
      </c>
      <c r="AC85" s="375">
        <v>10527</v>
      </c>
      <c r="AD85" s="375">
        <v>10573</v>
      </c>
      <c r="AE85" s="375">
        <v>10545</v>
      </c>
      <c r="AF85" s="375">
        <v>10503</v>
      </c>
      <c r="AG85" s="375">
        <v>10554</v>
      </c>
      <c r="AH85" s="375">
        <v>10569</v>
      </c>
      <c r="AI85" s="375">
        <v>10629</v>
      </c>
      <c r="AJ85" s="375">
        <v>10694</v>
      </c>
      <c r="AK85" s="375">
        <v>10720</v>
      </c>
      <c r="AL85" s="375">
        <v>10747</v>
      </c>
      <c r="AM85" s="376">
        <v>10710</v>
      </c>
      <c r="AN85" s="374">
        <v>10733</v>
      </c>
      <c r="AO85" s="375">
        <v>10995</v>
      </c>
      <c r="AP85" s="375">
        <v>11012</v>
      </c>
      <c r="AQ85" s="375">
        <v>11051</v>
      </c>
      <c r="AR85" s="375">
        <v>11067</v>
      </c>
      <c r="AS85" s="375">
        <v>10996</v>
      </c>
      <c r="AT85" s="375">
        <v>11069</v>
      </c>
      <c r="AU85" s="375">
        <v>11090</v>
      </c>
      <c r="AV85" s="375">
        <v>11047</v>
      </c>
      <c r="AW85" s="375">
        <v>11050</v>
      </c>
      <c r="AX85" s="375">
        <v>11039</v>
      </c>
      <c r="AY85" s="376">
        <v>11056</v>
      </c>
      <c r="AZ85" s="374">
        <v>11082</v>
      </c>
      <c r="BA85" s="375">
        <v>11134</v>
      </c>
      <c r="BB85" s="375">
        <v>11089</v>
      </c>
      <c r="BC85" s="375">
        <v>11024</v>
      </c>
      <c r="BD85" s="375">
        <v>11010</v>
      </c>
      <c r="BE85" s="375">
        <v>10977</v>
      </c>
      <c r="BF85" s="375">
        <v>10930</v>
      </c>
      <c r="BG85" s="375">
        <v>10865</v>
      </c>
      <c r="BH85" s="375">
        <v>10903</v>
      </c>
      <c r="BI85" s="375">
        <v>10876</v>
      </c>
      <c r="BJ85" s="375">
        <v>10844</v>
      </c>
      <c r="BK85" s="376">
        <v>10946</v>
      </c>
      <c r="BL85" s="374">
        <v>10981</v>
      </c>
      <c r="BM85" s="379">
        <v>11009</v>
      </c>
      <c r="BN85" s="379">
        <v>11055</v>
      </c>
      <c r="BO85" s="379">
        <v>11030</v>
      </c>
      <c r="BP85" s="379">
        <v>11107</v>
      </c>
      <c r="BQ85" s="379">
        <v>11002</v>
      </c>
      <c r="BR85" s="379">
        <v>10818</v>
      </c>
      <c r="BS85" s="379">
        <v>10768</v>
      </c>
      <c r="BT85" s="379">
        <v>10738</v>
      </c>
      <c r="BU85" s="379">
        <v>10738</v>
      </c>
      <c r="BV85" s="379">
        <v>10757</v>
      </c>
      <c r="BW85" s="376">
        <v>10788</v>
      </c>
      <c r="BX85" s="374">
        <v>10853</v>
      </c>
      <c r="BY85" s="379">
        <v>10793</v>
      </c>
      <c r="BZ85" s="379">
        <v>10835</v>
      </c>
      <c r="CA85" s="379">
        <v>10820</v>
      </c>
      <c r="CB85" s="379">
        <v>10807</v>
      </c>
      <c r="CC85" s="379">
        <v>10746</v>
      </c>
      <c r="CD85" s="379">
        <v>10723</v>
      </c>
      <c r="CE85" s="379">
        <v>10930</v>
      </c>
      <c r="CF85" s="379">
        <v>10935</v>
      </c>
      <c r="CG85" s="375">
        <v>10881</v>
      </c>
      <c r="CH85" s="375">
        <v>10798</v>
      </c>
      <c r="CI85" s="376">
        <v>10747</v>
      </c>
      <c r="CJ85" s="374">
        <v>10697</v>
      </c>
      <c r="CK85" s="375">
        <v>10711</v>
      </c>
      <c r="CL85" s="375">
        <v>10690</v>
      </c>
      <c r="CM85" s="375">
        <v>10664</v>
      </c>
      <c r="CN85" s="375">
        <v>10652</v>
      </c>
      <c r="CO85" s="375">
        <v>10760</v>
      </c>
      <c r="CP85" s="375">
        <v>10761</v>
      </c>
      <c r="CQ85" s="375">
        <v>10819</v>
      </c>
      <c r="CR85" s="375">
        <v>10831</v>
      </c>
      <c r="CS85" s="375">
        <v>10912</v>
      </c>
      <c r="CT85" s="375">
        <v>10949</v>
      </c>
      <c r="CU85" s="376">
        <v>10979</v>
      </c>
      <c r="CV85" s="374">
        <v>10984</v>
      </c>
      <c r="CW85" s="375">
        <v>10978</v>
      </c>
      <c r="CX85" s="375">
        <v>11069</v>
      </c>
      <c r="CY85" s="375">
        <v>11096</v>
      </c>
      <c r="CZ85" s="375">
        <v>11117</v>
      </c>
      <c r="DA85" s="375">
        <v>11090</v>
      </c>
      <c r="DB85" s="375">
        <v>11103</v>
      </c>
      <c r="DC85" s="375">
        <v>11043</v>
      </c>
      <c r="DD85" s="375">
        <v>11037</v>
      </c>
      <c r="DE85" s="375">
        <v>11020</v>
      </c>
      <c r="DF85" s="375">
        <v>11017</v>
      </c>
      <c r="DG85" s="376">
        <v>11037</v>
      </c>
      <c r="DH85" s="374">
        <v>11025</v>
      </c>
      <c r="DI85" s="375">
        <v>10992</v>
      </c>
      <c r="DJ85" s="375">
        <v>11115</v>
      </c>
      <c r="DK85" s="375">
        <v>11078</v>
      </c>
      <c r="DL85" s="375">
        <v>10994</v>
      </c>
      <c r="DM85" s="375">
        <v>10944</v>
      </c>
      <c r="DN85" s="375">
        <v>10890</v>
      </c>
      <c r="DO85" s="375">
        <v>10836</v>
      </c>
      <c r="DP85" s="375">
        <v>10869</v>
      </c>
      <c r="DQ85" s="375">
        <v>10858</v>
      </c>
      <c r="DR85" s="375">
        <v>10792</v>
      </c>
      <c r="DS85" s="378">
        <v>10875</v>
      </c>
      <c r="DT85" s="374">
        <v>10873</v>
      </c>
      <c r="DU85" s="375">
        <v>11033</v>
      </c>
      <c r="DV85" s="375">
        <v>11006</v>
      </c>
      <c r="DW85" s="375">
        <v>11068</v>
      </c>
      <c r="DX85" s="375">
        <v>11232</v>
      </c>
      <c r="DY85" s="375">
        <v>11292</v>
      </c>
      <c r="DZ85" s="375">
        <v>11321</v>
      </c>
      <c r="EA85" s="375">
        <v>11208</v>
      </c>
      <c r="EB85" s="375">
        <v>11210</v>
      </c>
      <c r="EC85" s="375">
        <v>11216</v>
      </c>
      <c r="ED85" s="375">
        <v>11148</v>
      </c>
      <c r="EE85" s="378">
        <v>11098</v>
      </c>
      <c r="EF85" s="374">
        <v>11194</v>
      </c>
      <c r="EG85" s="375">
        <v>11190</v>
      </c>
      <c r="EH85" s="375">
        <v>11136</v>
      </c>
      <c r="EI85" s="375">
        <v>11059</v>
      </c>
      <c r="EJ85" s="375">
        <v>11101</v>
      </c>
      <c r="EK85" s="375">
        <v>11104</v>
      </c>
      <c r="EL85" s="375">
        <v>11165</v>
      </c>
      <c r="EM85" s="375">
        <v>11158</v>
      </c>
      <c r="EN85" s="375">
        <v>11165</v>
      </c>
      <c r="EO85" s="375">
        <v>11181</v>
      </c>
      <c r="EP85" s="375">
        <v>11243</v>
      </c>
      <c r="EQ85" s="378">
        <v>11190</v>
      </c>
      <c r="ER85" s="374">
        <v>11256</v>
      </c>
      <c r="ES85" s="375">
        <v>11191</v>
      </c>
      <c r="ET85" s="375">
        <v>11204</v>
      </c>
      <c r="EU85" s="375">
        <v>11177</v>
      </c>
      <c r="EV85" s="375">
        <v>11216</v>
      </c>
      <c r="EW85" s="378">
        <v>11218</v>
      </c>
      <c r="EX85" s="378">
        <v>11455</v>
      </c>
      <c r="EY85" s="378">
        <v>11476</v>
      </c>
      <c r="EZ85" s="376">
        <v>11423</v>
      </c>
      <c r="FA85" s="376">
        <v>11450</v>
      </c>
      <c r="FB85" s="376">
        <v>11442</v>
      </c>
      <c r="FC85" s="376">
        <v>11503</v>
      </c>
      <c r="FD85" s="376">
        <v>11523</v>
      </c>
      <c r="FE85" s="376">
        <v>11535</v>
      </c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103">
        <v>12</v>
      </c>
      <c r="FQ85" s="83">
        <v>0.10403120936280884</v>
      </c>
      <c r="FR85" s="103">
        <v>32</v>
      </c>
      <c r="FS85" s="83">
        <v>0.28596961572832885</v>
      </c>
    </row>
    <row r="86" spans="1:175" ht="15" outlineLevel="2">
      <c r="A86" s="362">
        <v>206</v>
      </c>
      <c r="B86" s="52" t="s">
        <v>367</v>
      </c>
      <c r="C86" s="345" t="s">
        <v>373</v>
      </c>
      <c r="D86" s="374">
        <v>3284</v>
      </c>
      <c r="E86" s="375">
        <v>3279</v>
      </c>
      <c r="F86" s="375">
        <v>3249</v>
      </c>
      <c r="G86" s="375">
        <v>3241</v>
      </c>
      <c r="H86" s="375">
        <v>3222</v>
      </c>
      <c r="I86" s="375">
        <v>3211</v>
      </c>
      <c r="J86" s="375">
        <v>3151</v>
      </c>
      <c r="K86" s="375">
        <v>3203</v>
      </c>
      <c r="L86" s="375">
        <v>3154</v>
      </c>
      <c r="M86" s="375">
        <v>3170</v>
      </c>
      <c r="N86" s="375">
        <v>3166</v>
      </c>
      <c r="O86" s="376">
        <v>3172</v>
      </c>
      <c r="P86" s="374">
        <v>3179</v>
      </c>
      <c r="Q86" s="375">
        <v>3182</v>
      </c>
      <c r="R86" s="377">
        <v>3177</v>
      </c>
      <c r="S86" s="375">
        <v>3192</v>
      </c>
      <c r="T86" s="375">
        <v>3198</v>
      </c>
      <c r="U86" s="375">
        <v>3198</v>
      </c>
      <c r="V86" s="375">
        <v>3180</v>
      </c>
      <c r="W86" s="375">
        <v>3171</v>
      </c>
      <c r="X86" s="375">
        <v>3188</v>
      </c>
      <c r="Y86" s="375">
        <v>3249</v>
      </c>
      <c r="Z86" s="375">
        <v>3256</v>
      </c>
      <c r="AA86" s="376">
        <v>3244</v>
      </c>
      <c r="AB86" s="374">
        <v>3255</v>
      </c>
      <c r="AC86" s="375">
        <v>3237</v>
      </c>
      <c r="AD86" s="375">
        <v>3211</v>
      </c>
      <c r="AE86" s="375">
        <v>3192</v>
      </c>
      <c r="AF86" s="375">
        <v>3219</v>
      </c>
      <c r="AG86" s="375">
        <v>3194</v>
      </c>
      <c r="AH86" s="375">
        <v>3210</v>
      </c>
      <c r="AI86" s="375">
        <v>3209</v>
      </c>
      <c r="AJ86" s="375">
        <v>3217</v>
      </c>
      <c r="AK86" s="375">
        <v>3233</v>
      </c>
      <c r="AL86" s="375">
        <v>3219</v>
      </c>
      <c r="AM86" s="376">
        <v>3224</v>
      </c>
      <c r="AN86" s="374">
        <v>3200</v>
      </c>
      <c r="AO86" s="375">
        <v>3218</v>
      </c>
      <c r="AP86" s="375">
        <v>3235</v>
      </c>
      <c r="AQ86" s="375">
        <v>3218</v>
      </c>
      <c r="AR86" s="375">
        <v>3245</v>
      </c>
      <c r="AS86" s="375">
        <v>3259</v>
      </c>
      <c r="AT86" s="375">
        <v>3250</v>
      </c>
      <c r="AU86" s="375">
        <v>3272</v>
      </c>
      <c r="AV86" s="375">
        <v>3241</v>
      </c>
      <c r="AW86" s="375">
        <v>3234</v>
      </c>
      <c r="AX86" s="375">
        <v>3247</v>
      </c>
      <c r="AY86" s="376">
        <v>3225</v>
      </c>
      <c r="AZ86" s="374">
        <v>3233</v>
      </c>
      <c r="BA86" s="375">
        <v>3247</v>
      </c>
      <c r="BB86" s="375">
        <v>3245</v>
      </c>
      <c r="BC86" s="375">
        <v>3199</v>
      </c>
      <c r="BD86" s="375">
        <v>3216</v>
      </c>
      <c r="BE86" s="375">
        <v>3208</v>
      </c>
      <c r="BF86" s="375">
        <v>3184</v>
      </c>
      <c r="BG86" s="375">
        <v>3137</v>
      </c>
      <c r="BH86" s="375">
        <v>3129</v>
      </c>
      <c r="BI86" s="375">
        <v>3102</v>
      </c>
      <c r="BJ86" s="375">
        <v>3107</v>
      </c>
      <c r="BK86" s="376">
        <v>3103</v>
      </c>
      <c r="BL86" s="374">
        <v>3122</v>
      </c>
      <c r="BM86" s="379">
        <v>3140</v>
      </c>
      <c r="BN86" s="379">
        <v>3126</v>
      </c>
      <c r="BO86" s="379">
        <v>3120</v>
      </c>
      <c r="BP86" s="379">
        <v>3131</v>
      </c>
      <c r="BQ86" s="379">
        <v>3122</v>
      </c>
      <c r="BR86" s="379">
        <v>3065</v>
      </c>
      <c r="BS86" s="379">
        <v>3032</v>
      </c>
      <c r="BT86" s="379">
        <v>3027</v>
      </c>
      <c r="BU86" s="379">
        <v>2999</v>
      </c>
      <c r="BV86" s="379">
        <v>2997</v>
      </c>
      <c r="BW86" s="376">
        <v>2981</v>
      </c>
      <c r="BX86" s="374">
        <v>2982</v>
      </c>
      <c r="BY86" s="379">
        <v>2993</v>
      </c>
      <c r="BZ86" s="379">
        <v>2977</v>
      </c>
      <c r="CA86" s="379">
        <v>2947</v>
      </c>
      <c r="CB86" s="379">
        <v>2930</v>
      </c>
      <c r="CC86" s="379">
        <v>2913</v>
      </c>
      <c r="CD86" s="379">
        <v>2919</v>
      </c>
      <c r="CE86" s="379">
        <v>2935</v>
      </c>
      <c r="CF86" s="379">
        <v>2938</v>
      </c>
      <c r="CG86" s="375">
        <v>2933</v>
      </c>
      <c r="CH86" s="375">
        <v>2931</v>
      </c>
      <c r="CI86" s="376">
        <v>2912</v>
      </c>
      <c r="CJ86" s="374">
        <v>2919</v>
      </c>
      <c r="CK86" s="375">
        <v>2913</v>
      </c>
      <c r="CL86" s="375">
        <v>2901</v>
      </c>
      <c r="CM86" s="375">
        <v>2904</v>
      </c>
      <c r="CN86" s="375">
        <v>2903</v>
      </c>
      <c r="CO86" s="375">
        <v>2906</v>
      </c>
      <c r="CP86" s="375">
        <v>2923</v>
      </c>
      <c r="CQ86" s="375">
        <v>2930</v>
      </c>
      <c r="CR86" s="375">
        <v>2908</v>
      </c>
      <c r="CS86" s="375">
        <v>2895</v>
      </c>
      <c r="CT86" s="375">
        <v>2916</v>
      </c>
      <c r="CU86" s="376">
        <v>2935</v>
      </c>
      <c r="CV86" s="374">
        <v>2947</v>
      </c>
      <c r="CW86" s="375">
        <v>2919</v>
      </c>
      <c r="CX86" s="375">
        <v>2919</v>
      </c>
      <c r="CY86" s="375">
        <v>2910</v>
      </c>
      <c r="CZ86" s="375">
        <v>2916</v>
      </c>
      <c r="DA86" s="375">
        <v>2902</v>
      </c>
      <c r="DB86" s="375">
        <v>2907</v>
      </c>
      <c r="DC86" s="375">
        <v>2899</v>
      </c>
      <c r="DD86" s="375">
        <v>2903</v>
      </c>
      <c r="DE86" s="375">
        <v>2890</v>
      </c>
      <c r="DF86" s="375">
        <v>2887</v>
      </c>
      <c r="DG86" s="376">
        <v>2877</v>
      </c>
      <c r="DH86" s="374">
        <v>2880</v>
      </c>
      <c r="DI86" s="375">
        <v>2878</v>
      </c>
      <c r="DJ86" s="375">
        <v>2894</v>
      </c>
      <c r="DK86" s="375">
        <v>2875</v>
      </c>
      <c r="DL86" s="375">
        <v>2842</v>
      </c>
      <c r="DM86" s="375">
        <v>2831</v>
      </c>
      <c r="DN86" s="375">
        <v>2824</v>
      </c>
      <c r="DO86" s="375">
        <v>2803</v>
      </c>
      <c r="DP86" s="375">
        <v>2795</v>
      </c>
      <c r="DQ86" s="375">
        <v>2773</v>
      </c>
      <c r="DR86" s="375">
        <v>2760</v>
      </c>
      <c r="DS86" s="378">
        <v>2777</v>
      </c>
      <c r="DT86" s="374">
        <v>2783</v>
      </c>
      <c r="DU86" s="375">
        <v>2802</v>
      </c>
      <c r="DV86" s="375">
        <v>2810</v>
      </c>
      <c r="DW86" s="375">
        <v>2824</v>
      </c>
      <c r="DX86" s="375">
        <v>2852</v>
      </c>
      <c r="DY86" s="375">
        <v>2850</v>
      </c>
      <c r="DZ86" s="375">
        <v>2846</v>
      </c>
      <c r="EA86" s="375">
        <v>2822</v>
      </c>
      <c r="EB86" s="375">
        <v>2833</v>
      </c>
      <c r="EC86" s="375">
        <v>2833</v>
      </c>
      <c r="ED86" s="375">
        <v>2814</v>
      </c>
      <c r="EE86" s="378">
        <v>2805</v>
      </c>
      <c r="EF86" s="374">
        <v>2817</v>
      </c>
      <c r="EG86" s="375">
        <v>2795</v>
      </c>
      <c r="EH86" s="375">
        <v>2766</v>
      </c>
      <c r="EI86" s="375">
        <v>2744</v>
      </c>
      <c r="EJ86" s="375">
        <v>2753</v>
      </c>
      <c r="EK86" s="375">
        <v>2738</v>
      </c>
      <c r="EL86" s="375">
        <v>2729</v>
      </c>
      <c r="EM86" s="375">
        <v>2720</v>
      </c>
      <c r="EN86" s="375">
        <v>2729</v>
      </c>
      <c r="EO86" s="375">
        <v>2741</v>
      </c>
      <c r="EP86" s="375">
        <v>2725</v>
      </c>
      <c r="EQ86" s="378">
        <v>2722</v>
      </c>
      <c r="ER86" s="374">
        <v>2743</v>
      </c>
      <c r="ES86" s="375">
        <v>2739</v>
      </c>
      <c r="ET86" s="375">
        <v>2721</v>
      </c>
      <c r="EU86" s="375">
        <v>2720</v>
      </c>
      <c r="EV86" s="375">
        <v>2727</v>
      </c>
      <c r="EW86" s="378">
        <v>2709</v>
      </c>
      <c r="EX86" s="378">
        <v>2747</v>
      </c>
      <c r="EY86" s="378">
        <v>2763</v>
      </c>
      <c r="EZ86" s="376">
        <v>2750</v>
      </c>
      <c r="FA86" s="376">
        <v>2738</v>
      </c>
      <c r="FB86" s="376">
        <v>2730</v>
      </c>
      <c r="FC86" s="376">
        <v>2738</v>
      </c>
      <c r="FD86" s="376">
        <v>2742</v>
      </c>
      <c r="FE86" s="376">
        <v>2733</v>
      </c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103">
        <v>-9</v>
      </c>
      <c r="FQ86" s="83">
        <v>-0.32930845225027439</v>
      </c>
      <c r="FR86" s="103">
        <v>-5</v>
      </c>
      <c r="FS86" s="83">
        <v>-0.18368846436443792</v>
      </c>
    </row>
    <row r="87" spans="1:175" ht="15" outlineLevel="2">
      <c r="A87" s="362">
        <v>313</v>
      </c>
      <c r="B87" s="52" t="s">
        <v>367</v>
      </c>
      <c r="C87" s="345" t="s">
        <v>374</v>
      </c>
      <c r="D87" s="374">
        <v>6870</v>
      </c>
      <c r="E87" s="375">
        <v>6917</v>
      </c>
      <c r="F87" s="375">
        <v>6870</v>
      </c>
      <c r="G87" s="375">
        <v>6865</v>
      </c>
      <c r="H87" s="375">
        <v>6788</v>
      </c>
      <c r="I87" s="375">
        <v>6897</v>
      </c>
      <c r="J87" s="375">
        <v>6796</v>
      </c>
      <c r="K87" s="375">
        <v>6883</v>
      </c>
      <c r="L87" s="375">
        <v>6762</v>
      </c>
      <c r="M87" s="375">
        <v>6816</v>
      </c>
      <c r="N87" s="375">
        <v>6776</v>
      </c>
      <c r="O87" s="376">
        <v>6851</v>
      </c>
      <c r="P87" s="374">
        <v>6932</v>
      </c>
      <c r="Q87" s="375">
        <v>6959</v>
      </c>
      <c r="R87" s="377">
        <v>7009</v>
      </c>
      <c r="S87" s="375">
        <v>6925</v>
      </c>
      <c r="T87" s="375">
        <v>7149</v>
      </c>
      <c r="U87" s="375">
        <v>7133</v>
      </c>
      <c r="V87" s="375">
        <v>7063</v>
      </c>
      <c r="W87" s="375">
        <v>7022</v>
      </c>
      <c r="X87" s="375">
        <v>6979</v>
      </c>
      <c r="Y87" s="375">
        <v>6896</v>
      </c>
      <c r="Z87" s="375">
        <v>6858</v>
      </c>
      <c r="AA87" s="376">
        <v>6773</v>
      </c>
      <c r="AB87" s="374">
        <v>6740</v>
      </c>
      <c r="AC87" s="375">
        <v>6740</v>
      </c>
      <c r="AD87" s="375">
        <v>6763</v>
      </c>
      <c r="AE87" s="375">
        <v>6749</v>
      </c>
      <c r="AF87" s="375">
        <v>6761</v>
      </c>
      <c r="AG87" s="375">
        <v>6748</v>
      </c>
      <c r="AH87" s="375">
        <v>6745</v>
      </c>
      <c r="AI87" s="375">
        <v>6773</v>
      </c>
      <c r="AJ87" s="375">
        <v>6725</v>
      </c>
      <c r="AK87" s="375">
        <v>6694</v>
      </c>
      <c r="AL87" s="375">
        <v>6686</v>
      </c>
      <c r="AM87" s="376">
        <v>6665</v>
      </c>
      <c r="AN87" s="374">
        <v>6643</v>
      </c>
      <c r="AO87" s="375">
        <v>6895</v>
      </c>
      <c r="AP87" s="375">
        <v>6955</v>
      </c>
      <c r="AQ87" s="375">
        <v>7020</v>
      </c>
      <c r="AR87" s="375">
        <v>7065</v>
      </c>
      <c r="AS87" s="375">
        <v>7045</v>
      </c>
      <c r="AT87" s="375">
        <v>7038</v>
      </c>
      <c r="AU87" s="375">
        <v>7038</v>
      </c>
      <c r="AV87" s="375">
        <v>7012</v>
      </c>
      <c r="AW87" s="375">
        <v>6951</v>
      </c>
      <c r="AX87" s="375">
        <v>6942</v>
      </c>
      <c r="AY87" s="376">
        <v>6915</v>
      </c>
      <c r="AZ87" s="374">
        <v>6901</v>
      </c>
      <c r="BA87" s="375">
        <v>6890</v>
      </c>
      <c r="BB87" s="375">
        <v>6913</v>
      </c>
      <c r="BC87" s="375">
        <v>6884</v>
      </c>
      <c r="BD87" s="375">
        <v>6985</v>
      </c>
      <c r="BE87" s="375">
        <v>6914</v>
      </c>
      <c r="BF87" s="375">
        <v>6905</v>
      </c>
      <c r="BG87" s="375">
        <v>6831</v>
      </c>
      <c r="BH87" s="375">
        <v>6855</v>
      </c>
      <c r="BI87" s="375">
        <v>6846</v>
      </c>
      <c r="BJ87" s="375">
        <v>6863</v>
      </c>
      <c r="BK87" s="376">
        <v>6902</v>
      </c>
      <c r="BL87" s="374">
        <v>6898</v>
      </c>
      <c r="BM87" s="379">
        <v>6959</v>
      </c>
      <c r="BN87" s="379">
        <v>6964</v>
      </c>
      <c r="BO87" s="379">
        <v>6972</v>
      </c>
      <c r="BP87" s="379">
        <v>6966</v>
      </c>
      <c r="BQ87" s="379">
        <v>6929</v>
      </c>
      <c r="BR87" s="379">
        <v>6832</v>
      </c>
      <c r="BS87" s="379">
        <v>6790</v>
      </c>
      <c r="BT87" s="379">
        <v>6775</v>
      </c>
      <c r="BU87" s="379">
        <v>6687</v>
      </c>
      <c r="BV87" s="379">
        <v>6631</v>
      </c>
      <c r="BW87" s="376">
        <v>6640</v>
      </c>
      <c r="BX87" s="374">
        <v>6681</v>
      </c>
      <c r="BY87" s="379">
        <v>6688</v>
      </c>
      <c r="BZ87" s="379">
        <v>6660</v>
      </c>
      <c r="CA87" s="379">
        <v>6631</v>
      </c>
      <c r="CB87" s="379">
        <v>6620</v>
      </c>
      <c r="CC87" s="379">
        <v>6577</v>
      </c>
      <c r="CD87" s="379">
        <v>6562</v>
      </c>
      <c r="CE87" s="379">
        <v>6559</v>
      </c>
      <c r="CF87" s="379">
        <v>6621</v>
      </c>
      <c r="CG87" s="375">
        <v>6573</v>
      </c>
      <c r="CH87" s="375">
        <v>6526</v>
      </c>
      <c r="CI87" s="376">
        <v>6503</v>
      </c>
      <c r="CJ87" s="374">
        <v>6464</v>
      </c>
      <c r="CK87" s="375">
        <v>6517</v>
      </c>
      <c r="CL87" s="375">
        <v>6528</v>
      </c>
      <c r="CM87" s="375">
        <v>6527</v>
      </c>
      <c r="CN87" s="375">
        <v>6520</v>
      </c>
      <c r="CO87" s="375">
        <v>6569</v>
      </c>
      <c r="CP87" s="375">
        <v>6628</v>
      </c>
      <c r="CQ87" s="375">
        <v>6639</v>
      </c>
      <c r="CR87" s="375">
        <v>6667</v>
      </c>
      <c r="CS87" s="375">
        <v>6644</v>
      </c>
      <c r="CT87" s="375">
        <v>6655</v>
      </c>
      <c r="CU87" s="376">
        <v>6644</v>
      </c>
      <c r="CV87" s="374">
        <v>6630</v>
      </c>
      <c r="CW87" s="375">
        <v>6621</v>
      </c>
      <c r="CX87" s="375">
        <v>6659</v>
      </c>
      <c r="CY87" s="375">
        <v>6616</v>
      </c>
      <c r="CZ87" s="375">
        <v>6606</v>
      </c>
      <c r="DA87" s="375">
        <v>6604</v>
      </c>
      <c r="DB87" s="375">
        <v>6617</v>
      </c>
      <c r="DC87" s="375">
        <v>6608</v>
      </c>
      <c r="DD87" s="375">
        <v>6617</v>
      </c>
      <c r="DE87" s="375">
        <v>6612</v>
      </c>
      <c r="DF87" s="375">
        <v>6610</v>
      </c>
      <c r="DG87" s="376">
        <v>6720</v>
      </c>
      <c r="DH87" s="374">
        <v>6713</v>
      </c>
      <c r="DI87" s="375">
        <v>6752</v>
      </c>
      <c r="DJ87" s="375">
        <v>6772</v>
      </c>
      <c r="DK87" s="375">
        <v>6737</v>
      </c>
      <c r="DL87" s="375">
        <v>6668</v>
      </c>
      <c r="DM87" s="375">
        <v>6646</v>
      </c>
      <c r="DN87" s="375">
        <v>6622</v>
      </c>
      <c r="DO87" s="375">
        <v>6608</v>
      </c>
      <c r="DP87" s="375">
        <v>6603</v>
      </c>
      <c r="DQ87" s="375">
        <v>6565</v>
      </c>
      <c r="DR87" s="375">
        <v>6513</v>
      </c>
      <c r="DS87" s="378">
        <v>6553</v>
      </c>
      <c r="DT87" s="374">
        <v>6588</v>
      </c>
      <c r="DU87" s="375">
        <v>6671</v>
      </c>
      <c r="DV87" s="375">
        <v>6711</v>
      </c>
      <c r="DW87" s="375">
        <v>6721</v>
      </c>
      <c r="DX87" s="375">
        <v>6804</v>
      </c>
      <c r="DY87" s="375">
        <v>6806</v>
      </c>
      <c r="DZ87" s="375">
        <v>6851</v>
      </c>
      <c r="EA87" s="375">
        <v>6799</v>
      </c>
      <c r="EB87" s="375">
        <v>6799</v>
      </c>
      <c r="EC87" s="375">
        <v>6852</v>
      </c>
      <c r="ED87" s="375">
        <v>6836</v>
      </c>
      <c r="EE87" s="378">
        <v>6817</v>
      </c>
      <c r="EF87" s="374">
        <v>6805</v>
      </c>
      <c r="EG87" s="375">
        <v>6873</v>
      </c>
      <c r="EH87" s="375">
        <v>6846</v>
      </c>
      <c r="EI87" s="375">
        <v>6833</v>
      </c>
      <c r="EJ87" s="375">
        <v>6822</v>
      </c>
      <c r="EK87" s="375">
        <v>6813</v>
      </c>
      <c r="EL87" s="375">
        <v>6838</v>
      </c>
      <c r="EM87" s="375">
        <v>6847</v>
      </c>
      <c r="EN87" s="375">
        <v>6822</v>
      </c>
      <c r="EO87" s="375">
        <v>6808</v>
      </c>
      <c r="EP87" s="375">
        <v>6820</v>
      </c>
      <c r="EQ87" s="378">
        <v>6777</v>
      </c>
      <c r="ER87" s="374">
        <v>6797</v>
      </c>
      <c r="ES87" s="375">
        <v>6737</v>
      </c>
      <c r="ET87" s="375">
        <v>6716</v>
      </c>
      <c r="EU87" s="375">
        <v>6728</v>
      </c>
      <c r="EV87" s="375">
        <v>6726</v>
      </c>
      <c r="EW87" s="378">
        <v>6670</v>
      </c>
      <c r="EX87" s="378">
        <v>6790</v>
      </c>
      <c r="EY87" s="378">
        <v>6764</v>
      </c>
      <c r="EZ87" s="376">
        <v>6753</v>
      </c>
      <c r="FA87" s="376">
        <v>6767</v>
      </c>
      <c r="FB87" s="376">
        <v>6755</v>
      </c>
      <c r="FC87" s="376">
        <v>6796</v>
      </c>
      <c r="FD87" s="376">
        <v>6787</v>
      </c>
      <c r="FE87" s="376">
        <v>6714</v>
      </c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103">
        <v>-73</v>
      </c>
      <c r="FQ87" s="83">
        <v>-1.0872803098004171</v>
      </c>
      <c r="FR87" s="103">
        <v>-82</v>
      </c>
      <c r="FS87" s="83">
        <v>-1.2099749151541981</v>
      </c>
    </row>
    <row r="88" spans="1:175" ht="15" outlineLevel="2">
      <c r="A88" s="362">
        <v>318</v>
      </c>
      <c r="B88" s="52" t="s">
        <v>367</v>
      </c>
      <c r="C88" s="345" t="s">
        <v>375</v>
      </c>
      <c r="D88" s="374">
        <v>10333</v>
      </c>
      <c r="E88" s="375">
        <v>10254</v>
      </c>
      <c r="F88" s="375">
        <v>10202</v>
      </c>
      <c r="G88" s="375">
        <v>10190</v>
      </c>
      <c r="H88" s="375">
        <v>10108</v>
      </c>
      <c r="I88" s="375">
        <v>10157</v>
      </c>
      <c r="J88" s="375">
        <v>9768</v>
      </c>
      <c r="K88" s="375">
        <v>10138</v>
      </c>
      <c r="L88" s="375">
        <v>9636</v>
      </c>
      <c r="M88" s="375">
        <v>9570</v>
      </c>
      <c r="N88" s="375">
        <v>9494</v>
      </c>
      <c r="O88" s="376">
        <v>9547</v>
      </c>
      <c r="P88" s="374">
        <v>9562</v>
      </c>
      <c r="Q88" s="375">
        <v>9504</v>
      </c>
      <c r="R88" s="377">
        <v>9640</v>
      </c>
      <c r="S88" s="375">
        <v>9629</v>
      </c>
      <c r="T88" s="375">
        <v>9783</v>
      </c>
      <c r="U88" s="375">
        <v>9898</v>
      </c>
      <c r="V88" s="375">
        <v>10111</v>
      </c>
      <c r="W88" s="375">
        <v>10588</v>
      </c>
      <c r="X88" s="375">
        <v>10983</v>
      </c>
      <c r="Y88" s="375">
        <v>11244</v>
      </c>
      <c r="Z88" s="375">
        <v>11314</v>
      </c>
      <c r="AA88" s="376">
        <v>11200</v>
      </c>
      <c r="AB88" s="374">
        <v>11347</v>
      </c>
      <c r="AC88" s="375">
        <v>11372</v>
      </c>
      <c r="AD88" s="375">
        <v>11424</v>
      </c>
      <c r="AE88" s="375">
        <v>11323</v>
      </c>
      <c r="AF88" s="375">
        <v>11426</v>
      </c>
      <c r="AG88" s="375">
        <v>11379</v>
      </c>
      <c r="AH88" s="375">
        <v>11375</v>
      </c>
      <c r="AI88" s="375">
        <v>11461</v>
      </c>
      <c r="AJ88" s="375">
        <v>11463</v>
      </c>
      <c r="AK88" s="375">
        <v>11645</v>
      </c>
      <c r="AL88" s="375">
        <v>11670</v>
      </c>
      <c r="AM88" s="376">
        <v>11731</v>
      </c>
      <c r="AN88" s="374">
        <v>11757</v>
      </c>
      <c r="AO88" s="375">
        <v>11782</v>
      </c>
      <c r="AP88" s="375">
        <v>11818</v>
      </c>
      <c r="AQ88" s="375">
        <v>11706</v>
      </c>
      <c r="AR88" s="375">
        <v>11932</v>
      </c>
      <c r="AS88" s="375">
        <v>11990</v>
      </c>
      <c r="AT88" s="375">
        <v>12054</v>
      </c>
      <c r="AU88" s="375">
        <v>12090</v>
      </c>
      <c r="AV88" s="375">
        <v>12015</v>
      </c>
      <c r="AW88" s="375">
        <v>11962</v>
      </c>
      <c r="AX88" s="375">
        <v>11910</v>
      </c>
      <c r="AY88" s="376">
        <v>11911</v>
      </c>
      <c r="AZ88" s="374">
        <v>12149</v>
      </c>
      <c r="BA88" s="375">
        <v>12195</v>
      </c>
      <c r="BB88" s="375">
        <v>12047</v>
      </c>
      <c r="BC88" s="375">
        <v>12099</v>
      </c>
      <c r="BD88" s="375">
        <v>12133</v>
      </c>
      <c r="BE88" s="375">
        <v>11987</v>
      </c>
      <c r="BF88" s="375">
        <v>12027</v>
      </c>
      <c r="BG88" s="375">
        <v>11859</v>
      </c>
      <c r="BH88" s="375">
        <v>11969</v>
      </c>
      <c r="BI88" s="375">
        <v>11902</v>
      </c>
      <c r="BJ88" s="375">
        <v>11951</v>
      </c>
      <c r="BK88" s="376">
        <v>12155</v>
      </c>
      <c r="BL88" s="374">
        <v>12286</v>
      </c>
      <c r="BM88" s="379">
        <v>12406</v>
      </c>
      <c r="BN88" s="379">
        <v>12460</v>
      </c>
      <c r="BO88" s="379">
        <v>12437</v>
      </c>
      <c r="BP88" s="379">
        <v>12426</v>
      </c>
      <c r="BQ88" s="379">
        <v>12392</v>
      </c>
      <c r="BR88" s="379">
        <v>12133</v>
      </c>
      <c r="BS88" s="379">
        <v>12064</v>
      </c>
      <c r="BT88" s="379">
        <v>11989</v>
      </c>
      <c r="BU88" s="379">
        <v>12019</v>
      </c>
      <c r="BV88" s="379">
        <v>11936</v>
      </c>
      <c r="BW88" s="376">
        <v>12072</v>
      </c>
      <c r="BX88" s="374">
        <v>12212</v>
      </c>
      <c r="BY88" s="379">
        <v>12174</v>
      </c>
      <c r="BZ88" s="379">
        <v>11803</v>
      </c>
      <c r="CA88" s="379">
        <v>11649</v>
      </c>
      <c r="CB88" s="379">
        <v>11524</v>
      </c>
      <c r="CC88" s="379">
        <v>11348</v>
      </c>
      <c r="CD88" s="379">
        <v>11267</v>
      </c>
      <c r="CE88" s="379">
        <v>11270</v>
      </c>
      <c r="CF88" s="379">
        <v>11117</v>
      </c>
      <c r="CG88" s="375">
        <v>11006</v>
      </c>
      <c r="CH88" s="375">
        <v>10906</v>
      </c>
      <c r="CI88" s="376">
        <v>10787</v>
      </c>
      <c r="CJ88" s="374">
        <v>10725</v>
      </c>
      <c r="CK88" s="375">
        <v>10746</v>
      </c>
      <c r="CL88" s="375">
        <v>10698</v>
      </c>
      <c r="CM88" s="375">
        <v>10690</v>
      </c>
      <c r="CN88" s="375">
        <v>10690</v>
      </c>
      <c r="CO88" s="375">
        <v>10841</v>
      </c>
      <c r="CP88" s="375">
        <v>10912</v>
      </c>
      <c r="CQ88" s="375">
        <v>10882</v>
      </c>
      <c r="CR88" s="375">
        <v>11002</v>
      </c>
      <c r="CS88" s="375">
        <v>11006</v>
      </c>
      <c r="CT88" s="375">
        <v>11010</v>
      </c>
      <c r="CU88" s="376">
        <v>11063</v>
      </c>
      <c r="CV88" s="374">
        <v>11124</v>
      </c>
      <c r="CW88" s="375">
        <v>11154</v>
      </c>
      <c r="CX88" s="375">
        <v>11107</v>
      </c>
      <c r="CY88" s="375">
        <v>11071</v>
      </c>
      <c r="CZ88" s="375">
        <v>11010</v>
      </c>
      <c r="DA88" s="375">
        <v>10948</v>
      </c>
      <c r="DB88" s="375">
        <v>10921</v>
      </c>
      <c r="DC88" s="375">
        <v>10950</v>
      </c>
      <c r="DD88" s="375">
        <v>10989</v>
      </c>
      <c r="DE88" s="375">
        <v>11006</v>
      </c>
      <c r="DF88" s="375">
        <v>11074</v>
      </c>
      <c r="DG88" s="376">
        <v>11107</v>
      </c>
      <c r="DH88" s="374">
        <v>11132</v>
      </c>
      <c r="DI88" s="375">
        <v>11215</v>
      </c>
      <c r="DJ88" s="375">
        <v>11321</v>
      </c>
      <c r="DK88" s="375">
        <v>11390</v>
      </c>
      <c r="DL88" s="375">
        <v>11323</v>
      </c>
      <c r="DM88" s="375">
        <v>11206</v>
      </c>
      <c r="DN88" s="375">
        <v>11130</v>
      </c>
      <c r="DO88" s="375">
        <v>11081</v>
      </c>
      <c r="DP88" s="375">
        <v>11124</v>
      </c>
      <c r="DQ88" s="375">
        <v>11052</v>
      </c>
      <c r="DR88" s="375">
        <v>10971</v>
      </c>
      <c r="DS88" s="378">
        <v>11128</v>
      </c>
      <c r="DT88" s="374">
        <v>11248</v>
      </c>
      <c r="DU88" s="375">
        <v>11718</v>
      </c>
      <c r="DV88" s="375">
        <v>11952</v>
      </c>
      <c r="DW88" s="375">
        <v>12083</v>
      </c>
      <c r="DX88" s="375">
        <v>12439</v>
      </c>
      <c r="DY88" s="375">
        <v>12653</v>
      </c>
      <c r="DZ88" s="375">
        <v>12685</v>
      </c>
      <c r="EA88" s="375">
        <v>12313</v>
      </c>
      <c r="EB88" s="375">
        <v>12288</v>
      </c>
      <c r="EC88" s="375">
        <v>12163</v>
      </c>
      <c r="ED88" s="375">
        <v>12035</v>
      </c>
      <c r="EE88" s="378">
        <v>11870</v>
      </c>
      <c r="EF88" s="374">
        <v>11828</v>
      </c>
      <c r="EG88" s="375">
        <v>11751</v>
      </c>
      <c r="EH88" s="375">
        <v>11678</v>
      </c>
      <c r="EI88" s="375">
        <v>11633</v>
      </c>
      <c r="EJ88" s="375">
        <v>11574</v>
      </c>
      <c r="EK88" s="375">
        <v>11623</v>
      </c>
      <c r="EL88" s="375">
        <v>11604</v>
      </c>
      <c r="EM88" s="375">
        <v>11549</v>
      </c>
      <c r="EN88" s="375">
        <v>12048</v>
      </c>
      <c r="EO88" s="375">
        <v>11975</v>
      </c>
      <c r="EP88" s="375">
        <v>11962</v>
      </c>
      <c r="EQ88" s="378">
        <v>12019</v>
      </c>
      <c r="ER88" s="374">
        <v>12039</v>
      </c>
      <c r="ES88" s="375">
        <v>12109</v>
      </c>
      <c r="ET88" s="375">
        <v>12615</v>
      </c>
      <c r="EU88" s="375">
        <v>12658</v>
      </c>
      <c r="EV88" s="375">
        <v>13061</v>
      </c>
      <c r="EW88" s="378">
        <v>13045</v>
      </c>
      <c r="EX88" s="378">
        <v>13739</v>
      </c>
      <c r="EY88" s="378">
        <v>13734</v>
      </c>
      <c r="EZ88" s="376">
        <v>13722</v>
      </c>
      <c r="FA88" s="376">
        <v>14686</v>
      </c>
      <c r="FB88" s="376">
        <v>14666</v>
      </c>
      <c r="FC88" s="376">
        <v>14717</v>
      </c>
      <c r="FD88" s="376">
        <v>14969</v>
      </c>
      <c r="FE88" s="376">
        <v>15009</v>
      </c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103">
        <v>40</v>
      </c>
      <c r="FQ88" s="83">
        <v>0.26650676260910122</v>
      </c>
      <c r="FR88" s="103">
        <v>292</v>
      </c>
      <c r="FS88" s="83">
        <v>2.429486646143606</v>
      </c>
    </row>
    <row r="89" spans="1:175" ht="15" outlineLevel="2">
      <c r="A89" s="362">
        <v>321</v>
      </c>
      <c r="B89" s="52" t="s">
        <v>367</v>
      </c>
      <c r="C89" s="345" t="s">
        <v>376</v>
      </c>
      <c r="D89" s="374">
        <v>2395</v>
      </c>
      <c r="E89" s="375">
        <v>2418</v>
      </c>
      <c r="F89" s="375">
        <v>2456</v>
      </c>
      <c r="G89" s="375">
        <v>2419</v>
      </c>
      <c r="H89" s="375">
        <v>2361</v>
      </c>
      <c r="I89" s="375">
        <v>2376</v>
      </c>
      <c r="J89" s="375">
        <v>2364</v>
      </c>
      <c r="K89" s="375">
        <v>2370</v>
      </c>
      <c r="L89" s="375">
        <v>2344</v>
      </c>
      <c r="M89" s="375">
        <v>2342</v>
      </c>
      <c r="N89" s="375">
        <v>2329</v>
      </c>
      <c r="O89" s="376">
        <v>2315</v>
      </c>
      <c r="P89" s="374">
        <v>2265</v>
      </c>
      <c r="Q89" s="375">
        <v>2285</v>
      </c>
      <c r="R89" s="377">
        <v>2282</v>
      </c>
      <c r="S89" s="375">
        <v>2320</v>
      </c>
      <c r="T89" s="375">
        <v>2345</v>
      </c>
      <c r="U89" s="375">
        <v>2327</v>
      </c>
      <c r="V89" s="375">
        <v>2296</v>
      </c>
      <c r="W89" s="375">
        <v>2293</v>
      </c>
      <c r="X89" s="375">
        <v>2304</v>
      </c>
      <c r="Y89" s="375">
        <v>2359</v>
      </c>
      <c r="Z89" s="375">
        <v>2386</v>
      </c>
      <c r="AA89" s="376">
        <v>2329</v>
      </c>
      <c r="AB89" s="374">
        <v>2346</v>
      </c>
      <c r="AC89" s="375">
        <v>2446</v>
      </c>
      <c r="AD89" s="375">
        <v>2450</v>
      </c>
      <c r="AE89" s="375">
        <v>2449</v>
      </c>
      <c r="AF89" s="375">
        <v>2435</v>
      </c>
      <c r="AG89" s="375">
        <v>2389</v>
      </c>
      <c r="AH89" s="375">
        <v>2371</v>
      </c>
      <c r="AI89" s="375">
        <v>2335</v>
      </c>
      <c r="AJ89" s="375">
        <v>2361</v>
      </c>
      <c r="AK89" s="375">
        <v>2393</v>
      </c>
      <c r="AL89" s="375">
        <v>2405</v>
      </c>
      <c r="AM89" s="376">
        <v>2438</v>
      </c>
      <c r="AN89" s="374">
        <v>2446</v>
      </c>
      <c r="AO89" s="375">
        <v>2448</v>
      </c>
      <c r="AP89" s="375">
        <v>2452</v>
      </c>
      <c r="AQ89" s="375">
        <v>2472</v>
      </c>
      <c r="AR89" s="375">
        <v>2620</v>
      </c>
      <c r="AS89" s="375">
        <v>2611</v>
      </c>
      <c r="AT89" s="375">
        <v>2642</v>
      </c>
      <c r="AU89" s="375">
        <v>2632</v>
      </c>
      <c r="AV89" s="375">
        <v>2641</v>
      </c>
      <c r="AW89" s="375">
        <v>2646</v>
      </c>
      <c r="AX89" s="375">
        <v>2646</v>
      </c>
      <c r="AY89" s="376">
        <v>2663</v>
      </c>
      <c r="AZ89" s="374">
        <v>2686</v>
      </c>
      <c r="BA89" s="375">
        <v>2713</v>
      </c>
      <c r="BB89" s="375">
        <v>2681</v>
      </c>
      <c r="BC89" s="375">
        <v>2676</v>
      </c>
      <c r="BD89" s="375">
        <v>2691</v>
      </c>
      <c r="BE89" s="375">
        <v>2687</v>
      </c>
      <c r="BF89" s="375">
        <v>2660</v>
      </c>
      <c r="BG89" s="375">
        <v>2638</v>
      </c>
      <c r="BH89" s="375">
        <v>2687</v>
      </c>
      <c r="BI89" s="375">
        <v>2647</v>
      </c>
      <c r="BJ89" s="375">
        <v>2668</v>
      </c>
      <c r="BK89" s="376">
        <v>2703</v>
      </c>
      <c r="BL89" s="374">
        <v>2733</v>
      </c>
      <c r="BM89" s="379">
        <v>2780</v>
      </c>
      <c r="BN89" s="379">
        <v>2794</v>
      </c>
      <c r="BO89" s="379">
        <v>2827</v>
      </c>
      <c r="BP89" s="379">
        <v>2855</v>
      </c>
      <c r="BQ89" s="379">
        <v>2827</v>
      </c>
      <c r="BR89" s="379">
        <v>2730</v>
      </c>
      <c r="BS89" s="379">
        <v>2684</v>
      </c>
      <c r="BT89" s="379">
        <v>2700</v>
      </c>
      <c r="BU89" s="379">
        <v>2710</v>
      </c>
      <c r="BV89" s="379">
        <v>2717</v>
      </c>
      <c r="BW89" s="376">
        <v>2758</v>
      </c>
      <c r="BX89" s="374">
        <v>2793</v>
      </c>
      <c r="BY89" s="379">
        <v>2810</v>
      </c>
      <c r="BZ89" s="379">
        <v>2813</v>
      </c>
      <c r="CA89" s="379">
        <v>2799</v>
      </c>
      <c r="CB89" s="379">
        <v>2767</v>
      </c>
      <c r="CC89" s="379">
        <v>2815</v>
      </c>
      <c r="CD89" s="379">
        <v>2817</v>
      </c>
      <c r="CE89" s="379">
        <v>2832</v>
      </c>
      <c r="CF89" s="379">
        <v>2825</v>
      </c>
      <c r="CG89" s="375">
        <v>2828</v>
      </c>
      <c r="CH89" s="375">
        <v>2834</v>
      </c>
      <c r="CI89" s="376">
        <v>2818</v>
      </c>
      <c r="CJ89" s="374">
        <v>2815</v>
      </c>
      <c r="CK89" s="375">
        <v>2820</v>
      </c>
      <c r="CL89" s="375">
        <v>2805</v>
      </c>
      <c r="CM89" s="375">
        <v>2787</v>
      </c>
      <c r="CN89" s="375">
        <v>2792</v>
      </c>
      <c r="CO89" s="375">
        <v>2833</v>
      </c>
      <c r="CP89" s="375">
        <v>2839</v>
      </c>
      <c r="CQ89" s="375">
        <v>2825</v>
      </c>
      <c r="CR89" s="375">
        <v>2809</v>
      </c>
      <c r="CS89" s="375">
        <v>2828</v>
      </c>
      <c r="CT89" s="375">
        <v>2854</v>
      </c>
      <c r="CU89" s="376">
        <v>2869</v>
      </c>
      <c r="CV89" s="374">
        <v>2854</v>
      </c>
      <c r="CW89" s="375">
        <v>2844</v>
      </c>
      <c r="CX89" s="375">
        <v>2833</v>
      </c>
      <c r="CY89" s="375">
        <v>2836</v>
      </c>
      <c r="CZ89" s="375">
        <v>2851</v>
      </c>
      <c r="DA89" s="375">
        <v>2831</v>
      </c>
      <c r="DB89" s="375">
        <v>2838</v>
      </c>
      <c r="DC89" s="375">
        <v>2852</v>
      </c>
      <c r="DD89" s="375">
        <v>2820</v>
      </c>
      <c r="DE89" s="375">
        <v>2810</v>
      </c>
      <c r="DF89" s="375">
        <v>2795</v>
      </c>
      <c r="DG89" s="376">
        <v>2758</v>
      </c>
      <c r="DH89" s="374">
        <v>2746</v>
      </c>
      <c r="DI89" s="375">
        <v>2732</v>
      </c>
      <c r="DJ89" s="375">
        <v>2737</v>
      </c>
      <c r="DK89" s="375">
        <v>2755</v>
      </c>
      <c r="DL89" s="375">
        <v>2740</v>
      </c>
      <c r="DM89" s="375">
        <v>2722</v>
      </c>
      <c r="DN89" s="375">
        <v>2705</v>
      </c>
      <c r="DO89" s="375">
        <v>2713</v>
      </c>
      <c r="DP89" s="375">
        <v>2735</v>
      </c>
      <c r="DQ89" s="375">
        <v>2706</v>
      </c>
      <c r="DR89" s="375">
        <v>2696</v>
      </c>
      <c r="DS89" s="378">
        <v>2765</v>
      </c>
      <c r="DT89" s="374">
        <v>2777</v>
      </c>
      <c r="DU89" s="375">
        <v>2876</v>
      </c>
      <c r="DV89" s="375">
        <v>2927</v>
      </c>
      <c r="DW89" s="375">
        <v>2956</v>
      </c>
      <c r="DX89" s="375">
        <v>3030</v>
      </c>
      <c r="DY89" s="375">
        <v>3088</v>
      </c>
      <c r="DZ89" s="375">
        <v>3158</v>
      </c>
      <c r="EA89" s="375">
        <v>2980</v>
      </c>
      <c r="EB89" s="375">
        <v>3154</v>
      </c>
      <c r="EC89" s="375">
        <v>3166</v>
      </c>
      <c r="ED89" s="375">
        <v>3104</v>
      </c>
      <c r="EE89" s="378">
        <v>3104</v>
      </c>
      <c r="EF89" s="374">
        <v>3109</v>
      </c>
      <c r="EG89" s="375">
        <v>3110</v>
      </c>
      <c r="EH89" s="375">
        <v>3096</v>
      </c>
      <c r="EI89" s="375">
        <v>3112</v>
      </c>
      <c r="EJ89" s="375">
        <v>3097</v>
      </c>
      <c r="EK89" s="375">
        <v>3119</v>
      </c>
      <c r="EL89" s="375">
        <v>3126</v>
      </c>
      <c r="EM89" s="375">
        <v>3151</v>
      </c>
      <c r="EN89" s="375">
        <v>3156</v>
      </c>
      <c r="EO89" s="375">
        <v>3148</v>
      </c>
      <c r="EP89" s="375">
        <v>3154</v>
      </c>
      <c r="EQ89" s="378">
        <v>3184</v>
      </c>
      <c r="ER89" s="374">
        <v>3217</v>
      </c>
      <c r="ES89" s="375">
        <v>3232</v>
      </c>
      <c r="ET89" s="375">
        <v>3297</v>
      </c>
      <c r="EU89" s="375">
        <v>3379</v>
      </c>
      <c r="EV89" s="375">
        <v>3403</v>
      </c>
      <c r="EW89" s="378">
        <v>3423</v>
      </c>
      <c r="EX89" s="378">
        <v>3755</v>
      </c>
      <c r="EY89" s="378">
        <v>3776</v>
      </c>
      <c r="EZ89" s="376">
        <v>3794</v>
      </c>
      <c r="FA89" s="376">
        <v>3810</v>
      </c>
      <c r="FB89" s="376">
        <v>3809</v>
      </c>
      <c r="FC89" s="376">
        <v>3871</v>
      </c>
      <c r="FD89" s="376">
        <v>3901</v>
      </c>
      <c r="FE89" s="376">
        <v>3939</v>
      </c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103">
        <v>38</v>
      </c>
      <c r="FQ89" s="83">
        <v>0.96471185580096463</v>
      </c>
      <c r="FR89" s="103">
        <v>68</v>
      </c>
      <c r="FS89" s="83">
        <v>2.1356783919597988</v>
      </c>
    </row>
    <row r="90" spans="1:175" ht="15" outlineLevel="2">
      <c r="A90" s="362">
        <v>376</v>
      </c>
      <c r="B90" s="52" t="s">
        <v>367</v>
      </c>
      <c r="C90" s="345" t="s">
        <v>377</v>
      </c>
      <c r="D90" s="374">
        <v>11001</v>
      </c>
      <c r="E90" s="375">
        <v>11055</v>
      </c>
      <c r="F90" s="375">
        <v>10986</v>
      </c>
      <c r="G90" s="375">
        <v>10944</v>
      </c>
      <c r="H90" s="375">
        <v>10651</v>
      </c>
      <c r="I90" s="375">
        <v>10831</v>
      </c>
      <c r="J90" s="375">
        <v>10526</v>
      </c>
      <c r="K90" s="375">
        <v>10760</v>
      </c>
      <c r="L90" s="375">
        <v>10716</v>
      </c>
      <c r="M90" s="375">
        <v>10659</v>
      </c>
      <c r="N90" s="375">
        <v>10619</v>
      </c>
      <c r="O90" s="376">
        <v>10609</v>
      </c>
      <c r="P90" s="374">
        <v>10679</v>
      </c>
      <c r="Q90" s="375">
        <v>10445</v>
      </c>
      <c r="R90" s="377">
        <v>10491</v>
      </c>
      <c r="S90" s="375">
        <v>11072</v>
      </c>
      <c r="T90" s="375">
        <v>11150</v>
      </c>
      <c r="U90" s="375">
        <v>11069</v>
      </c>
      <c r="V90" s="375">
        <v>11022</v>
      </c>
      <c r="W90" s="375">
        <v>10952</v>
      </c>
      <c r="X90" s="375">
        <v>10864</v>
      </c>
      <c r="Y90" s="375">
        <v>10874</v>
      </c>
      <c r="Z90" s="375">
        <v>10848</v>
      </c>
      <c r="AA90" s="376">
        <v>10579</v>
      </c>
      <c r="AB90" s="374">
        <v>10604</v>
      </c>
      <c r="AC90" s="375">
        <v>10473</v>
      </c>
      <c r="AD90" s="375">
        <v>10535</v>
      </c>
      <c r="AE90" s="375">
        <v>10607</v>
      </c>
      <c r="AF90" s="375">
        <v>10673</v>
      </c>
      <c r="AG90" s="375">
        <v>10456</v>
      </c>
      <c r="AH90" s="375">
        <v>10507</v>
      </c>
      <c r="AI90" s="375">
        <v>10673</v>
      </c>
      <c r="AJ90" s="375">
        <v>10626</v>
      </c>
      <c r="AK90" s="375">
        <v>10605</v>
      </c>
      <c r="AL90" s="375">
        <v>10633</v>
      </c>
      <c r="AM90" s="376">
        <v>10703</v>
      </c>
      <c r="AN90" s="374">
        <v>10647</v>
      </c>
      <c r="AO90" s="375">
        <v>11467</v>
      </c>
      <c r="AP90" s="375">
        <v>11315</v>
      </c>
      <c r="AQ90" s="375">
        <v>11272</v>
      </c>
      <c r="AR90" s="375">
        <v>11176</v>
      </c>
      <c r="AS90" s="375">
        <v>11136</v>
      </c>
      <c r="AT90" s="375">
        <v>11165</v>
      </c>
      <c r="AU90" s="375">
        <v>11138</v>
      </c>
      <c r="AV90" s="375">
        <v>11112</v>
      </c>
      <c r="AW90" s="375">
        <v>11070</v>
      </c>
      <c r="AX90" s="375">
        <v>11006</v>
      </c>
      <c r="AY90" s="376">
        <v>11060</v>
      </c>
      <c r="AZ90" s="374">
        <v>10864</v>
      </c>
      <c r="BA90" s="375">
        <v>10670</v>
      </c>
      <c r="BB90" s="375">
        <v>10567</v>
      </c>
      <c r="BC90" s="375">
        <v>10387</v>
      </c>
      <c r="BD90" s="375">
        <v>10388</v>
      </c>
      <c r="BE90" s="375">
        <v>10378</v>
      </c>
      <c r="BF90" s="375">
        <v>10341</v>
      </c>
      <c r="BG90" s="375">
        <v>10372</v>
      </c>
      <c r="BH90" s="375">
        <v>10427</v>
      </c>
      <c r="BI90" s="375">
        <v>10293</v>
      </c>
      <c r="BJ90" s="375">
        <v>10612</v>
      </c>
      <c r="BK90" s="376">
        <v>10815</v>
      </c>
      <c r="BL90" s="374">
        <v>10839</v>
      </c>
      <c r="BM90" s="379">
        <v>10883</v>
      </c>
      <c r="BN90" s="379">
        <v>11131</v>
      </c>
      <c r="BO90" s="379">
        <v>11111</v>
      </c>
      <c r="BP90" s="379">
        <v>11177</v>
      </c>
      <c r="BQ90" s="379">
        <v>11218</v>
      </c>
      <c r="BR90" s="379">
        <v>11250</v>
      </c>
      <c r="BS90" s="379">
        <v>11185</v>
      </c>
      <c r="BT90" s="379">
        <v>11096</v>
      </c>
      <c r="BU90" s="379">
        <v>11077</v>
      </c>
      <c r="BV90" s="379">
        <v>11116</v>
      </c>
      <c r="BW90" s="376">
        <v>11209</v>
      </c>
      <c r="BX90" s="374">
        <v>10896</v>
      </c>
      <c r="BY90" s="379">
        <v>10676</v>
      </c>
      <c r="BZ90" s="379">
        <v>10283</v>
      </c>
      <c r="CA90" s="379">
        <v>10104</v>
      </c>
      <c r="CB90" s="379">
        <v>10009</v>
      </c>
      <c r="CC90" s="379">
        <v>9915</v>
      </c>
      <c r="CD90" s="379">
        <v>9900</v>
      </c>
      <c r="CE90" s="379">
        <v>9859</v>
      </c>
      <c r="CF90" s="379">
        <v>9740</v>
      </c>
      <c r="CG90" s="375">
        <v>9649</v>
      </c>
      <c r="CH90" s="375">
        <v>9590</v>
      </c>
      <c r="CI90" s="376">
        <v>9602</v>
      </c>
      <c r="CJ90" s="374">
        <v>9521</v>
      </c>
      <c r="CK90" s="375">
        <v>9593</v>
      </c>
      <c r="CL90" s="375">
        <v>9673</v>
      </c>
      <c r="CM90" s="375">
        <v>9671</v>
      </c>
      <c r="CN90" s="375">
        <v>9748</v>
      </c>
      <c r="CO90" s="375">
        <v>9963</v>
      </c>
      <c r="CP90" s="375">
        <v>10127</v>
      </c>
      <c r="CQ90" s="375">
        <v>10240</v>
      </c>
      <c r="CR90" s="375">
        <v>10200</v>
      </c>
      <c r="CS90" s="375">
        <v>10317</v>
      </c>
      <c r="CT90" s="375">
        <v>10438</v>
      </c>
      <c r="CU90" s="376">
        <v>10540</v>
      </c>
      <c r="CV90" s="374">
        <v>10563</v>
      </c>
      <c r="CW90" s="375">
        <v>10474</v>
      </c>
      <c r="CX90" s="375">
        <v>10535</v>
      </c>
      <c r="CY90" s="375">
        <v>10583</v>
      </c>
      <c r="CZ90" s="375">
        <v>10621</v>
      </c>
      <c r="DA90" s="375">
        <v>10624</v>
      </c>
      <c r="DB90" s="375">
        <v>10781</v>
      </c>
      <c r="DC90" s="375">
        <v>10727</v>
      </c>
      <c r="DD90" s="375">
        <v>10748</v>
      </c>
      <c r="DE90" s="375">
        <v>10587</v>
      </c>
      <c r="DF90" s="375">
        <v>10715</v>
      </c>
      <c r="DG90" s="376">
        <v>10908</v>
      </c>
      <c r="DH90" s="374">
        <v>11064</v>
      </c>
      <c r="DI90" s="375">
        <v>11087</v>
      </c>
      <c r="DJ90" s="375">
        <v>11326</v>
      </c>
      <c r="DK90" s="375">
        <v>11263</v>
      </c>
      <c r="DL90" s="375">
        <v>11062</v>
      </c>
      <c r="DM90" s="375">
        <v>11059</v>
      </c>
      <c r="DN90" s="375">
        <v>11111</v>
      </c>
      <c r="DO90" s="375">
        <v>11150</v>
      </c>
      <c r="DP90" s="375">
        <v>11135</v>
      </c>
      <c r="DQ90" s="375">
        <v>10988</v>
      </c>
      <c r="DR90" s="375">
        <v>10886</v>
      </c>
      <c r="DS90" s="378">
        <v>10997</v>
      </c>
      <c r="DT90" s="374">
        <v>11081</v>
      </c>
      <c r="DU90" s="375">
        <v>11794</v>
      </c>
      <c r="DV90" s="375">
        <v>12202</v>
      </c>
      <c r="DW90" s="375">
        <v>12571</v>
      </c>
      <c r="DX90" s="375">
        <v>13040</v>
      </c>
      <c r="DY90" s="375">
        <v>13379</v>
      </c>
      <c r="DZ90" s="375">
        <v>13378</v>
      </c>
      <c r="EA90" s="375">
        <v>12747</v>
      </c>
      <c r="EB90" s="375">
        <v>12584</v>
      </c>
      <c r="EC90" s="375">
        <v>12364</v>
      </c>
      <c r="ED90" s="375">
        <v>12219</v>
      </c>
      <c r="EE90" s="378">
        <v>11917</v>
      </c>
      <c r="EF90" s="374">
        <v>11873</v>
      </c>
      <c r="EG90" s="375">
        <v>11670</v>
      </c>
      <c r="EH90" s="375">
        <v>11558</v>
      </c>
      <c r="EI90" s="375">
        <v>11455</v>
      </c>
      <c r="EJ90" s="375">
        <v>11312</v>
      </c>
      <c r="EK90" s="375">
        <v>11433</v>
      </c>
      <c r="EL90" s="375">
        <v>11411</v>
      </c>
      <c r="EM90" s="375">
        <v>11348</v>
      </c>
      <c r="EN90" s="375">
        <v>12482</v>
      </c>
      <c r="EO90" s="375">
        <v>12297</v>
      </c>
      <c r="EP90" s="375">
        <v>12382</v>
      </c>
      <c r="EQ90" s="378">
        <v>12594</v>
      </c>
      <c r="ER90" s="374">
        <v>12559</v>
      </c>
      <c r="ES90" s="375">
        <v>12658</v>
      </c>
      <c r="ET90" s="375">
        <v>13218</v>
      </c>
      <c r="EU90" s="375">
        <v>13229</v>
      </c>
      <c r="EV90" s="375">
        <v>13384</v>
      </c>
      <c r="EW90" s="378">
        <v>13537</v>
      </c>
      <c r="EX90" s="378">
        <v>14427</v>
      </c>
      <c r="EY90" s="378">
        <v>14535</v>
      </c>
      <c r="EZ90" s="376">
        <v>14353</v>
      </c>
      <c r="FA90" s="376">
        <v>14569</v>
      </c>
      <c r="FB90" s="376">
        <v>14932</v>
      </c>
      <c r="FC90" s="376">
        <v>15134</v>
      </c>
      <c r="FD90" s="376">
        <v>15405</v>
      </c>
      <c r="FE90" s="376">
        <v>15382</v>
      </c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103">
        <v>-23</v>
      </c>
      <c r="FQ90" s="83">
        <v>-0.14952541932128463</v>
      </c>
      <c r="FR90" s="103">
        <v>248</v>
      </c>
      <c r="FS90" s="83">
        <v>1.9691916785771</v>
      </c>
    </row>
    <row r="91" spans="1:175" ht="15" outlineLevel="2">
      <c r="A91" s="362">
        <v>400</v>
      </c>
      <c r="B91" s="52" t="s">
        <v>367</v>
      </c>
      <c r="C91" s="345" t="s">
        <v>378</v>
      </c>
      <c r="D91" s="374">
        <v>6710</v>
      </c>
      <c r="E91" s="375">
        <v>6890</v>
      </c>
      <c r="F91" s="375">
        <v>6850</v>
      </c>
      <c r="G91" s="375">
        <v>6798</v>
      </c>
      <c r="H91" s="375">
        <v>6699</v>
      </c>
      <c r="I91" s="375">
        <v>6717</v>
      </c>
      <c r="J91" s="375">
        <v>6688</v>
      </c>
      <c r="K91" s="375">
        <v>6694</v>
      </c>
      <c r="L91" s="375">
        <v>6818</v>
      </c>
      <c r="M91" s="375">
        <v>6885</v>
      </c>
      <c r="N91" s="375">
        <v>6845</v>
      </c>
      <c r="O91" s="376">
        <v>7002</v>
      </c>
      <c r="P91" s="374">
        <v>7111</v>
      </c>
      <c r="Q91" s="375">
        <v>7206</v>
      </c>
      <c r="R91" s="377">
        <v>7232</v>
      </c>
      <c r="S91" s="375">
        <v>6892</v>
      </c>
      <c r="T91" s="375">
        <v>7418</v>
      </c>
      <c r="U91" s="375">
        <v>7556</v>
      </c>
      <c r="V91" s="375">
        <v>7679</v>
      </c>
      <c r="W91" s="375">
        <v>7712</v>
      </c>
      <c r="X91" s="375">
        <v>7806</v>
      </c>
      <c r="Y91" s="375">
        <v>7975</v>
      </c>
      <c r="Z91" s="375">
        <v>8181</v>
      </c>
      <c r="AA91" s="376">
        <v>8197</v>
      </c>
      <c r="AB91" s="374">
        <v>8077</v>
      </c>
      <c r="AC91" s="375">
        <v>8250</v>
      </c>
      <c r="AD91" s="375">
        <v>8317</v>
      </c>
      <c r="AE91" s="375">
        <v>8335</v>
      </c>
      <c r="AF91" s="375">
        <v>8386</v>
      </c>
      <c r="AG91" s="375">
        <v>8397</v>
      </c>
      <c r="AH91" s="375">
        <v>8455</v>
      </c>
      <c r="AI91" s="375">
        <v>8552</v>
      </c>
      <c r="AJ91" s="375">
        <v>8511</v>
      </c>
      <c r="AK91" s="375">
        <v>8617</v>
      </c>
      <c r="AL91" s="375">
        <v>8652</v>
      </c>
      <c r="AM91" s="376">
        <v>8696</v>
      </c>
      <c r="AN91" s="374">
        <v>8660</v>
      </c>
      <c r="AO91" s="375">
        <v>8664</v>
      </c>
      <c r="AP91" s="375">
        <v>8683</v>
      </c>
      <c r="AQ91" s="375">
        <v>8658</v>
      </c>
      <c r="AR91" s="375">
        <v>8706</v>
      </c>
      <c r="AS91" s="375">
        <v>8766</v>
      </c>
      <c r="AT91" s="375">
        <v>8762</v>
      </c>
      <c r="AU91" s="375">
        <v>8859</v>
      </c>
      <c r="AV91" s="375">
        <v>8855</v>
      </c>
      <c r="AW91" s="375">
        <v>8868</v>
      </c>
      <c r="AX91" s="375">
        <v>8868</v>
      </c>
      <c r="AY91" s="376">
        <v>8892</v>
      </c>
      <c r="AZ91" s="374">
        <v>8849</v>
      </c>
      <c r="BA91" s="375">
        <v>8876</v>
      </c>
      <c r="BB91" s="375">
        <v>8853</v>
      </c>
      <c r="BC91" s="375">
        <v>8908</v>
      </c>
      <c r="BD91" s="375">
        <v>8898</v>
      </c>
      <c r="BE91" s="375">
        <v>8932</v>
      </c>
      <c r="BF91" s="375">
        <v>8909</v>
      </c>
      <c r="BG91" s="375">
        <v>8849</v>
      </c>
      <c r="BH91" s="375">
        <v>8879</v>
      </c>
      <c r="BI91" s="375">
        <v>8832</v>
      </c>
      <c r="BJ91" s="375">
        <v>8864</v>
      </c>
      <c r="BK91" s="376">
        <v>8933</v>
      </c>
      <c r="BL91" s="374">
        <v>9002</v>
      </c>
      <c r="BM91" s="379">
        <v>9101</v>
      </c>
      <c r="BN91" s="379">
        <v>9161</v>
      </c>
      <c r="BO91" s="379">
        <v>9142</v>
      </c>
      <c r="BP91" s="379">
        <v>9150</v>
      </c>
      <c r="BQ91" s="379">
        <v>9193</v>
      </c>
      <c r="BR91" s="379">
        <v>9073</v>
      </c>
      <c r="BS91" s="379">
        <v>9040</v>
      </c>
      <c r="BT91" s="379">
        <v>8991</v>
      </c>
      <c r="BU91" s="379">
        <v>9071</v>
      </c>
      <c r="BV91" s="379">
        <v>9062</v>
      </c>
      <c r="BW91" s="376">
        <v>9090</v>
      </c>
      <c r="BX91" s="374">
        <v>9087</v>
      </c>
      <c r="BY91" s="379">
        <v>9028</v>
      </c>
      <c r="BZ91" s="379">
        <v>8847</v>
      </c>
      <c r="CA91" s="379">
        <v>8787</v>
      </c>
      <c r="CB91" s="379">
        <v>8724</v>
      </c>
      <c r="CC91" s="379">
        <v>8696</v>
      </c>
      <c r="CD91" s="379">
        <v>8678</v>
      </c>
      <c r="CE91" s="379">
        <v>8687</v>
      </c>
      <c r="CF91" s="379">
        <v>8613</v>
      </c>
      <c r="CG91" s="375">
        <v>8567</v>
      </c>
      <c r="CH91" s="375">
        <v>8581</v>
      </c>
      <c r="CI91" s="376">
        <v>8585</v>
      </c>
      <c r="CJ91" s="374">
        <v>8563</v>
      </c>
      <c r="CK91" s="375">
        <v>8641</v>
      </c>
      <c r="CL91" s="375">
        <v>8689</v>
      </c>
      <c r="CM91" s="375">
        <v>8669</v>
      </c>
      <c r="CN91" s="375">
        <v>8743</v>
      </c>
      <c r="CO91" s="375">
        <v>8821</v>
      </c>
      <c r="CP91" s="375">
        <v>8877</v>
      </c>
      <c r="CQ91" s="375">
        <v>8928</v>
      </c>
      <c r="CR91" s="375">
        <v>8906</v>
      </c>
      <c r="CS91" s="375">
        <v>8948</v>
      </c>
      <c r="CT91" s="375">
        <v>9043</v>
      </c>
      <c r="CU91" s="376">
        <v>9051</v>
      </c>
      <c r="CV91" s="374">
        <v>8994</v>
      </c>
      <c r="CW91" s="375">
        <v>8967</v>
      </c>
      <c r="CX91" s="375">
        <v>8941</v>
      </c>
      <c r="CY91" s="375">
        <v>9030</v>
      </c>
      <c r="CZ91" s="375">
        <v>9040</v>
      </c>
      <c r="DA91" s="375">
        <v>9027</v>
      </c>
      <c r="DB91" s="375">
        <v>9093</v>
      </c>
      <c r="DC91" s="375">
        <v>9128</v>
      </c>
      <c r="DD91" s="375">
        <v>9109</v>
      </c>
      <c r="DE91" s="375">
        <v>9079</v>
      </c>
      <c r="DF91" s="375">
        <v>9020</v>
      </c>
      <c r="DG91" s="376">
        <v>9087</v>
      </c>
      <c r="DH91" s="374">
        <v>9124</v>
      </c>
      <c r="DI91" s="375">
        <v>9126</v>
      </c>
      <c r="DJ91" s="375">
        <v>9177</v>
      </c>
      <c r="DK91" s="375">
        <v>9159</v>
      </c>
      <c r="DL91" s="375">
        <v>9057</v>
      </c>
      <c r="DM91" s="375">
        <v>9005</v>
      </c>
      <c r="DN91" s="375">
        <v>8961</v>
      </c>
      <c r="DO91" s="375">
        <v>9006</v>
      </c>
      <c r="DP91" s="375">
        <v>9038</v>
      </c>
      <c r="DQ91" s="375">
        <v>8911</v>
      </c>
      <c r="DR91" s="375">
        <v>8841</v>
      </c>
      <c r="DS91" s="378">
        <v>8941</v>
      </c>
      <c r="DT91" s="374">
        <v>9000</v>
      </c>
      <c r="DU91" s="375">
        <v>9027</v>
      </c>
      <c r="DV91" s="375">
        <v>9113</v>
      </c>
      <c r="DW91" s="375">
        <v>9226</v>
      </c>
      <c r="DX91" s="375">
        <v>9427</v>
      </c>
      <c r="DY91" s="375">
        <v>9474</v>
      </c>
      <c r="DZ91" s="375">
        <v>9571</v>
      </c>
      <c r="EA91" s="375">
        <v>9393</v>
      </c>
      <c r="EB91" s="375">
        <v>9400</v>
      </c>
      <c r="EC91" s="375">
        <v>9391</v>
      </c>
      <c r="ED91" s="375">
        <v>9286</v>
      </c>
      <c r="EE91" s="378">
        <v>9186</v>
      </c>
      <c r="EF91" s="374">
        <v>9196</v>
      </c>
      <c r="EG91" s="375">
        <v>9092</v>
      </c>
      <c r="EH91" s="375">
        <v>9029</v>
      </c>
      <c r="EI91" s="375">
        <v>8944</v>
      </c>
      <c r="EJ91" s="375">
        <v>8983</v>
      </c>
      <c r="EK91" s="375">
        <v>8997</v>
      </c>
      <c r="EL91" s="375">
        <v>8998</v>
      </c>
      <c r="EM91" s="375">
        <v>8955</v>
      </c>
      <c r="EN91" s="375">
        <v>9067</v>
      </c>
      <c r="EO91" s="375">
        <v>8962</v>
      </c>
      <c r="EP91" s="375">
        <v>8913</v>
      </c>
      <c r="EQ91" s="378">
        <v>8964</v>
      </c>
      <c r="ER91" s="374">
        <v>9041</v>
      </c>
      <c r="ES91" s="375">
        <v>9060</v>
      </c>
      <c r="ET91" s="375">
        <v>9304</v>
      </c>
      <c r="EU91" s="375">
        <v>9320</v>
      </c>
      <c r="EV91" s="375">
        <v>9396</v>
      </c>
      <c r="EW91" s="378">
        <v>9409</v>
      </c>
      <c r="EX91" s="378">
        <v>9755</v>
      </c>
      <c r="EY91" s="378">
        <v>9795</v>
      </c>
      <c r="EZ91" s="376">
        <v>9797</v>
      </c>
      <c r="FA91" s="376">
        <v>9791</v>
      </c>
      <c r="FB91" s="376">
        <v>9728</v>
      </c>
      <c r="FC91" s="376">
        <v>9814</v>
      </c>
      <c r="FD91" s="376">
        <v>10006</v>
      </c>
      <c r="FE91" s="376">
        <v>9981</v>
      </c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103">
        <v>-25</v>
      </c>
      <c r="FQ91" s="83">
        <v>-0.25047590421801424</v>
      </c>
      <c r="FR91" s="103">
        <v>167</v>
      </c>
      <c r="FS91" s="83">
        <v>1.8630075858991524</v>
      </c>
    </row>
    <row r="92" spans="1:175" ht="15" outlineLevel="2">
      <c r="A92" s="362">
        <v>440</v>
      </c>
      <c r="B92" s="52" t="s">
        <v>367</v>
      </c>
      <c r="C92" s="345" t="s">
        <v>379</v>
      </c>
      <c r="D92" s="374">
        <v>16541</v>
      </c>
      <c r="E92" s="375">
        <v>16691</v>
      </c>
      <c r="F92" s="375">
        <v>16714</v>
      </c>
      <c r="G92" s="375">
        <v>16515</v>
      </c>
      <c r="H92" s="375">
        <v>16458</v>
      </c>
      <c r="I92" s="375">
        <v>16564</v>
      </c>
      <c r="J92" s="375">
        <v>16383</v>
      </c>
      <c r="K92" s="375">
        <v>16564</v>
      </c>
      <c r="L92" s="375">
        <v>16146</v>
      </c>
      <c r="M92" s="375">
        <v>16100</v>
      </c>
      <c r="N92" s="375">
        <v>16166</v>
      </c>
      <c r="O92" s="376">
        <v>16451</v>
      </c>
      <c r="P92" s="374">
        <v>16373</v>
      </c>
      <c r="Q92" s="375">
        <v>16271</v>
      </c>
      <c r="R92" s="377">
        <v>16296</v>
      </c>
      <c r="S92" s="375">
        <v>11899</v>
      </c>
      <c r="T92" s="375">
        <v>16210</v>
      </c>
      <c r="U92" s="375">
        <v>16106</v>
      </c>
      <c r="V92" s="375">
        <v>15924</v>
      </c>
      <c r="W92" s="375">
        <v>15638</v>
      </c>
      <c r="X92" s="375">
        <v>15610</v>
      </c>
      <c r="Y92" s="375">
        <v>15608</v>
      </c>
      <c r="Z92" s="375">
        <v>15672</v>
      </c>
      <c r="AA92" s="376">
        <v>15652</v>
      </c>
      <c r="AB92" s="374">
        <v>16113</v>
      </c>
      <c r="AC92" s="375">
        <v>16235</v>
      </c>
      <c r="AD92" s="375">
        <v>16509</v>
      </c>
      <c r="AE92" s="375">
        <v>16496</v>
      </c>
      <c r="AF92" s="375">
        <v>16450</v>
      </c>
      <c r="AG92" s="375">
        <v>16512</v>
      </c>
      <c r="AH92" s="375">
        <v>16434</v>
      </c>
      <c r="AI92" s="375">
        <v>16595</v>
      </c>
      <c r="AJ92" s="375">
        <v>16619</v>
      </c>
      <c r="AK92" s="375">
        <v>17095</v>
      </c>
      <c r="AL92" s="375">
        <v>16922</v>
      </c>
      <c r="AM92" s="376">
        <v>16841</v>
      </c>
      <c r="AN92" s="374">
        <v>16889</v>
      </c>
      <c r="AO92" s="375">
        <v>17051</v>
      </c>
      <c r="AP92" s="375">
        <v>17005</v>
      </c>
      <c r="AQ92" s="375">
        <v>16984</v>
      </c>
      <c r="AR92" s="375">
        <v>16915</v>
      </c>
      <c r="AS92" s="375">
        <v>16982</v>
      </c>
      <c r="AT92" s="375">
        <v>16874</v>
      </c>
      <c r="AU92" s="375">
        <v>17035</v>
      </c>
      <c r="AV92" s="375">
        <v>16904</v>
      </c>
      <c r="AW92" s="375">
        <v>16855</v>
      </c>
      <c r="AX92" s="375">
        <v>16777</v>
      </c>
      <c r="AY92" s="376">
        <v>16787</v>
      </c>
      <c r="AZ92" s="374">
        <v>16728</v>
      </c>
      <c r="BA92" s="375">
        <v>16813</v>
      </c>
      <c r="BB92" s="375">
        <v>16669</v>
      </c>
      <c r="BC92" s="375">
        <v>15933</v>
      </c>
      <c r="BD92" s="375">
        <v>15957</v>
      </c>
      <c r="BE92" s="375">
        <v>16107</v>
      </c>
      <c r="BF92" s="375">
        <v>16155</v>
      </c>
      <c r="BG92" s="375">
        <v>16108</v>
      </c>
      <c r="BH92" s="375">
        <v>16133</v>
      </c>
      <c r="BI92" s="375">
        <v>16115</v>
      </c>
      <c r="BJ92" s="375">
        <v>16212</v>
      </c>
      <c r="BK92" s="376">
        <v>16247</v>
      </c>
      <c r="BL92" s="374">
        <v>16311</v>
      </c>
      <c r="BM92" s="379">
        <v>16363</v>
      </c>
      <c r="BN92" s="379">
        <v>16344</v>
      </c>
      <c r="BO92" s="379">
        <v>16241</v>
      </c>
      <c r="BP92" s="379">
        <v>16161</v>
      </c>
      <c r="BQ92" s="379">
        <v>16133</v>
      </c>
      <c r="BR92" s="379">
        <v>16247</v>
      </c>
      <c r="BS92" s="379">
        <v>16123</v>
      </c>
      <c r="BT92" s="379">
        <v>16081</v>
      </c>
      <c r="BU92" s="379">
        <v>15971</v>
      </c>
      <c r="BV92" s="379">
        <v>15911</v>
      </c>
      <c r="BW92" s="376">
        <v>16027</v>
      </c>
      <c r="BX92" s="374">
        <v>16282</v>
      </c>
      <c r="BY92" s="379">
        <v>16142</v>
      </c>
      <c r="BZ92" s="379">
        <v>15893</v>
      </c>
      <c r="CA92" s="379">
        <v>15532</v>
      </c>
      <c r="CB92" s="379">
        <v>15352</v>
      </c>
      <c r="CC92" s="379">
        <v>15281</v>
      </c>
      <c r="CD92" s="379">
        <v>15162</v>
      </c>
      <c r="CE92" s="379">
        <v>15131</v>
      </c>
      <c r="CF92" s="379">
        <v>14992</v>
      </c>
      <c r="CG92" s="375">
        <v>14849</v>
      </c>
      <c r="CH92" s="375">
        <v>14842</v>
      </c>
      <c r="CI92" s="376">
        <v>14806</v>
      </c>
      <c r="CJ92" s="374">
        <v>14757</v>
      </c>
      <c r="CK92" s="375">
        <v>14804</v>
      </c>
      <c r="CL92" s="375">
        <v>14914</v>
      </c>
      <c r="CM92" s="375">
        <v>14886</v>
      </c>
      <c r="CN92" s="375">
        <v>14887</v>
      </c>
      <c r="CO92" s="375">
        <v>15013</v>
      </c>
      <c r="CP92" s="375">
        <v>15049</v>
      </c>
      <c r="CQ92" s="375">
        <v>15032</v>
      </c>
      <c r="CR92" s="375">
        <v>15959</v>
      </c>
      <c r="CS92" s="375">
        <v>15961</v>
      </c>
      <c r="CT92" s="375">
        <v>15978</v>
      </c>
      <c r="CU92" s="376">
        <v>16117</v>
      </c>
      <c r="CV92" s="374">
        <v>16064</v>
      </c>
      <c r="CW92" s="375">
        <v>16048</v>
      </c>
      <c r="CX92" s="375">
        <v>16005</v>
      </c>
      <c r="CY92" s="375">
        <v>16038</v>
      </c>
      <c r="CZ92" s="375">
        <v>16052</v>
      </c>
      <c r="DA92" s="375">
        <v>16059</v>
      </c>
      <c r="DB92" s="375">
        <v>16000</v>
      </c>
      <c r="DC92" s="375">
        <v>16042</v>
      </c>
      <c r="DD92" s="375">
        <v>16012</v>
      </c>
      <c r="DE92" s="375">
        <v>16131</v>
      </c>
      <c r="DF92" s="375">
        <v>16186</v>
      </c>
      <c r="DG92" s="376">
        <v>16276</v>
      </c>
      <c r="DH92" s="374">
        <v>16295</v>
      </c>
      <c r="DI92" s="375">
        <v>16274</v>
      </c>
      <c r="DJ92" s="375">
        <v>16274</v>
      </c>
      <c r="DK92" s="375">
        <v>16256</v>
      </c>
      <c r="DL92" s="375">
        <v>16200</v>
      </c>
      <c r="DM92" s="375">
        <v>16151</v>
      </c>
      <c r="DN92" s="375">
        <v>16096</v>
      </c>
      <c r="DO92" s="375">
        <v>16072</v>
      </c>
      <c r="DP92" s="375">
        <v>16153</v>
      </c>
      <c r="DQ92" s="375">
        <v>16111</v>
      </c>
      <c r="DR92" s="375">
        <v>16056</v>
      </c>
      <c r="DS92" s="378">
        <v>16307</v>
      </c>
      <c r="DT92" s="374">
        <v>16440</v>
      </c>
      <c r="DU92" s="375">
        <v>17089</v>
      </c>
      <c r="DV92" s="375">
        <v>17465</v>
      </c>
      <c r="DW92" s="375">
        <v>17723</v>
      </c>
      <c r="DX92" s="375">
        <v>18400</v>
      </c>
      <c r="DY92" s="375">
        <v>18567</v>
      </c>
      <c r="DZ92" s="375">
        <v>18539</v>
      </c>
      <c r="EA92" s="375">
        <v>17973</v>
      </c>
      <c r="EB92" s="375">
        <v>18045</v>
      </c>
      <c r="EC92" s="375">
        <v>17936</v>
      </c>
      <c r="ED92" s="375">
        <v>17777</v>
      </c>
      <c r="EE92" s="378">
        <v>17565</v>
      </c>
      <c r="EF92" s="374">
        <v>17583</v>
      </c>
      <c r="EG92" s="375">
        <v>17484</v>
      </c>
      <c r="EH92" s="375">
        <v>17350</v>
      </c>
      <c r="EI92" s="375">
        <v>17430</v>
      </c>
      <c r="EJ92" s="375">
        <v>17458</v>
      </c>
      <c r="EK92" s="375">
        <v>17532</v>
      </c>
      <c r="EL92" s="375">
        <v>17593</v>
      </c>
      <c r="EM92" s="375">
        <v>17552</v>
      </c>
      <c r="EN92" s="375">
        <v>18332</v>
      </c>
      <c r="EO92" s="375">
        <v>18254</v>
      </c>
      <c r="EP92" s="375">
        <v>18428</v>
      </c>
      <c r="EQ92" s="378">
        <v>18605</v>
      </c>
      <c r="ER92" s="374">
        <v>18796</v>
      </c>
      <c r="ES92" s="375">
        <v>18880</v>
      </c>
      <c r="ET92" s="375">
        <v>19666</v>
      </c>
      <c r="EU92" s="375">
        <v>19669</v>
      </c>
      <c r="EV92" s="375">
        <v>19869</v>
      </c>
      <c r="EW92" s="378">
        <v>20115</v>
      </c>
      <c r="EX92" s="378">
        <v>21154</v>
      </c>
      <c r="EY92" s="378">
        <v>21340</v>
      </c>
      <c r="EZ92" s="376">
        <v>21477</v>
      </c>
      <c r="FA92" s="376">
        <v>22042</v>
      </c>
      <c r="FB92" s="376">
        <v>22182</v>
      </c>
      <c r="FC92" s="376">
        <v>24156</v>
      </c>
      <c r="FD92" s="376">
        <v>24498</v>
      </c>
      <c r="FE92" s="376">
        <v>24476</v>
      </c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103">
        <v>-22</v>
      </c>
      <c r="FQ92" s="83">
        <v>-8.9883967968622316E-2</v>
      </c>
      <c r="FR92" s="103">
        <v>320</v>
      </c>
      <c r="FS92" s="83">
        <v>1.719967750604676</v>
      </c>
    </row>
    <row r="93" spans="1:175" ht="15" outlineLevel="2">
      <c r="A93" s="362">
        <v>483</v>
      </c>
      <c r="B93" s="52" t="s">
        <v>367</v>
      </c>
      <c r="C93" s="345" t="s">
        <v>380</v>
      </c>
      <c r="D93" s="374">
        <v>9285</v>
      </c>
      <c r="E93" s="375">
        <v>9331</v>
      </c>
      <c r="F93" s="375">
        <v>9320</v>
      </c>
      <c r="G93" s="375">
        <v>9251</v>
      </c>
      <c r="H93" s="375">
        <v>9241</v>
      </c>
      <c r="I93" s="375">
        <v>9353</v>
      </c>
      <c r="J93" s="375">
        <v>9335</v>
      </c>
      <c r="K93" s="375">
        <v>9279</v>
      </c>
      <c r="L93" s="375">
        <v>9327</v>
      </c>
      <c r="M93" s="375">
        <v>9520</v>
      </c>
      <c r="N93" s="375">
        <v>9598</v>
      </c>
      <c r="O93" s="376">
        <v>9642</v>
      </c>
      <c r="P93" s="374">
        <v>9576</v>
      </c>
      <c r="Q93" s="375">
        <v>9624</v>
      </c>
      <c r="R93" s="377">
        <v>9611</v>
      </c>
      <c r="S93" s="375">
        <v>8286</v>
      </c>
      <c r="T93" s="375">
        <v>9702</v>
      </c>
      <c r="U93" s="375">
        <v>9766</v>
      </c>
      <c r="V93" s="375">
        <v>9782</v>
      </c>
      <c r="W93" s="375">
        <v>9799</v>
      </c>
      <c r="X93" s="375">
        <v>9915</v>
      </c>
      <c r="Y93" s="375">
        <v>9911</v>
      </c>
      <c r="Z93" s="375">
        <v>9931</v>
      </c>
      <c r="AA93" s="376">
        <v>9839</v>
      </c>
      <c r="AB93" s="374">
        <v>9846</v>
      </c>
      <c r="AC93" s="375">
        <v>9821</v>
      </c>
      <c r="AD93" s="375">
        <v>9791</v>
      </c>
      <c r="AE93" s="375">
        <v>9849</v>
      </c>
      <c r="AF93" s="375">
        <v>9853</v>
      </c>
      <c r="AG93" s="375">
        <v>9965</v>
      </c>
      <c r="AH93" s="375">
        <v>10009</v>
      </c>
      <c r="AI93" s="375">
        <v>9995</v>
      </c>
      <c r="AJ93" s="375">
        <v>9972</v>
      </c>
      <c r="AK93" s="375">
        <v>10019</v>
      </c>
      <c r="AL93" s="375">
        <v>10019</v>
      </c>
      <c r="AM93" s="376">
        <v>10070</v>
      </c>
      <c r="AN93" s="374">
        <v>10082</v>
      </c>
      <c r="AO93" s="375">
        <v>10022</v>
      </c>
      <c r="AP93" s="375">
        <v>10010</v>
      </c>
      <c r="AQ93" s="375">
        <v>10052</v>
      </c>
      <c r="AR93" s="375">
        <v>10066</v>
      </c>
      <c r="AS93" s="375">
        <v>10009</v>
      </c>
      <c r="AT93" s="375">
        <v>10006</v>
      </c>
      <c r="AU93" s="375">
        <v>9976</v>
      </c>
      <c r="AV93" s="375">
        <v>9853</v>
      </c>
      <c r="AW93" s="375">
        <v>9836</v>
      </c>
      <c r="AX93" s="375">
        <v>9807</v>
      </c>
      <c r="AY93" s="376">
        <v>9736</v>
      </c>
      <c r="AZ93" s="374">
        <v>9682</v>
      </c>
      <c r="BA93" s="375">
        <v>9629</v>
      </c>
      <c r="BB93" s="375">
        <v>9571</v>
      </c>
      <c r="BC93" s="375">
        <v>9214</v>
      </c>
      <c r="BD93" s="375">
        <v>9183</v>
      </c>
      <c r="BE93" s="375">
        <v>9188</v>
      </c>
      <c r="BF93" s="375">
        <v>9162</v>
      </c>
      <c r="BG93" s="375">
        <v>9093</v>
      </c>
      <c r="BH93" s="375">
        <v>9079</v>
      </c>
      <c r="BI93" s="375">
        <v>9009</v>
      </c>
      <c r="BJ93" s="375">
        <v>8971</v>
      </c>
      <c r="BK93" s="376">
        <v>9014</v>
      </c>
      <c r="BL93" s="374">
        <v>9021</v>
      </c>
      <c r="BM93" s="379">
        <v>9060</v>
      </c>
      <c r="BN93" s="379">
        <v>9067</v>
      </c>
      <c r="BO93" s="379">
        <v>9021</v>
      </c>
      <c r="BP93" s="379">
        <v>9058</v>
      </c>
      <c r="BQ93" s="379">
        <v>9054</v>
      </c>
      <c r="BR93" s="379">
        <v>8983</v>
      </c>
      <c r="BS93" s="379">
        <v>8943</v>
      </c>
      <c r="BT93" s="379">
        <v>8879</v>
      </c>
      <c r="BU93" s="379">
        <v>8863</v>
      </c>
      <c r="BV93" s="379">
        <v>8854</v>
      </c>
      <c r="BW93" s="376">
        <v>8873</v>
      </c>
      <c r="BX93" s="374">
        <v>8874</v>
      </c>
      <c r="BY93" s="379">
        <v>8831</v>
      </c>
      <c r="BZ93" s="379">
        <v>8826</v>
      </c>
      <c r="CA93" s="379">
        <v>8798</v>
      </c>
      <c r="CB93" s="379">
        <v>8737</v>
      </c>
      <c r="CC93" s="379">
        <v>8657</v>
      </c>
      <c r="CD93" s="379">
        <v>8618</v>
      </c>
      <c r="CE93" s="379">
        <v>8593</v>
      </c>
      <c r="CF93" s="379">
        <v>8689</v>
      </c>
      <c r="CG93" s="375">
        <v>8665</v>
      </c>
      <c r="CH93" s="375">
        <v>8673</v>
      </c>
      <c r="CI93" s="376">
        <v>8644</v>
      </c>
      <c r="CJ93" s="374">
        <v>8642</v>
      </c>
      <c r="CK93" s="375">
        <v>8638</v>
      </c>
      <c r="CL93" s="375">
        <v>8617</v>
      </c>
      <c r="CM93" s="375">
        <v>8609</v>
      </c>
      <c r="CN93" s="375">
        <v>8629</v>
      </c>
      <c r="CO93" s="375">
        <v>8697</v>
      </c>
      <c r="CP93" s="375">
        <v>8754</v>
      </c>
      <c r="CQ93" s="375">
        <v>8767</v>
      </c>
      <c r="CR93" s="375">
        <v>8770</v>
      </c>
      <c r="CS93" s="375">
        <v>8755</v>
      </c>
      <c r="CT93" s="375">
        <v>8824</v>
      </c>
      <c r="CU93" s="376">
        <v>8837</v>
      </c>
      <c r="CV93" s="374">
        <v>8833</v>
      </c>
      <c r="CW93" s="375">
        <v>8840</v>
      </c>
      <c r="CX93" s="375">
        <v>8782</v>
      </c>
      <c r="CY93" s="375">
        <v>8808</v>
      </c>
      <c r="CZ93" s="375">
        <v>8820</v>
      </c>
      <c r="DA93" s="375">
        <v>8771</v>
      </c>
      <c r="DB93" s="375">
        <v>8740</v>
      </c>
      <c r="DC93" s="375">
        <v>8734</v>
      </c>
      <c r="DD93" s="375">
        <v>8705</v>
      </c>
      <c r="DE93" s="375">
        <v>8641</v>
      </c>
      <c r="DF93" s="375">
        <v>8624</v>
      </c>
      <c r="DG93" s="376">
        <v>8647</v>
      </c>
      <c r="DH93" s="374">
        <v>8605</v>
      </c>
      <c r="DI93" s="375">
        <v>8542</v>
      </c>
      <c r="DJ93" s="375">
        <v>8503</v>
      </c>
      <c r="DK93" s="375">
        <v>8465</v>
      </c>
      <c r="DL93" s="375">
        <v>8383</v>
      </c>
      <c r="DM93" s="375">
        <v>8310</v>
      </c>
      <c r="DN93" s="375">
        <v>8252</v>
      </c>
      <c r="DO93" s="375">
        <v>8224</v>
      </c>
      <c r="DP93" s="375">
        <v>8214</v>
      </c>
      <c r="DQ93" s="375">
        <v>8169</v>
      </c>
      <c r="DR93" s="375">
        <v>8132</v>
      </c>
      <c r="DS93" s="378">
        <v>8204</v>
      </c>
      <c r="DT93" s="374">
        <v>8239</v>
      </c>
      <c r="DU93" s="375">
        <v>8274</v>
      </c>
      <c r="DV93" s="375">
        <v>8237</v>
      </c>
      <c r="DW93" s="375">
        <v>8247</v>
      </c>
      <c r="DX93" s="375">
        <v>8309</v>
      </c>
      <c r="DY93" s="375">
        <v>8304</v>
      </c>
      <c r="DZ93" s="375">
        <v>8286</v>
      </c>
      <c r="EA93" s="375">
        <v>8213</v>
      </c>
      <c r="EB93" s="375">
        <v>8226</v>
      </c>
      <c r="EC93" s="375">
        <v>8221</v>
      </c>
      <c r="ED93" s="375">
        <v>8210</v>
      </c>
      <c r="EE93" s="378">
        <v>8176</v>
      </c>
      <c r="EF93" s="374">
        <v>8186</v>
      </c>
      <c r="EG93" s="375">
        <v>8157</v>
      </c>
      <c r="EH93" s="375">
        <v>8126</v>
      </c>
      <c r="EI93" s="375">
        <v>8080</v>
      </c>
      <c r="EJ93" s="375">
        <v>8075</v>
      </c>
      <c r="EK93" s="375">
        <v>8029</v>
      </c>
      <c r="EL93" s="375">
        <v>8055</v>
      </c>
      <c r="EM93" s="375">
        <v>8038</v>
      </c>
      <c r="EN93" s="375">
        <v>8048</v>
      </c>
      <c r="EO93" s="375">
        <v>8084</v>
      </c>
      <c r="EP93" s="375">
        <v>8119</v>
      </c>
      <c r="EQ93" s="378">
        <v>8129</v>
      </c>
      <c r="ER93" s="374">
        <v>8146</v>
      </c>
      <c r="ES93" s="375">
        <v>8127</v>
      </c>
      <c r="ET93" s="375">
        <v>8108</v>
      </c>
      <c r="EU93" s="375">
        <v>8063</v>
      </c>
      <c r="EV93" s="375">
        <v>8036</v>
      </c>
      <c r="EW93" s="378">
        <v>8031</v>
      </c>
      <c r="EX93" s="378">
        <v>8004</v>
      </c>
      <c r="EY93" s="378">
        <v>8014</v>
      </c>
      <c r="EZ93" s="376">
        <v>7967</v>
      </c>
      <c r="FA93" s="376">
        <v>7964</v>
      </c>
      <c r="FB93" s="376">
        <v>7956</v>
      </c>
      <c r="FC93" s="376">
        <v>7976</v>
      </c>
      <c r="FD93" s="376">
        <v>7991</v>
      </c>
      <c r="FE93" s="376">
        <v>7992</v>
      </c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103">
        <v>1</v>
      </c>
      <c r="FQ93" s="83">
        <v>1.2512512512512512E-2</v>
      </c>
      <c r="FR93" s="103">
        <v>16</v>
      </c>
      <c r="FS93" s="83">
        <v>0.19682617788165827</v>
      </c>
    </row>
    <row r="94" spans="1:175" ht="15" outlineLevel="2">
      <c r="A94" s="362">
        <v>541</v>
      </c>
      <c r="B94" s="52" t="s">
        <v>367</v>
      </c>
      <c r="C94" s="345" t="s">
        <v>3410</v>
      </c>
      <c r="D94" s="374">
        <v>11508</v>
      </c>
      <c r="E94" s="375">
        <v>11651</v>
      </c>
      <c r="F94" s="375">
        <v>11713</v>
      </c>
      <c r="G94" s="375">
        <v>11646</v>
      </c>
      <c r="H94" s="375">
        <v>11626</v>
      </c>
      <c r="I94" s="375">
        <v>11719</v>
      </c>
      <c r="J94" s="375">
        <v>11637</v>
      </c>
      <c r="K94" s="375">
        <v>11618</v>
      </c>
      <c r="L94" s="375">
        <v>11852</v>
      </c>
      <c r="M94" s="375">
        <v>11954</v>
      </c>
      <c r="N94" s="375">
        <v>11951</v>
      </c>
      <c r="O94" s="376">
        <v>11957</v>
      </c>
      <c r="P94" s="374">
        <v>11979</v>
      </c>
      <c r="Q94" s="375">
        <v>11939</v>
      </c>
      <c r="R94" s="377">
        <v>11967</v>
      </c>
      <c r="S94" s="375">
        <v>12259</v>
      </c>
      <c r="T94" s="375">
        <v>12319</v>
      </c>
      <c r="U94" s="375">
        <v>12351</v>
      </c>
      <c r="V94" s="375">
        <v>12291</v>
      </c>
      <c r="W94" s="375">
        <v>12224</v>
      </c>
      <c r="X94" s="375">
        <v>12189</v>
      </c>
      <c r="Y94" s="375">
        <v>12086</v>
      </c>
      <c r="Z94" s="375">
        <v>12024</v>
      </c>
      <c r="AA94" s="376">
        <v>11934</v>
      </c>
      <c r="AB94" s="374">
        <v>11756</v>
      </c>
      <c r="AC94" s="375">
        <v>11908</v>
      </c>
      <c r="AD94" s="375">
        <v>11826</v>
      </c>
      <c r="AE94" s="375">
        <v>11747</v>
      </c>
      <c r="AF94" s="375">
        <v>11753</v>
      </c>
      <c r="AG94" s="375">
        <v>11754</v>
      </c>
      <c r="AH94" s="375">
        <v>11740</v>
      </c>
      <c r="AI94" s="375">
        <v>11732</v>
      </c>
      <c r="AJ94" s="375">
        <v>11670</v>
      </c>
      <c r="AK94" s="375">
        <v>11704</v>
      </c>
      <c r="AL94" s="375">
        <v>11667</v>
      </c>
      <c r="AM94" s="376">
        <v>11706</v>
      </c>
      <c r="AN94" s="374">
        <v>11545</v>
      </c>
      <c r="AO94" s="375">
        <v>11789</v>
      </c>
      <c r="AP94" s="375">
        <v>11733</v>
      </c>
      <c r="AQ94" s="375">
        <v>11706</v>
      </c>
      <c r="AR94" s="375">
        <v>11738</v>
      </c>
      <c r="AS94" s="375">
        <v>11712</v>
      </c>
      <c r="AT94" s="375">
        <v>11730</v>
      </c>
      <c r="AU94" s="375">
        <v>11724</v>
      </c>
      <c r="AV94" s="375">
        <v>11608</v>
      </c>
      <c r="AW94" s="375">
        <v>11481</v>
      </c>
      <c r="AX94" s="375">
        <v>11455</v>
      </c>
      <c r="AY94" s="376">
        <v>11504</v>
      </c>
      <c r="AZ94" s="374">
        <v>11546</v>
      </c>
      <c r="BA94" s="375">
        <v>11520</v>
      </c>
      <c r="BB94" s="375">
        <v>11498</v>
      </c>
      <c r="BC94" s="375">
        <v>11445</v>
      </c>
      <c r="BD94" s="375">
        <v>11408</v>
      </c>
      <c r="BE94" s="375">
        <v>11312</v>
      </c>
      <c r="BF94" s="375">
        <v>11347</v>
      </c>
      <c r="BG94" s="375">
        <v>11290</v>
      </c>
      <c r="BH94" s="375">
        <v>11268</v>
      </c>
      <c r="BI94" s="375">
        <v>11233</v>
      </c>
      <c r="BJ94" s="375">
        <v>11232</v>
      </c>
      <c r="BK94" s="376">
        <v>11328</v>
      </c>
      <c r="BL94" s="374">
        <v>11351</v>
      </c>
      <c r="BM94" s="379">
        <v>11434</v>
      </c>
      <c r="BN94" s="379">
        <v>11469</v>
      </c>
      <c r="BO94" s="379">
        <v>11412</v>
      </c>
      <c r="BP94" s="379">
        <v>11484</v>
      </c>
      <c r="BQ94" s="379">
        <v>11438</v>
      </c>
      <c r="BR94" s="379">
        <v>11231</v>
      </c>
      <c r="BS94" s="379">
        <v>11118</v>
      </c>
      <c r="BT94" s="379">
        <v>11093</v>
      </c>
      <c r="BU94" s="379">
        <v>11083</v>
      </c>
      <c r="BV94" s="379">
        <v>11068</v>
      </c>
      <c r="BW94" s="376">
        <v>11111</v>
      </c>
      <c r="BX94" s="374">
        <v>11176</v>
      </c>
      <c r="BY94" s="379">
        <v>11142</v>
      </c>
      <c r="BZ94" s="379">
        <v>11062</v>
      </c>
      <c r="CA94" s="379">
        <v>11000</v>
      </c>
      <c r="CB94" s="379">
        <v>10996</v>
      </c>
      <c r="CC94" s="379">
        <v>10963</v>
      </c>
      <c r="CD94" s="379">
        <v>10953</v>
      </c>
      <c r="CE94" s="379">
        <v>10985</v>
      </c>
      <c r="CF94" s="379">
        <v>10956</v>
      </c>
      <c r="CG94" s="375">
        <v>10913</v>
      </c>
      <c r="CH94" s="375">
        <v>10865</v>
      </c>
      <c r="CI94" s="376">
        <v>10847</v>
      </c>
      <c r="CJ94" s="374">
        <v>10851</v>
      </c>
      <c r="CK94" s="375">
        <v>10893</v>
      </c>
      <c r="CL94" s="375">
        <v>10909</v>
      </c>
      <c r="CM94" s="375">
        <v>10899</v>
      </c>
      <c r="CN94" s="375">
        <v>10885</v>
      </c>
      <c r="CO94" s="375">
        <v>10896</v>
      </c>
      <c r="CP94" s="375">
        <v>10920</v>
      </c>
      <c r="CQ94" s="375">
        <v>10907</v>
      </c>
      <c r="CR94" s="375">
        <v>10906</v>
      </c>
      <c r="CS94" s="375">
        <v>10961</v>
      </c>
      <c r="CT94" s="375">
        <v>11063</v>
      </c>
      <c r="CU94" s="376">
        <v>11128</v>
      </c>
      <c r="CV94" s="374">
        <v>11113</v>
      </c>
      <c r="CW94" s="375">
        <v>11121</v>
      </c>
      <c r="CX94" s="375">
        <v>11095</v>
      </c>
      <c r="CY94" s="375">
        <v>11103</v>
      </c>
      <c r="CZ94" s="375">
        <v>11147</v>
      </c>
      <c r="DA94" s="375">
        <v>11160</v>
      </c>
      <c r="DB94" s="375">
        <v>11170</v>
      </c>
      <c r="DC94" s="375">
        <v>11164</v>
      </c>
      <c r="DD94" s="375">
        <v>11163</v>
      </c>
      <c r="DE94" s="375">
        <v>11168</v>
      </c>
      <c r="DF94" s="375">
        <v>11242</v>
      </c>
      <c r="DG94" s="376">
        <v>11218</v>
      </c>
      <c r="DH94" s="374">
        <v>11227</v>
      </c>
      <c r="DI94" s="375">
        <v>11312</v>
      </c>
      <c r="DJ94" s="375">
        <v>11300</v>
      </c>
      <c r="DK94" s="375">
        <v>11276</v>
      </c>
      <c r="DL94" s="375">
        <v>11230</v>
      </c>
      <c r="DM94" s="375">
        <v>11186</v>
      </c>
      <c r="DN94" s="375">
        <v>11162</v>
      </c>
      <c r="DO94" s="375">
        <v>11148</v>
      </c>
      <c r="DP94" s="375">
        <v>11180</v>
      </c>
      <c r="DQ94" s="375">
        <v>11152</v>
      </c>
      <c r="DR94" s="375">
        <v>11132</v>
      </c>
      <c r="DS94" s="378">
        <v>11255</v>
      </c>
      <c r="DT94" s="374">
        <v>11361</v>
      </c>
      <c r="DU94" s="375">
        <v>11649</v>
      </c>
      <c r="DV94" s="375">
        <v>11704</v>
      </c>
      <c r="DW94" s="375">
        <v>11742</v>
      </c>
      <c r="DX94" s="375">
        <v>11847</v>
      </c>
      <c r="DY94" s="375">
        <v>11908</v>
      </c>
      <c r="DZ94" s="375">
        <v>11884</v>
      </c>
      <c r="EA94" s="375">
        <v>11710</v>
      </c>
      <c r="EB94" s="375">
        <v>11794</v>
      </c>
      <c r="EC94" s="375">
        <v>11771</v>
      </c>
      <c r="ED94" s="375">
        <v>11699</v>
      </c>
      <c r="EE94" s="378">
        <v>11668</v>
      </c>
      <c r="EF94" s="374">
        <v>11644</v>
      </c>
      <c r="EG94" s="375">
        <v>11662</v>
      </c>
      <c r="EH94" s="375">
        <v>11657</v>
      </c>
      <c r="EI94" s="375">
        <v>11679</v>
      </c>
      <c r="EJ94" s="375">
        <v>11631</v>
      </c>
      <c r="EK94" s="375">
        <v>11602</v>
      </c>
      <c r="EL94" s="375">
        <v>11664</v>
      </c>
      <c r="EM94" s="375">
        <v>11701</v>
      </c>
      <c r="EN94" s="375">
        <v>11715</v>
      </c>
      <c r="EO94" s="375">
        <v>11651</v>
      </c>
      <c r="EP94" s="375">
        <v>11709</v>
      </c>
      <c r="EQ94" s="378">
        <v>11699</v>
      </c>
      <c r="ER94" s="374">
        <v>11756</v>
      </c>
      <c r="ES94" s="375">
        <v>11727</v>
      </c>
      <c r="ET94" s="375">
        <v>11868</v>
      </c>
      <c r="EU94" s="375">
        <v>11818</v>
      </c>
      <c r="EV94" s="375">
        <v>11882</v>
      </c>
      <c r="EW94" s="378">
        <v>11874</v>
      </c>
      <c r="EX94" s="378">
        <v>12207</v>
      </c>
      <c r="EY94" s="378">
        <v>12249</v>
      </c>
      <c r="EZ94" s="376">
        <v>12210</v>
      </c>
      <c r="FA94" s="376">
        <v>12262</v>
      </c>
      <c r="FB94" s="376">
        <v>12294</v>
      </c>
      <c r="FC94" s="376">
        <v>12400</v>
      </c>
      <c r="FD94" s="376">
        <v>12517</v>
      </c>
      <c r="FE94" s="376">
        <v>12496</v>
      </c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103">
        <v>-21</v>
      </c>
      <c r="FQ94" s="83">
        <v>-0.16805377720870679</v>
      </c>
      <c r="FR94" s="103">
        <v>96</v>
      </c>
      <c r="FS94" s="83">
        <v>0.82058295580818874</v>
      </c>
    </row>
    <row r="95" spans="1:175" ht="15" outlineLevel="2">
      <c r="A95" s="362">
        <v>607</v>
      </c>
      <c r="B95" s="52" t="s">
        <v>367</v>
      </c>
      <c r="C95" s="345" t="s">
        <v>3411</v>
      </c>
      <c r="D95" s="374">
        <v>4309</v>
      </c>
      <c r="E95" s="375">
        <v>4322</v>
      </c>
      <c r="F95" s="375">
        <v>4333</v>
      </c>
      <c r="G95" s="375">
        <v>4391</v>
      </c>
      <c r="H95" s="375">
        <v>4360</v>
      </c>
      <c r="I95" s="375">
        <v>4406</v>
      </c>
      <c r="J95" s="375">
        <v>4316</v>
      </c>
      <c r="K95" s="375">
        <v>4388</v>
      </c>
      <c r="L95" s="375">
        <v>4282</v>
      </c>
      <c r="M95" s="375">
        <v>4267</v>
      </c>
      <c r="N95" s="375">
        <v>4209</v>
      </c>
      <c r="O95" s="376">
        <v>4183</v>
      </c>
      <c r="P95" s="374">
        <v>4216</v>
      </c>
      <c r="Q95" s="375">
        <v>4200</v>
      </c>
      <c r="R95" s="377">
        <v>4200</v>
      </c>
      <c r="S95" s="375">
        <v>4219</v>
      </c>
      <c r="T95" s="375">
        <v>4231</v>
      </c>
      <c r="U95" s="375">
        <v>4221</v>
      </c>
      <c r="V95" s="375">
        <v>4188</v>
      </c>
      <c r="W95" s="375">
        <v>4157</v>
      </c>
      <c r="X95" s="375">
        <v>4110</v>
      </c>
      <c r="Y95" s="375">
        <v>4126</v>
      </c>
      <c r="Z95" s="375">
        <v>4131</v>
      </c>
      <c r="AA95" s="376">
        <v>4086</v>
      </c>
      <c r="AB95" s="374">
        <v>4076</v>
      </c>
      <c r="AC95" s="375">
        <v>4164</v>
      </c>
      <c r="AD95" s="375">
        <v>4159</v>
      </c>
      <c r="AE95" s="375">
        <v>4125</v>
      </c>
      <c r="AF95" s="375">
        <v>4000</v>
      </c>
      <c r="AG95" s="375">
        <v>3871</v>
      </c>
      <c r="AH95" s="375">
        <v>3815</v>
      </c>
      <c r="AI95" s="375">
        <v>3808</v>
      </c>
      <c r="AJ95" s="375">
        <v>3803</v>
      </c>
      <c r="AK95" s="375">
        <v>3857</v>
      </c>
      <c r="AL95" s="375">
        <v>3870</v>
      </c>
      <c r="AM95" s="376">
        <v>3947</v>
      </c>
      <c r="AN95" s="374">
        <v>3925</v>
      </c>
      <c r="AO95" s="375">
        <v>4021</v>
      </c>
      <c r="AP95" s="375">
        <v>4004</v>
      </c>
      <c r="AQ95" s="375">
        <v>3979</v>
      </c>
      <c r="AR95" s="375">
        <v>4106</v>
      </c>
      <c r="AS95" s="375">
        <v>4138</v>
      </c>
      <c r="AT95" s="375">
        <v>4152</v>
      </c>
      <c r="AU95" s="375">
        <v>4147</v>
      </c>
      <c r="AV95" s="375">
        <v>4110</v>
      </c>
      <c r="AW95" s="375">
        <v>4110</v>
      </c>
      <c r="AX95" s="375">
        <v>4173</v>
      </c>
      <c r="AY95" s="376">
        <v>4171</v>
      </c>
      <c r="AZ95" s="374">
        <v>4202</v>
      </c>
      <c r="BA95" s="375">
        <v>4279</v>
      </c>
      <c r="BB95" s="375">
        <v>4235</v>
      </c>
      <c r="BC95" s="375">
        <v>4222</v>
      </c>
      <c r="BD95" s="375">
        <v>4197</v>
      </c>
      <c r="BE95" s="375">
        <v>4193</v>
      </c>
      <c r="BF95" s="375">
        <v>4222</v>
      </c>
      <c r="BG95" s="375">
        <v>4136</v>
      </c>
      <c r="BH95" s="375">
        <v>4176</v>
      </c>
      <c r="BI95" s="375">
        <v>4119</v>
      </c>
      <c r="BJ95" s="375">
        <v>4075</v>
      </c>
      <c r="BK95" s="376">
        <v>4100</v>
      </c>
      <c r="BL95" s="374">
        <v>4167</v>
      </c>
      <c r="BM95" s="379">
        <v>4242</v>
      </c>
      <c r="BN95" s="379">
        <v>4279</v>
      </c>
      <c r="BO95" s="379">
        <v>4285</v>
      </c>
      <c r="BP95" s="379">
        <v>4288</v>
      </c>
      <c r="BQ95" s="379">
        <v>4285</v>
      </c>
      <c r="BR95" s="379">
        <v>4107</v>
      </c>
      <c r="BS95" s="379">
        <v>4071</v>
      </c>
      <c r="BT95" s="379">
        <v>4037</v>
      </c>
      <c r="BU95" s="379">
        <v>4041</v>
      </c>
      <c r="BV95" s="379">
        <v>4025</v>
      </c>
      <c r="BW95" s="376">
        <v>4079</v>
      </c>
      <c r="BX95" s="374">
        <v>4172</v>
      </c>
      <c r="BY95" s="379">
        <v>4121</v>
      </c>
      <c r="BZ95" s="379">
        <v>4042</v>
      </c>
      <c r="CA95" s="379">
        <v>3958</v>
      </c>
      <c r="CB95" s="379">
        <v>3925</v>
      </c>
      <c r="CC95" s="379">
        <v>3842</v>
      </c>
      <c r="CD95" s="379">
        <v>3778</v>
      </c>
      <c r="CE95" s="379">
        <v>3804</v>
      </c>
      <c r="CF95" s="379">
        <v>3741</v>
      </c>
      <c r="CG95" s="375">
        <v>3721</v>
      </c>
      <c r="CH95" s="375">
        <v>3663</v>
      </c>
      <c r="CI95" s="376">
        <v>3659</v>
      </c>
      <c r="CJ95" s="374">
        <v>3628</v>
      </c>
      <c r="CK95" s="375">
        <v>3614</v>
      </c>
      <c r="CL95" s="375">
        <v>3556</v>
      </c>
      <c r="CM95" s="375">
        <v>3547</v>
      </c>
      <c r="CN95" s="375">
        <v>3556</v>
      </c>
      <c r="CO95" s="375">
        <v>3625</v>
      </c>
      <c r="CP95" s="375">
        <v>3680</v>
      </c>
      <c r="CQ95" s="375">
        <v>3674</v>
      </c>
      <c r="CR95" s="375">
        <v>3676</v>
      </c>
      <c r="CS95" s="375">
        <v>3805</v>
      </c>
      <c r="CT95" s="375">
        <v>3797</v>
      </c>
      <c r="CU95" s="376">
        <v>3828</v>
      </c>
      <c r="CV95" s="374">
        <v>3823</v>
      </c>
      <c r="CW95" s="375">
        <v>3827</v>
      </c>
      <c r="CX95" s="375">
        <v>3798</v>
      </c>
      <c r="CY95" s="375">
        <v>3813</v>
      </c>
      <c r="CZ95" s="375">
        <v>3782</v>
      </c>
      <c r="DA95" s="375">
        <v>3752</v>
      </c>
      <c r="DB95" s="375">
        <v>3702</v>
      </c>
      <c r="DC95" s="375">
        <v>3652</v>
      </c>
      <c r="DD95" s="375">
        <v>3712</v>
      </c>
      <c r="DE95" s="375">
        <v>3721</v>
      </c>
      <c r="DF95" s="375">
        <v>3740</v>
      </c>
      <c r="DG95" s="376">
        <v>3763</v>
      </c>
      <c r="DH95" s="374">
        <v>3757</v>
      </c>
      <c r="DI95" s="375">
        <v>3696</v>
      </c>
      <c r="DJ95" s="375">
        <v>3659</v>
      </c>
      <c r="DK95" s="375">
        <v>3644</v>
      </c>
      <c r="DL95" s="375">
        <v>3569</v>
      </c>
      <c r="DM95" s="375">
        <v>3498</v>
      </c>
      <c r="DN95" s="375">
        <v>3457</v>
      </c>
      <c r="DO95" s="375">
        <v>3439</v>
      </c>
      <c r="DP95" s="375">
        <v>3454</v>
      </c>
      <c r="DQ95" s="375">
        <v>3440</v>
      </c>
      <c r="DR95" s="375">
        <v>3510</v>
      </c>
      <c r="DS95" s="378">
        <v>3551</v>
      </c>
      <c r="DT95" s="374">
        <v>3572</v>
      </c>
      <c r="DU95" s="375">
        <v>3715</v>
      </c>
      <c r="DV95" s="375">
        <v>3750</v>
      </c>
      <c r="DW95" s="375">
        <v>3840</v>
      </c>
      <c r="DX95" s="375">
        <v>3983</v>
      </c>
      <c r="DY95" s="375">
        <v>3993</v>
      </c>
      <c r="DZ95" s="375">
        <v>4044</v>
      </c>
      <c r="EA95" s="375">
        <v>3876</v>
      </c>
      <c r="EB95" s="375">
        <v>3904</v>
      </c>
      <c r="EC95" s="375">
        <v>3834</v>
      </c>
      <c r="ED95" s="375">
        <v>3782</v>
      </c>
      <c r="EE95" s="378">
        <v>3738</v>
      </c>
      <c r="EF95" s="374">
        <v>3702</v>
      </c>
      <c r="EG95" s="375">
        <v>3655</v>
      </c>
      <c r="EH95" s="375">
        <v>3589</v>
      </c>
      <c r="EI95" s="375">
        <v>3557</v>
      </c>
      <c r="EJ95" s="375">
        <v>3496</v>
      </c>
      <c r="EK95" s="375">
        <v>3469</v>
      </c>
      <c r="EL95" s="375">
        <v>3495</v>
      </c>
      <c r="EM95" s="375">
        <v>3469</v>
      </c>
      <c r="EN95" s="375">
        <v>3531</v>
      </c>
      <c r="EO95" s="375">
        <v>3516</v>
      </c>
      <c r="EP95" s="375">
        <v>3525</v>
      </c>
      <c r="EQ95" s="378">
        <v>3550</v>
      </c>
      <c r="ER95" s="374">
        <v>3601</v>
      </c>
      <c r="ES95" s="375">
        <v>3596</v>
      </c>
      <c r="ET95" s="375">
        <v>3680</v>
      </c>
      <c r="EU95" s="375">
        <v>3738</v>
      </c>
      <c r="EV95" s="375">
        <v>3773</v>
      </c>
      <c r="EW95" s="378">
        <v>3763</v>
      </c>
      <c r="EX95" s="378">
        <v>4009</v>
      </c>
      <c r="EY95" s="378">
        <v>4005</v>
      </c>
      <c r="EZ95" s="376">
        <v>3944</v>
      </c>
      <c r="FA95" s="376">
        <v>4117</v>
      </c>
      <c r="FB95" s="376">
        <v>4156</v>
      </c>
      <c r="FC95" s="376">
        <v>4151</v>
      </c>
      <c r="FD95" s="376">
        <v>4229</v>
      </c>
      <c r="FE95" s="376">
        <v>4242</v>
      </c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103">
        <v>13</v>
      </c>
      <c r="FQ95" s="83">
        <v>0.30645921735030646</v>
      </c>
      <c r="FR95" s="103">
        <v>91</v>
      </c>
      <c r="FS95" s="83">
        <v>2.563380281690141</v>
      </c>
    </row>
    <row r="96" spans="1:175" ht="15" outlineLevel="2">
      <c r="A96" s="362">
        <v>615</v>
      </c>
      <c r="B96" s="52" t="s">
        <v>367</v>
      </c>
      <c r="C96" s="345" t="s">
        <v>383</v>
      </c>
      <c r="D96" s="374">
        <v>18231</v>
      </c>
      <c r="E96" s="375">
        <v>18316</v>
      </c>
      <c r="F96" s="375">
        <v>18455</v>
      </c>
      <c r="G96" s="375">
        <v>18407</v>
      </c>
      <c r="H96" s="375">
        <v>18265</v>
      </c>
      <c r="I96" s="375">
        <v>18433</v>
      </c>
      <c r="J96" s="375">
        <v>17793</v>
      </c>
      <c r="K96" s="375">
        <v>18360</v>
      </c>
      <c r="L96" s="375">
        <v>17685</v>
      </c>
      <c r="M96" s="375">
        <v>17670</v>
      </c>
      <c r="N96" s="375">
        <v>17479</v>
      </c>
      <c r="O96" s="376">
        <v>17458</v>
      </c>
      <c r="P96" s="374">
        <v>17368</v>
      </c>
      <c r="Q96" s="375">
        <v>17500</v>
      </c>
      <c r="R96" s="377">
        <v>18066</v>
      </c>
      <c r="S96" s="375">
        <v>18467</v>
      </c>
      <c r="T96" s="375">
        <v>18658</v>
      </c>
      <c r="U96" s="375">
        <v>18634</v>
      </c>
      <c r="V96" s="375">
        <v>18448</v>
      </c>
      <c r="W96" s="375">
        <v>18423</v>
      </c>
      <c r="X96" s="375">
        <v>18880</v>
      </c>
      <c r="Y96" s="375">
        <v>19217</v>
      </c>
      <c r="Z96" s="375">
        <v>19058</v>
      </c>
      <c r="AA96" s="376">
        <v>18613</v>
      </c>
      <c r="AB96" s="374">
        <v>18707</v>
      </c>
      <c r="AC96" s="375">
        <v>18677</v>
      </c>
      <c r="AD96" s="375">
        <v>18504</v>
      </c>
      <c r="AE96" s="375">
        <v>18316</v>
      </c>
      <c r="AF96" s="375">
        <v>18752</v>
      </c>
      <c r="AG96" s="375">
        <v>16125</v>
      </c>
      <c r="AH96" s="375">
        <v>18524</v>
      </c>
      <c r="AI96" s="375">
        <v>18395</v>
      </c>
      <c r="AJ96" s="375">
        <v>18423</v>
      </c>
      <c r="AK96" s="375">
        <v>18651</v>
      </c>
      <c r="AL96" s="375">
        <v>18665</v>
      </c>
      <c r="AM96" s="376">
        <v>18654</v>
      </c>
      <c r="AN96" s="374">
        <v>18501</v>
      </c>
      <c r="AO96" s="375">
        <v>18906</v>
      </c>
      <c r="AP96" s="375">
        <v>18839</v>
      </c>
      <c r="AQ96" s="375">
        <v>19135</v>
      </c>
      <c r="AR96" s="375">
        <v>19181</v>
      </c>
      <c r="AS96" s="375">
        <v>19263</v>
      </c>
      <c r="AT96" s="375">
        <v>19297</v>
      </c>
      <c r="AU96" s="375">
        <v>19211</v>
      </c>
      <c r="AV96" s="375">
        <v>18941</v>
      </c>
      <c r="AW96" s="375">
        <v>18988</v>
      </c>
      <c r="AX96" s="375">
        <v>18968</v>
      </c>
      <c r="AY96" s="376">
        <v>19022</v>
      </c>
      <c r="AZ96" s="374">
        <v>19163</v>
      </c>
      <c r="BA96" s="375">
        <v>19290</v>
      </c>
      <c r="BB96" s="375">
        <v>19046</v>
      </c>
      <c r="BC96" s="375">
        <v>19060</v>
      </c>
      <c r="BD96" s="375">
        <v>18955</v>
      </c>
      <c r="BE96" s="375">
        <v>18856</v>
      </c>
      <c r="BF96" s="375">
        <v>18816</v>
      </c>
      <c r="BG96" s="375">
        <v>18610</v>
      </c>
      <c r="BH96" s="375">
        <v>18889</v>
      </c>
      <c r="BI96" s="375">
        <v>18492</v>
      </c>
      <c r="BJ96" s="375">
        <v>18525</v>
      </c>
      <c r="BK96" s="376">
        <v>19022</v>
      </c>
      <c r="BL96" s="374">
        <v>19098</v>
      </c>
      <c r="BM96" s="379">
        <v>19541</v>
      </c>
      <c r="BN96" s="379">
        <v>19663</v>
      </c>
      <c r="BO96" s="379">
        <v>19743</v>
      </c>
      <c r="BP96" s="379">
        <v>19761</v>
      </c>
      <c r="BQ96" s="379">
        <v>19802</v>
      </c>
      <c r="BR96" s="379">
        <v>19435</v>
      </c>
      <c r="BS96" s="379">
        <v>19353</v>
      </c>
      <c r="BT96" s="379">
        <v>19344</v>
      </c>
      <c r="BU96" s="379">
        <v>19630</v>
      </c>
      <c r="BV96" s="379">
        <v>19751</v>
      </c>
      <c r="BW96" s="376">
        <v>19782</v>
      </c>
      <c r="BX96" s="374">
        <v>20180</v>
      </c>
      <c r="BY96" s="379">
        <v>20005</v>
      </c>
      <c r="BZ96" s="379">
        <v>19345</v>
      </c>
      <c r="CA96" s="379">
        <v>18980</v>
      </c>
      <c r="CB96" s="379">
        <v>18801</v>
      </c>
      <c r="CC96" s="379">
        <v>18489</v>
      </c>
      <c r="CD96" s="379">
        <v>18322</v>
      </c>
      <c r="CE96" s="379">
        <v>18359</v>
      </c>
      <c r="CF96" s="379">
        <v>18135</v>
      </c>
      <c r="CG96" s="375">
        <v>18936</v>
      </c>
      <c r="CH96" s="375">
        <v>18904</v>
      </c>
      <c r="CI96" s="376">
        <v>18775</v>
      </c>
      <c r="CJ96" s="374">
        <v>18680</v>
      </c>
      <c r="CK96" s="375">
        <v>18832</v>
      </c>
      <c r="CL96" s="375">
        <v>18776</v>
      </c>
      <c r="CM96" s="375">
        <v>18753</v>
      </c>
      <c r="CN96" s="375">
        <v>19537</v>
      </c>
      <c r="CO96" s="375">
        <v>19954</v>
      </c>
      <c r="CP96" s="375">
        <v>20796</v>
      </c>
      <c r="CQ96" s="375">
        <v>20653</v>
      </c>
      <c r="CR96" s="375">
        <v>21023</v>
      </c>
      <c r="CS96" s="375">
        <v>21163</v>
      </c>
      <c r="CT96" s="375">
        <v>21617</v>
      </c>
      <c r="CU96" s="376">
        <v>21590</v>
      </c>
      <c r="CV96" s="374">
        <v>21977</v>
      </c>
      <c r="CW96" s="375">
        <v>22006</v>
      </c>
      <c r="CX96" s="375">
        <v>22192</v>
      </c>
      <c r="CY96" s="375">
        <v>22101</v>
      </c>
      <c r="CZ96" s="375">
        <v>22564</v>
      </c>
      <c r="DA96" s="375">
        <v>22279</v>
      </c>
      <c r="DB96" s="375">
        <v>22064</v>
      </c>
      <c r="DC96" s="375">
        <v>22306</v>
      </c>
      <c r="DD96" s="375">
        <v>22408</v>
      </c>
      <c r="DE96" s="375">
        <v>22336</v>
      </c>
      <c r="DF96" s="375">
        <v>22317</v>
      </c>
      <c r="DG96" s="376">
        <v>22826</v>
      </c>
      <c r="DH96" s="374">
        <v>22931</v>
      </c>
      <c r="DI96" s="375">
        <v>23175</v>
      </c>
      <c r="DJ96" s="375">
        <v>23768</v>
      </c>
      <c r="DK96" s="375">
        <v>23451</v>
      </c>
      <c r="DL96" s="375">
        <v>23111</v>
      </c>
      <c r="DM96" s="375">
        <v>22864</v>
      </c>
      <c r="DN96" s="375">
        <v>22746</v>
      </c>
      <c r="DO96" s="375">
        <v>22637</v>
      </c>
      <c r="DP96" s="375">
        <v>22724</v>
      </c>
      <c r="DQ96" s="375">
        <v>22360</v>
      </c>
      <c r="DR96" s="375">
        <v>22168</v>
      </c>
      <c r="DS96" s="378">
        <v>22620</v>
      </c>
      <c r="DT96" s="374">
        <v>22799</v>
      </c>
      <c r="DU96" s="375">
        <v>25116</v>
      </c>
      <c r="DV96" s="375">
        <v>26047</v>
      </c>
      <c r="DW96" s="375">
        <v>26864</v>
      </c>
      <c r="DX96" s="375">
        <v>28666</v>
      </c>
      <c r="DY96" s="375">
        <v>29377</v>
      </c>
      <c r="DZ96" s="375">
        <v>29308</v>
      </c>
      <c r="EA96" s="375">
        <v>27416</v>
      </c>
      <c r="EB96" s="375">
        <v>27465</v>
      </c>
      <c r="EC96" s="375">
        <v>26768</v>
      </c>
      <c r="ED96" s="375">
        <v>26175</v>
      </c>
      <c r="EE96" s="378">
        <v>25715</v>
      </c>
      <c r="EF96" s="374">
        <v>25578</v>
      </c>
      <c r="EG96" s="375">
        <v>25248</v>
      </c>
      <c r="EH96" s="375">
        <v>25129</v>
      </c>
      <c r="EI96" s="375">
        <v>24892</v>
      </c>
      <c r="EJ96" s="375">
        <v>24542</v>
      </c>
      <c r="EK96" s="375">
        <v>24533</v>
      </c>
      <c r="EL96" s="375">
        <v>24529</v>
      </c>
      <c r="EM96" s="375">
        <v>24546</v>
      </c>
      <c r="EN96" s="375">
        <v>26916</v>
      </c>
      <c r="EO96" s="375">
        <v>26849</v>
      </c>
      <c r="EP96" s="375">
        <v>26679</v>
      </c>
      <c r="EQ96" s="378">
        <v>26865</v>
      </c>
      <c r="ER96" s="374">
        <v>26959</v>
      </c>
      <c r="ES96" s="375">
        <v>27517</v>
      </c>
      <c r="ET96" s="375">
        <v>29402</v>
      </c>
      <c r="EU96" s="375">
        <v>29942</v>
      </c>
      <c r="EV96" s="375">
        <v>30598</v>
      </c>
      <c r="EW96" s="378">
        <v>30852</v>
      </c>
      <c r="EX96" s="378">
        <v>33416</v>
      </c>
      <c r="EY96" s="378">
        <v>33439</v>
      </c>
      <c r="EZ96" s="376">
        <v>33443</v>
      </c>
      <c r="FA96" s="376">
        <v>33776</v>
      </c>
      <c r="FB96" s="376">
        <v>33683</v>
      </c>
      <c r="FC96" s="376">
        <v>34217</v>
      </c>
      <c r="FD96" s="376">
        <v>35047</v>
      </c>
      <c r="FE96" s="376">
        <v>35549</v>
      </c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103">
        <v>502</v>
      </c>
      <c r="FQ96" s="83">
        <v>1.4121353624574531</v>
      </c>
      <c r="FR96" s="103">
        <v>1332</v>
      </c>
      <c r="FS96" s="83">
        <v>4.958123953098827</v>
      </c>
    </row>
    <row r="97" spans="1:175" ht="15" outlineLevel="2">
      <c r="A97" s="362">
        <v>649</v>
      </c>
      <c r="B97" s="52" t="s">
        <v>367</v>
      </c>
      <c r="C97" s="345" t="s">
        <v>384</v>
      </c>
      <c r="D97" s="374">
        <v>8272</v>
      </c>
      <c r="E97" s="375">
        <v>8375</v>
      </c>
      <c r="F97" s="375">
        <v>8317</v>
      </c>
      <c r="G97" s="375">
        <v>8250</v>
      </c>
      <c r="H97" s="375">
        <v>8210</v>
      </c>
      <c r="I97" s="375">
        <v>8285</v>
      </c>
      <c r="J97" s="375">
        <v>8178</v>
      </c>
      <c r="K97" s="375">
        <v>8220</v>
      </c>
      <c r="L97" s="375">
        <v>8323</v>
      </c>
      <c r="M97" s="375">
        <v>8387</v>
      </c>
      <c r="N97" s="375">
        <v>8348</v>
      </c>
      <c r="O97" s="376">
        <v>8366</v>
      </c>
      <c r="P97" s="374">
        <v>8396</v>
      </c>
      <c r="Q97" s="375">
        <v>8438</v>
      </c>
      <c r="R97" s="377">
        <v>8668</v>
      </c>
      <c r="S97" s="375">
        <v>8734</v>
      </c>
      <c r="T97" s="375">
        <v>8750</v>
      </c>
      <c r="U97" s="375">
        <v>8803</v>
      </c>
      <c r="V97" s="375">
        <v>8761</v>
      </c>
      <c r="W97" s="375">
        <v>8775</v>
      </c>
      <c r="X97" s="375">
        <v>8826</v>
      </c>
      <c r="Y97" s="375">
        <v>8844</v>
      </c>
      <c r="Z97" s="375">
        <v>8830</v>
      </c>
      <c r="AA97" s="376">
        <v>8737</v>
      </c>
      <c r="AB97" s="374">
        <v>8775</v>
      </c>
      <c r="AC97" s="375">
        <v>8814</v>
      </c>
      <c r="AD97" s="375">
        <v>8840</v>
      </c>
      <c r="AE97" s="375">
        <v>8879</v>
      </c>
      <c r="AF97" s="375">
        <v>8887</v>
      </c>
      <c r="AG97" s="375">
        <v>8882</v>
      </c>
      <c r="AH97" s="375">
        <v>8910</v>
      </c>
      <c r="AI97" s="375">
        <v>8980</v>
      </c>
      <c r="AJ97" s="375">
        <v>9032</v>
      </c>
      <c r="AK97" s="375">
        <v>9118</v>
      </c>
      <c r="AL97" s="375">
        <v>9121</v>
      </c>
      <c r="AM97" s="376">
        <v>9144</v>
      </c>
      <c r="AN97" s="374">
        <v>9142</v>
      </c>
      <c r="AO97" s="375">
        <v>9493</v>
      </c>
      <c r="AP97" s="375">
        <v>9480</v>
      </c>
      <c r="AQ97" s="375">
        <v>9571</v>
      </c>
      <c r="AR97" s="375">
        <v>9609</v>
      </c>
      <c r="AS97" s="375">
        <v>9648</v>
      </c>
      <c r="AT97" s="375">
        <v>9711</v>
      </c>
      <c r="AU97" s="375">
        <v>9790</v>
      </c>
      <c r="AV97" s="375">
        <v>9775</v>
      </c>
      <c r="AW97" s="375">
        <v>9853</v>
      </c>
      <c r="AX97" s="375">
        <v>9830</v>
      </c>
      <c r="AY97" s="376">
        <v>9829</v>
      </c>
      <c r="AZ97" s="374">
        <v>9873</v>
      </c>
      <c r="BA97" s="375">
        <v>9888</v>
      </c>
      <c r="BB97" s="375">
        <v>9898</v>
      </c>
      <c r="BC97" s="375">
        <v>9883</v>
      </c>
      <c r="BD97" s="375">
        <v>9865</v>
      </c>
      <c r="BE97" s="375">
        <v>9881</v>
      </c>
      <c r="BF97" s="375">
        <v>9915</v>
      </c>
      <c r="BG97" s="375">
        <v>9853</v>
      </c>
      <c r="BH97" s="375">
        <v>9915</v>
      </c>
      <c r="BI97" s="375">
        <v>9854</v>
      </c>
      <c r="BJ97" s="375">
        <v>9874</v>
      </c>
      <c r="BK97" s="376">
        <v>9953</v>
      </c>
      <c r="BL97" s="374">
        <v>9963</v>
      </c>
      <c r="BM97" s="379">
        <v>9981</v>
      </c>
      <c r="BN97" s="379">
        <v>10078</v>
      </c>
      <c r="BO97" s="379">
        <v>10119</v>
      </c>
      <c r="BP97" s="379">
        <v>10190</v>
      </c>
      <c r="BQ97" s="379">
        <v>10182</v>
      </c>
      <c r="BR97" s="379">
        <v>10077</v>
      </c>
      <c r="BS97" s="379">
        <v>10009</v>
      </c>
      <c r="BT97" s="379">
        <v>9969</v>
      </c>
      <c r="BU97" s="379">
        <v>9995</v>
      </c>
      <c r="BV97" s="379">
        <v>10024</v>
      </c>
      <c r="BW97" s="376">
        <v>9973</v>
      </c>
      <c r="BX97" s="374">
        <v>9992</v>
      </c>
      <c r="BY97" s="379">
        <v>9900</v>
      </c>
      <c r="BZ97" s="379">
        <v>9805</v>
      </c>
      <c r="CA97" s="379">
        <v>9716</v>
      </c>
      <c r="CB97" s="379">
        <v>9680</v>
      </c>
      <c r="CC97" s="379">
        <v>9578</v>
      </c>
      <c r="CD97" s="379">
        <v>9545</v>
      </c>
      <c r="CE97" s="379">
        <v>9538</v>
      </c>
      <c r="CF97" s="379">
        <v>9583</v>
      </c>
      <c r="CG97" s="375">
        <v>9475</v>
      </c>
      <c r="CH97" s="375">
        <v>9433</v>
      </c>
      <c r="CI97" s="376">
        <v>9400</v>
      </c>
      <c r="CJ97" s="374">
        <v>9351</v>
      </c>
      <c r="CK97" s="375">
        <v>9384</v>
      </c>
      <c r="CL97" s="375">
        <v>9401</v>
      </c>
      <c r="CM97" s="375">
        <v>9454</v>
      </c>
      <c r="CN97" s="375">
        <v>9499</v>
      </c>
      <c r="CO97" s="375">
        <v>9608</v>
      </c>
      <c r="CP97" s="375">
        <v>9657</v>
      </c>
      <c r="CQ97" s="375">
        <v>9609</v>
      </c>
      <c r="CR97" s="375">
        <v>9605</v>
      </c>
      <c r="CS97" s="375">
        <v>9761</v>
      </c>
      <c r="CT97" s="375">
        <v>9755</v>
      </c>
      <c r="CU97" s="376">
        <v>9792</v>
      </c>
      <c r="CV97" s="374">
        <v>9773</v>
      </c>
      <c r="CW97" s="375">
        <v>9717</v>
      </c>
      <c r="CX97" s="375">
        <v>9746</v>
      </c>
      <c r="CY97" s="375">
        <v>9852</v>
      </c>
      <c r="CZ97" s="375">
        <v>9881</v>
      </c>
      <c r="DA97" s="375">
        <v>9895</v>
      </c>
      <c r="DB97" s="375">
        <v>9888</v>
      </c>
      <c r="DC97" s="375">
        <v>9865</v>
      </c>
      <c r="DD97" s="375">
        <v>9864</v>
      </c>
      <c r="DE97" s="375">
        <v>9873</v>
      </c>
      <c r="DF97" s="375">
        <v>9933</v>
      </c>
      <c r="DG97" s="376">
        <v>10201</v>
      </c>
      <c r="DH97" s="374">
        <v>10217</v>
      </c>
      <c r="DI97" s="375">
        <v>10229</v>
      </c>
      <c r="DJ97" s="375">
        <v>10242</v>
      </c>
      <c r="DK97" s="375">
        <v>10196</v>
      </c>
      <c r="DL97" s="375">
        <v>10116</v>
      </c>
      <c r="DM97" s="375">
        <v>10054</v>
      </c>
      <c r="DN97" s="375">
        <v>9993</v>
      </c>
      <c r="DO97" s="375">
        <v>9967</v>
      </c>
      <c r="DP97" s="375">
        <v>9998</v>
      </c>
      <c r="DQ97" s="375">
        <v>10232</v>
      </c>
      <c r="DR97" s="375">
        <v>10152</v>
      </c>
      <c r="DS97" s="378">
        <v>10173</v>
      </c>
      <c r="DT97" s="374">
        <v>10278</v>
      </c>
      <c r="DU97" s="375">
        <v>10475</v>
      </c>
      <c r="DV97" s="375">
        <v>10467</v>
      </c>
      <c r="DW97" s="375">
        <v>10486</v>
      </c>
      <c r="DX97" s="375">
        <v>10602</v>
      </c>
      <c r="DY97" s="375">
        <v>10609</v>
      </c>
      <c r="DZ97" s="375">
        <v>10645</v>
      </c>
      <c r="EA97" s="375">
        <v>10570</v>
      </c>
      <c r="EB97" s="375">
        <v>10567</v>
      </c>
      <c r="EC97" s="375">
        <v>10519</v>
      </c>
      <c r="ED97" s="375">
        <v>10433</v>
      </c>
      <c r="EE97" s="378">
        <v>10438</v>
      </c>
      <c r="EF97" s="374">
        <v>10467</v>
      </c>
      <c r="EG97" s="375">
        <v>10442</v>
      </c>
      <c r="EH97" s="375">
        <v>10389</v>
      </c>
      <c r="EI97" s="375">
        <v>10419</v>
      </c>
      <c r="EJ97" s="375">
        <v>10337</v>
      </c>
      <c r="EK97" s="375">
        <v>10317</v>
      </c>
      <c r="EL97" s="375">
        <v>10252</v>
      </c>
      <c r="EM97" s="375">
        <v>10283</v>
      </c>
      <c r="EN97" s="375">
        <v>10289</v>
      </c>
      <c r="EO97" s="375">
        <v>10351</v>
      </c>
      <c r="EP97" s="375">
        <v>10465</v>
      </c>
      <c r="EQ97" s="378">
        <v>10419</v>
      </c>
      <c r="ER97" s="374">
        <v>10470</v>
      </c>
      <c r="ES97" s="375">
        <v>10437</v>
      </c>
      <c r="ET97" s="375">
        <v>10385</v>
      </c>
      <c r="EU97" s="375">
        <v>10337</v>
      </c>
      <c r="EV97" s="375">
        <v>10260</v>
      </c>
      <c r="EW97" s="378">
        <v>10223</v>
      </c>
      <c r="EX97" s="378">
        <v>10375</v>
      </c>
      <c r="EY97" s="378">
        <v>10422</v>
      </c>
      <c r="EZ97" s="376">
        <v>10394</v>
      </c>
      <c r="FA97" s="376">
        <v>10411</v>
      </c>
      <c r="FB97" s="376">
        <v>10377</v>
      </c>
      <c r="FC97" s="376">
        <v>10480</v>
      </c>
      <c r="FD97" s="376">
        <v>10514</v>
      </c>
      <c r="FE97" s="376">
        <v>10509</v>
      </c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103">
        <v>-5</v>
      </c>
      <c r="FQ97" s="83">
        <v>-4.7578266247977924E-2</v>
      </c>
      <c r="FR97" s="103">
        <v>29</v>
      </c>
      <c r="FS97" s="83">
        <v>0.27833765236587005</v>
      </c>
    </row>
    <row r="98" spans="1:175" ht="15" outlineLevel="2">
      <c r="A98" s="362">
        <v>652</v>
      </c>
      <c r="B98" s="52" t="s">
        <v>367</v>
      </c>
      <c r="C98" s="345" t="s">
        <v>385</v>
      </c>
      <c r="D98" s="374">
        <v>4997</v>
      </c>
      <c r="E98" s="375">
        <v>5000</v>
      </c>
      <c r="F98" s="375">
        <v>4989</v>
      </c>
      <c r="G98" s="375">
        <v>4888</v>
      </c>
      <c r="H98" s="375">
        <v>4869</v>
      </c>
      <c r="I98" s="375">
        <v>4925</v>
      </c>
      <c r="J98" s="375">
        <v>4816</v>
      </c>
      <c r="K98" s="375">
        <v>4876</v>
      </c>
      <c r="L98" s="375">
        <v>4758</v>
      </c>
      <c r="M98" s="375">
        <v>4828</v>
      </c>
      <c r="N98" s="375">
        <v>4827</v>
      </c>
      <c r="O98" s="376">
        <v>4817</v>
      </c>
      <c r="P98" s="374">
        <v>4819</v>
      </c>
      <c r="Q98" s="375">
        <v>4815</v>
      </c>
      <c r="R98" s="377">
        <v>4798</v>
      </c>
      <c r="S98" s="375">
        <v>4796</v>
      </c>
      <c r="T98" s="375">
        <v>4837</v>
      </c>
      <c r="U98" s="375">
        <v>4866</v>
      </c>
      <c r="V98" s="375">
        <v>4930</v>
      </c>
      <c r="W98" s="375">
        <v>4962</v>
      </c>
      <c r="X98" s="375">
        <v>5003</v>
      </c>
      <c r="Y98" s="375">
        <v>5042</v>
      </c>
      <c r="Z98" s="375">
        <v>5045</v>
      </c>
      <c r="AA98" s="376">
        <v>4995</v>
      </c>
      <c r="AB98" s="374">
        <v>5060</v>
      </c>
      <c r="AC98" s="375">
        <v>5070</v>
      </c>
      <c r="AD98" s="375">
        <v>5059</v>
      </c>
      <c r="AE98" s="375">
        <v>5040</v>
      </c>
      <c r="AF98" s="375">
        <v>5097</v>
      </c>
      <c r="AG98" s="375">
        <v>5055</v>
      </c>
      <c r="AH98" s="375">
        <v>5032</v>
      </c>
      <c r="AI98" s="375">
        <v>4993</v>
      </c>
      <c r="AJ98" s="375">
        <v>4965</v>
      </c>
      <c r="AK98" s="375">
        <v>5006</v>
      </c>
      <c r="AL98" s="375">
        <v>5029</v>
      </c>
      <c r="AM98" s="376">
        <v>5052</v>
      </c>
      <c r="AN98" s="374">
        <v>5010</v>
      </c>
      <c r="AO98" s="375">
        <v>4995</v>
      </c>
      <c r="AP98" s="375">
        <v>5019</v>
      </c>
      <c r="AQ98" s="375">
        <v>5007</v>
      </c>
      <c r="AR98" s="375">
        <v>5078</v>
      </c>
      <c r="AS98" s="375">
        <v>5072</v>
      </c>
      <c r="AT98" s="375">
        <v>5080</v>
      </c>
      <c r="AU98" s="375">
        <v>5075</v>
      </c>
      <c r="AV98" s="375">
        <v>5033</v>
      </c>
      <c r="AW98" s="375">
        <v>5045</v>
      </c>
      <c r="AX98" s="375">
        <v>5041</v>
      </c>
      <c r="AY98" s="376">
        <v>5058</v>
      </c>
      <c r="AZ98" s="374">
        <v>5086</v>
      </c>
      <c r="BA98" s="375">
        <v>5105</v>
      </c>
      <c r="BB98" s="375">
        <v>5078</v>
      </c>
      <c r="BC98" s="375">
        <v>5081</v>
      </c>
      <c r="BD98" s="375">
        <v>5077</v>
      </c>
      <c r="BE98" s="375">
        <v>5058</v>
      </c>
      <c r="BF98" s="375">
        <v>5102</v>
      </c>
      <c r="BG98" s="375">
        <v>5060</v>
      </c>
      <c r="BH98" s="375">
        <v>5053</v>
      </c>
      <c r="BI98" s="375">
        <v>5025</v>
      </c>
      <c r="BJ98" s="375">
        <v>5032</v>
      </c>
      <c r="BK98" s="376">
        <v>5059</v>
      </c>
      <c r="BL98" s="374">
        <v>5043</v>
      </c>
      <c r="BM98" s="379">
        <v>5086</v>
      </c>
      <c r="BN98" s="379">
        <v>5082</v>
      </c>
      <c r="BO98" s="379">
        <v>5091</v>
      </c>
      <c r="BP98" s="379">
        <v>5080</v>
      </c>
      <c r="BQ98" s="379">
        <v>5059</v>
      </c>
      <c r="BR98" s="379">
        <v>4990</v>
      </c>
      <c r="BS98" s="379">
        <v>4938</v>
      </c>
      <c r="BT98" s="379">
        <v>4911</v>
      </c>
      <c r="BU98" s="379">
        <v>4930</v>
      </c>
      <c r="BV98" s="379">
        <v>4963</v>
      </c>
      <c r="BW98" s="376">
        <v>4974</v>
      </c>
      <c r="BX98" s="374">
        <v>5006</v>
      </c>
      <c r="BY98" s="379">
        <v>5001</v>
      </c>
      <c r="BZ98" s="379">
        <v>5017</v>
      </c>
      <c r="CA98" s="379">
        <v>4976</v>
      </c>
      <c r="CB98" s="379">
        <v>4943</v>
      </c>
      <c r="CC98" s="379">
        <v>4928</v>
      </c>
      <c r="CD98" s="379">
        <v>4937</v>
      </c>
      <c r="CE98" s="379">
        <v>4949</v>
      </c>
      <c r="CF98" s="379">
        <v>4953</v>
      </c>
      <c r="CG98" s="375">
        <v>4929</v>
      </c>
      <c r="CH98" s="375">
        <v>4956</v>
      </c>
      <c r="CI98" s="376">
        <v>4949</v>
      </c>
      <c r="CJ98" s="374">
        <v>4872</v>
      </c>
      <c r="CK98" s="375">
        <v>4851</v>
      </c>
      <c r="CL98" s="375">
        <v>4836</v>
      </c>
      <c r="CM98" s="375">
        <v>4858</v>
      </c>
      <c r="CN98" s="375">
        <v>4870</v>
      </c>
      <c r="CO98" s="375">
        <v>4911</v>
      </c>
      <c r="CP98" s="375">
        <v>4991</v>
      </c>
      <c r="CQ98" s="375">
        <v>4985</v>
      </c>
      <c r="CR98" s="375">
        <v>4963</v>
      </c>
      <c r="CS98" s="375">
        <v>4962</v>
      </c>
      <c r="CT98" s="375">
        <v>4962</v>
      </c>
      <c r="CU98" s="376">
        <v>4996</v>
      </c>
      <c r="CV98" s="374">
        <v>4978</v>
      </c>
      <c r="CW98" s="375">
        <v>4960</v>
      </c>
      <c r="CX98" s="375">
        <v>4979</v>
      </c>
      <c r="CY98" s="375">
        <v>4956</v>
      </c>
      <c r="CZ98" s="375">
        <v>4955</v>
      </c>
      <c r="DA98" s="375">
        <v>4954</v>
      </c>
      <c r="DB98" s="375">
        <v>4931</v>
      </c>
      <c r="DC98" s="375">
        <v>4922</v>
      </c>
      <c r="DD98" s="375">
        <v>4945</v>
      </c>
      <c r="DE98" s="375">
        <v>4993</v>
      </c>
      <c r="DF98" s="375">
        <v>4979</v>
      </c>
      <c r="DG98" s="376">
        <v>5018</v>
      </c>
      <c r="DH98" s="374">
        <v>5025</v>
      </c>
      <c r="DI98" s="375">
        <v>5030</v>
      </c>
      <c r="DJ98" s="375">
        <v>5018</v>
      </c>
      <c r="DK98" s="375">
        <v>4986</v>
      </c>
      <c r="DL98" s="375">
        <v>4966</v>
      </c>
      <c r="DM98" s="375">
        <v>4926</v>
      </c>
      <c r="DN98" s="375">
        <v>4910</v>
      </c>
      <c r="DO98" s="375">
        <v>4933</v>
      </c>
      <c r="DP98" s="375">
        <v>4960</v>
      </c>
      <c r="DQ98" s="375">
        <v>4953</v>
      </c>
      <c r="DR98" s="375">
        <v>4932</v>
      </c>
      <c r="DS98" s="378">
        <v>5016</v>
      </c>
      <c r="DT98" s="374">
        <v>5061</v>
      </c>
      <c r="DU98" s="375">
        <v>5082</v>
      </c>
      <c r="DV98" s="375">
        <v>5099</v>
      </c>
      <c r="DW98" s="375">
        <v>5066</v>
      </c>
      <c r="DX98" s="375">
        <v>5073</v>
      </c>
      <c r="DY98" s="375">
        <v>5072</v>
      </c>
      <c r="DZ98" s="375">
        <v>5089</v>
      </c>
      <c r="EA98" s="375">
        <v>5057</v>
      </c>
      <c r="EB98" s="375">
        <v>5074</v>
      </c>
      <c r="EC98" s="375">
        <v>5068</v>
      </c>
      <c r="ED98" s="375">
        <v>5038</v>
      </c>
      <c r="EE98" s="378">
        <v>5029</v>
      </c>
      <c r="EF98" s="374">
        <v>5069</v>
      </c>
      <c r="EG98" s="375">
        <v>5097</v>
      </c>
      <c r="EH98" s="375">
        <v>5074</v>
      </c>
      <c r="EI98" s="375">
        <v>5040</v>
      </c>
      <c r="EJ98" s="375">
        <v>5019</v>
      </c>
      <c r="EK98" s="375">
        <v>5024</v>
      </c>
      <c r="EL98" s="375">
        <v>4996</v>
      </c>
      <c r="EM98" s="375">
        <v>5007</v>
      </c>
      <c r="EN98" s="375">
        <v>4997</v>
      </c>
      <c r="EO98" s="375">
        <v>4984</v>
      </c>
      <c r="EP98" s="375">
        <v>4982</v>
      </c>
      <c r="EQ98" s="378">
        <v>4974</v>
      </c>
      <c r="ER98" s="374">
        <v>5009</v>
      </c>
      <c r="ES98" s="375">
        <v>4982</v>
      </c>
      <c r="ET98" s="375">
        <v>4965</v>
      </c>
      <c r="EU98" s="375">
        <v>4972</v>
      </c>
      <c r="EV98" s="375">
        <v>4979</v>
      </c>
      <c r="EW98" s="378">
        <v>4963</v>
      </c>
      <c r="EX98" s="378">
        <v>4982</v>
      </c>
      <c r="EY98" s="378">
        <v>5009</v>
      </c>
      <c r="EZ98" s="376">
        <v>5006</v>
      </c>
      <c r="FA98" s="376">
        <v>5002</v>
      </c>
      <c r="FB98" s="376">
        <v>4993</v>
      </c>
      <c r="FC98" s="376">
        <v>5006</v>
      </c>
      <c r="FD98" s="376">
        <v>5023</v>
      </c>
      <c r="FE98" s="376">
        <v>5027</v>
      </c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103">
        <v>4</v>
      </c>
      <c r="FQ98" s="83">
        <v>7.9570320270539091E-2</v>
      </c>
      <c r="FR98" s="103">
        <v>21</v>
      </c>
      <c r="FS98" s="83">
        <v>0.42219541616405309</v>
      </c>
    </row>
    <row r="99" spans="1:175" ht="15" outlineLevel="2">
      <c r="A99" s="362">
        <v>660</v>
      </c>
      <c r="B99" s="52" t="s">
        <v>367</v>
      </c>
      <c r="C99" s="345" t="s">
        <v>386</v>
      </c>
      <c r="D99" s="374">
        <v>8143</v>
      </c>
      <c r="E99" s="375">
        <v>8073</v>
      </c>
      <c r="F99" s="375">
        <v>8068</v>
      </c>
      <c r="G99" s="375">
        <v>8154</v>
      </c>
      <c r="H99" s="375">
        <v>8180</v>
      </c>
      <c r="I99" s="375">
        <v>8233</v>
      </c>
      <c r="J99" s="375">
        <v>8103</v>
      </c>
      <c r="K99" s="375">
        <v>8217</v>
      </c>
      <c r="L99" s="375">
        <v>8236</v>
      </c>
      <c r="M99" s="375">
        <v>8268</v>
      </c>
      <c r="N99" s="375">
        <v>8256</v>
      </c>
      <c r="O99" s="376">
        <v>8448</v>
      </c>
      <c r="P99" s="374">
        <v>8469</v>
      </c>
      <c r="Q99" s="375">
        <v>8533</v>
      </c>
      <c r="R99" s="377">
        <v>8671</v>
      </c>
      <c r="S99" s="375">
        <v>8420</v>
      </c>
      <c r="T99" s="375">
        <v>8466</v>
      </c>
      <c r="U99" s="375">
        <v>8676</v>
      </c>
      <c r="V99" s="375">
        <v>8780</v>
      </c>
      <c r="W99" s="375">
        <v>8803</v>
      </c>
      <c r="X99" s="375">
        <v>8831</v>
      </c>
      <c r="Y99" s="375">
        <v>8897</v>
      </c>
      <c r="Z99" s="375">
        <v>9015</v>
      </c>
      <c r="AA99" s="376">
        <v>8983</v>
      </c>
      <c r="AB99" s="374">
        <v>9018</v>
      </c>
      <c r="AC99" s="375">
        <v>9055</v>
      </c>
      <c r="AD99" s="375">
        <v>9127</v>
      </c>
      <c r="AE99" s="375">
        <v>9216</v>
      </c>
      <c r="AF99" s="375">
        <v>9241</v>
      </c>
      <c r="AG99" s="375">
        <v>9125</v>
      </c>
      <c r="AH99" s="375">
        <v>9115</v>
      </c>
      <c r="AI99" s="375">
        <v>9117</v>
      </c>
      <c r="AJ99" s="375">
        <v>9139</v>
      </c>
      <c r="AK99" s="375">
        <v>9161</v>
      </c>
      <c r="AL99" s="375">
        <v>9169</v>
      </c>
      <c r="AM99" s="376">
        <v>9285</v>
      </c>
      <c r="AN99" s="374">
        <v>9279</v>
      </c>
      <c r="AO99" s="375">
        <v>9327</v>
      </c>
      <c r="AP99" s="375">
        <v>9310</v>
      </c>
      <c r="AQ99" s="375">
        <v>9243</v>
      </c>
      <c r="AR99" s="375">
        <v>9428</v>
      </c>
      <c r="AS99" s="375">
        <v>9430</v>
      </c>
      <c r="AT99" s="375">
        <v>9458</v>
      </c>
      <c r="AU99" s="375">
        <v>9539</v>
      </c>
      <c r="AV99" s="375">
        <v>9423</v>
      </c>
      <c r="AW99" s="375">
        <v>9500</v>
      </c>
      <c r="AX99" s="375">
        <v>9509</v>
      </c>
      <c r="AY99" s="376">
        <v>9474</v>
      </c>
      <c r="AZ99" s="374">
        <v>9516</v>
      </c>
      <c r="BA99" s="375">
        <v>9650</v>
      </c>
      <c r="BB99" s="375">
        <v>9658</v>
      </c>
      <c r="BC99" s="375">
        <v>9595</v>
      </c>
      <c r="BD99" s="375">
        <v>9629</v>
      </c>
      <c r="BE99" s="375">
        <v>9552</v>
      </c>
      <c r="BF99" s="375">
        <v>9651</v>
      </c>
      <c r="BG99" s="375">
        <v>9601</v>
      </c>
      <c r="BH99" s="375">
        <v>9701</v>
      </c>
      <c r="BI99" s="375">
        <v>9627</v>
      </c>
      <c r="BJ99" s="375">
        <v>9705</v>
      </c>
      <c r="BK99" s="376">
        <v>9808</v>
      </c>
      <c r="BL99" s="374">
        <v>9844</v>
      </c>
      <c r="BM99" s="379">
        <v>9914</v>
      </c>
      <c r="BN99" s="379">
        <v>9934</v>
      </c>
      <c r="BO99" s="379">
        <v>9971</v>
      </c>
      <c r="BP99" s="379">
        <v>10030</v>
      </c>
      <c r="BQ99" s="379">
        <v>9957</v>
      </c>
      <c r="BR99" s="379">
        <v>9743</v>
      </c>
      <c r="BS99" s="379">
        <v>9656</v>
      </c>
      <c r="BT99" s="379">
        <v>9665</v>
      </c>
      <c r="BU99" s="379">
        <v>9739</v>
      </c>
      <c r="BV99" s="379">
        <v>9756</v>
      </c>
      <c r="BW99" s="376">
        <v>9776</v>
      </c>
      <c r="BX99" s="374">
        <v>9848</v>
      </c>
      <c r="BY99" s="379">
        <v>9796</v>
      </c>
      <c r="BZ99" s="379">
        <v>9773</v>
      </c>
      <c r="CA99" s="379">
        <v>9690</v>
      </c>
      <c r="CB99" s="379">
        <v>9682</v>
      </c>
      <c r="CC99" s="379">
        <v>9563</v>
      </c>
      <c r="CD99" s="379">
        <v>9583</v>
      </c>
      <c r="CE99" s="379">
        <v>9650</v>
      </c>
      <c r="CF99" s="379">
        <v>9702</v>
      </c>
      <c r="CG99" s="375">
        <v>9729</v>
      </c>
      <c r="CH99" s="375">
        <v>9733</v>
      </c>
      <c r="CI99" s="376">
        <v>9695</v>
      </c>
      <c r="CJ99" s="374">
        <v>9665</v>
      </c>
      <c r="CK99" s="375">
        <v>9628</v>
      </c>
      <c r="CL99" s="375">
        <v>9738</v>
      </c>
      <c r="CM99" s="375">
        <v>9726</v>
      </c>
      <c r="CN99" s="375">
        <v>9755</v>
      </c>
      <c r="CO99" s="375">
        <v>9842</v>
      </c>
      <c r="CP99" s="375">
        <v>9892</v>
      </c>
      <c r="CQ99" s="375">
        <v>9973</v>
      </c>
      <c r="CR99" s="375">
        <v>9996</v>
      </c>
      <c r="CS99" s="375">
        <v>9983</v>
      </c>
      <c r="CT99" s="375">
        <v>10058</v>
      </c>
      <c r="CU99" s="376">
        <v>10147</v>
      </c>
      <c r="CV99" s="374">
        <v>10130</v>
      </c>
      <c r="CW99" s="375">
        <v>10094</v>
      </c>
      <c r="CX99" s="375">
        <v>10117</v>
      </c>
      <c r="CY99" s="375">
        <v>10135</v>
      </c>
      <c r="CZ99" s="375">
        <v>10175</v>
      </c>
      <c r="DA99" s="375">
        <v>10106</v>
      </c>
      <c r="DB99" s="375">
        <v>10162</v>
      </c>
      <c r="DC99" s="375">
        <v>10177</v>
      </c>
      <c r="DD99" s="375">
        <v>10178</v>
      </c>
      <c r="DE99" s="375">
        <v>10171</v>
      </c>
      <c r="DF99" s="375">
        <v>10214</v>
      </c>
      <c r="DG99" s="376">
        <v>10227</v>
      </c>
      <c r="DH99" s="374">
        <v>10275</v>
      </c>
      <c r="DI99" s="375">
        <v>10279</v>
      </c>
      <c r="DJ99" s="375">
        <v>10280</v>
      </c>
      <c r="DK99" s="375">
        <v>10214</v>
      </c>
      <c r="DL99" s="375">
        <v>10137</v>
      </c>
      <c r="DM99" s="375">
        <v>10060</v>
      </c>
      <c r="DN99" s="375">
        <v>10024</v>
      </c>
      <c r="DO99" s="375">
        <v>9963</v>
      </c>
      <c r="DP99" s="375">
        <v>9980</v>
      </c>
      <c r="DQ99" s="375">
        <v>9947</v>
      </c>
      <c r="DR99" s="375">
        <v>9940</v>
      </c>
      <c r="DS99" s="378">
        <v>10059</v>
      </c>
      <c r="DT99" s="374">
        <v>10135</v>
      </c>
      <c r="DU99" s="375">
        <v>10328</v>
      </c>
      <c r="DV99" s="375">
        <v>10401</v>
      </c>
      <c r="DW99" s="375">
        <v>10435</v>
      </c>
      <c r="DX99" s="375">
        <v>10646</v>
      </c>
      <c r="DY99" s="375">
        <v>10662</v>
      </c>
      <c r="DZ99" s="375">
        <v>10684</v>
      </c>
      <c r="EA99" s="375">
        <v>10533</v>
      </c>
      <c r="EB99" s="375">
        <v>10549</v>
      </c>
      <c r="EC99" s="375">
        <v>10576</v>
      </c>
      <c r="ED99" s="375">
        <v>10501</v>
      </c>
      <c r="EE99" s="378">
        <v>10462</v>
      </c>
      <c r="EF99" s="374">
        <v>10457</v>
      </c>
      <c r="EG99" s="375">
        <v>10446</v>
      </c>
      <c r="EH99" s="375">
        <v>10371</v>
      </c>
      <c r="EI99" s="375">
        <v>10373</v>
      </c>
      <c r="EJ99" s="375">
        <v>10373</v>
      </c>
      <c r="EK99" s="375">
        <v>10376</v>
      </c>
      <c r="EL99" s="375">
        <v>10386</v>
      </c>
      <c r="EM99" s="375">
        <v>10356</v>
      </c>
      <c r="EN99" s="375">
        <v>10371</v>
      </c>
      <c r="EO99" s="375">
        <v>10343</v>
      </c>
      <c r="EP99" s="375">
        <v>10275</v>
      </c>
      <c r="EQ99" s="378">
        <v>10247</v>
      </c>
      <c r="ER99" s="374">
        <v>10300</v>
      </c>
      <c r="ES99" s="375">
        <v>10259</v>
      </c>
      <c r="ET99" s="375">
        <v>10220</v>
      </c>
      <c r="EU99" s="375">
        <v>10186</v>
      </c>
      <c r="EV99" s="375">
        <v>10207</v>
      </c>
      <c r="EW99" s="378">
        <v>10118</v>
      </c>
      <c r="EX99" s="378">
        <v>10357</v>
      </c>
      <c r="EY99" s="378">
        <v>10423</v>
      </c>
      <c r="EZ99" s="376">
        <v>10439</v>
      </c>
      <c r="FA99" s="376">
        <v>10470</v>
      </c>
      <c r="FB99" s="376">
        <v>10465</v>
      </c>
      <c r="FC99" s="376">
        <v>10479</v>
      </c>
      <c r="FD99" s="376">
        <v>10560</v>
      </c>
      <c r="FE99" s="376">
        <v>10542</v>
      </c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103">
        <v>-18</v>
      </c>
      <c r="FQ99" s="83">
        <v>-0.17074558907228229</v>
      </c>
      <c r="FR99" s="103">
        <v>63</v>
      </c>
      <c r="FS99" s="83">
        <v>0.61481409192934522</v>
      </c>
    </row>
    <row r="100" spans="1:175" ht="15" outlineLevel="2">
      <c r="A100" s="362">
        <v>667</v>
      </c>
      <c r="B100" s="52" t="s">
        <v>367</v>
      </c>
      <c r="C100" s="345" t="s">
        <v>387</v>
      </c>
      <c r="D100" s="374">
        <v>9431</v>
      </c>
      <c r="E100" s="375">
        <v>9413</v>
      </c>
      <c r="F100" s="375">
        <v>9445</v>
      </c>
      <c r="G100" s="375">
        <v>9359</v>
      </c>
      <c r="H100" s="375">
        <v>9309</v>
      </c>
      <c r="I100" s="375">
        <v>9386</v>
      </c>
      <c r="J100" s="375">
        <v>9091</v>
      </c>
      <c r="K100" s="375">
        <v>9316</v>
      </c>
      <c r="L100" s="375">
        <v>9034</v>
      </c>
      <c r="M100" s="375">
        <v>9000</v>
      </c>
      <c r="N100" s="375">
        <v>8967</v>
      </c>
      <c r="O100" s="376">
        <v>8996</v>
      </c>
      <c r="P100" s="374">
        <v>9188</v>
      </c>
      <c r="Q100" s="375">
        <v>9257</v>
      </c>
      <c r="R100" s="377">
        <v>9214</v>
      </c>
      <c r="S100" s="375">
        <v>9297</v>
      </c>
      <c r="T100" s="375">
        <v>9369</v>
      </c>
      <c r="U100" s="375">
        <v>9282</v>
      </c>
      <c r="V100" s="375">
        <v>9248</v>
      </c>
      <c r="W100" s="375">
        <v>9215</v>
      </c>
      <c r="X100" s="375">
        <v>9257</v>
      </c>
      <c r="Y100" s="375">
        <v>9321</v>
      </c>
      <c r="Z100" s="375">
        <v>9289</v>
      </c>
      <c r="AA100" s="376">
        <v>9109</v>
      </c>
      <c r="AB100" s="374">
        <v>9124</v>
      </c>
      <c r="AC100" s="375">
        <v>9195</v>
      </c>
      <c r="AD100" s="375">
        <v>9156</v>
      </c>
      <c r="AE100" s="375">
        <v>9106</v>
      </c>
      <c r="AF100" s="375">
        <v>9217</v>
      </c>
      <c r="AG100" s="375">
        <v>9266</v>
      </c>
      <c r="AH100" s="375">
        <v>9270</v>
      </c>
      <c r="AI100" s="375">
        <v>9251</v>
      </c>
      <c r="AJ100" s="375">
        <v>9208</v>
      </c>
      <c r="AK100" s="375">
        <v>9267</v>
      </c>
      <c r="AL100" s="375">
        <v>9198</v>
      </c>
      <c r="AM100" s="376">
        <v>9232</v>
      </c>
      <c r="AN100" s="374">
        <v>9216</v>
      </c>
      <c r="AO100" s="375">
        <v>9376</v>
      </c>
      <c r="AP100" s="375">
        <v>9425</v>
      </c>
      <c r="AQ100" s="375">
        <v>9396</v>
      </c>
      <c r="AR100" s="375">
        <v>9489</v>
      </c>
      <c r="AS100" s="375">
        <v>9418</v>
      </c>
      <c r="AT100" s="375">
        <v>9479</v>
      </c>
      <c r="AU100" s="375">
        <v>9482</v>
      </c>
      <c r="AV100" s="375">
        <v>9423</v>
      </c>
      <c r="AW100" s="375">
        <v>9390</v>
      </c>
      <c r="AX100" s="375">
        <v>9379</v>
      </c>
      <c r="AY100" s="376">
        <v>9356</v>
      </c>
      <c r="AZ100" s="374">
        <v>9472</v>
      </c>
      <c r="BA100" s="375">
        <v>9506</v>
      </c>
      <c r="BB100" s="375">
        <v>9377</v>
      </c>
      <c r="BC100" s="375">
        <v>9392</v>
      </c>
      <c r="BD100" s="375">
        <v>9392</v>
      </c>
      <c r="BE100" s="375">
        <v>9336</v>
      </c>
      <c r="BF100" s="375">
        <v>9312</v>
      </c>
      <c r="BG100" s="375">
        <v>9234</v>
      </c>
      <c r="BH100" s="375">
        <v>9337</v>
      </c>
      <c r="BI100" s="375">
        <v>9334</v>
      </c>
      <c r="BJ100" s="375">
        <v>9404</v>
      </c>
      <c r="BK100" s="376">
        <v>9501</v>
      </c>
      <c r="BL100" s="374">
        <v>9483</v>
      </c>
      <c r="BM100" s="379">
        <v>9473</v>
      </c>
      <c r="BN100" s="379">
        <v>9539</v>
      </c>
      <c r="BO100" s="379">
        <v>9491</v>
      </c>
      <c r="BP100" s="379">
        <v>9506</v>
      </c>
      <c r="BQ100" s="379">
        <v>9447</v>
      </c>
      <c r="BR100" s="379">
        <v>9336</v>
      </c>
      <c r="BS100" s="379">
        <v>9275</v>
      </c>
      <c r="BT100" s="379">
        <v>9203</v>
      </c>
      <c r="BU100" s="379">
        <v>9197</v>
      </c>
      <c r="BV100" s="379">
        <v>9153</v>
      </c>
      <c r="BW100" s="376">
        <v>9229</v>
      </c>
      <c r="BX100" s="374">
        <v>9299</v>
      </c>
      <c r="BY100" s="379">
        <v>9319</v>
      </c>
      <c r="BZ100" s="379">
        <v>9236</v>
      </c>
      <c r="CA100" s="379">
        <v>9180</v>
      </c>
      <c r="CB100" s="379">
        <v>9158</v>
      </c>
      <c r="CC100" s="379">
        <v>9081</v>
      </c>
      <c r="CD100" s="379">
        <v>9089</v>
      </c>
      <c r="CE100" s="379">
        <v>9114</v>
      </c>
      <c r="CF100" s="379">
        <v>9061</v>
      </c>
      <c r="CG100" s="375">
        <v>9034</v>
      </c>
      <c r="CH100" s="375">
        <v>8998</v>
      </c>
      <c r="CI100" s="376">
        <v>8970</v>
      </c>
      <c r="CJ100" s="374">
        <v>8950</v>
      </c>
      <c r="CK100" s="375">
        <v>8989</v>
      </c>
      <c r="CL100" s="375">
        <v>8970</v>
      </c>
      <c r="CM100" s="375">
        <v>8962</v>
      </c>
      <c r="CN100" s="375">
        <v>9014</v>
      </c>
      <c r="CO100" s="375">
        <v>9104</v>
      </c>
      <c r="CP100" s="375">
        <v>9139</v>
      </c>
      <c r="CQ100" s="375">
        <v>8996</v>
      </c>
      <c r="CR100" s="375">
        <v>9121</v>
      </c>
      <c r="CS100" s="375">
        <v>9099</v>
      </c>
      <c r="CT100" s="375">
        <v>9121</v>
      </c>
      <c r="CU100" s="376">
        <v>9146</v>
      </c>
      <c r="CV100" s="374">
        <v>9136</v>
      </c>
      <c r="CW100" s="375">
        <v>9119</v>
      </c>
      <c r="CX100" s="375">
        <v>9117</v>
      </c>
      <c r="CY100" s="375">
        <v>9095</v>
      </c>
      <c r="CZ100" s="375">
        <v>9156</v>
      </c>
      <c r="DA100" s="375">
        <v>9115</v>
      </c>
      <c r="DB100" s="375">
        <v>9092</v>
      </c>
      <c r="DC100" s="375">
        <v>9048</v>
      </c>
      <c r="DD100" s="375">
        <v>9051</v>
      </c>
      <c r="DE100" s="375">
        <v>8988</v>
      </c>
      <c r="DF100" s="375">
        <v>9149</v>
      </c>
      <c r="DG100" s="376">
        <v>9117</v>
      </c>
      <c r="DH100" s="374">
        <v>9116</v>
      </c>
      <c r="DI100" s="375">
        <v>9070</v>
      </c>
      <c r="DJ100" s="375">
        <v>9126</v>
      </c>
      <c r="DK100" s="375">
        <v>9116</v>
      </c>
      <c r="DL100" s="375">
        <v>9048</v>
      </c>
      <c r="DM100" s="375">
        <v>9003</v>
      </c>
      <c r="DN100" s="375">
        <v>8963</v>
      </c>
      <c r="DO100" s="375">
        <v>8982</v>
      </c>
      <c r="DP100" s="375">
        <v>9027</v>
      </c>
      <c r="DQ100" s="375">
        <v>8986</v>
      </c>
      <c r="DR100" s="375">
        <v>8950</v>
      </c>
      <c r="DS100" s="378">
        <v>9044</v>
      </c>
      <c r="DT100" s="374">
        <v>9134</v>
      </c>
      <c r="DU100" s="375">
        <v>9334</v>
      </c>
      <c r="DV100" s="375">
        <v>9427</v>
      </c>
      <c r="DW100" s="375">
        <v>9446</v>
      </c>
      <c r="DX100" s="375">
        <v>9564</v>
      </c>
      <c r="DY100" s="375">
        <v>9577</v>
      </c>
      <c r="DZ100" s="375">
        <v>9607</v>
      </c>
      <c r="EA100" s="375">
        <v>9501</v>
      </c>
      <c r="EB100" s="375">
        <v>9551</v>
      </c>
      <c r="EC100" s="375">
        <v>9551</v>
      </c>
      <c r="ED100" s="375">
        <v>9552</v>
      </c>
      <c r="EE100" s="378">
        <v>9566</v>
      </c>
      <c r="EF100" s="374">
        <v>9623</v>
      </c>
      <c r="EG100" s="375">
        <v>9645</v>
      </c>
      <c r="EH100" s="375">
        <v>9570</v>
      </c>
      <c r="EI100" s="375">
        <v>9562</v>
      </c>
      <c r="EJ100" s="375">
        <v>9540</v>
      </c>
      <c r="EK100" s="375">
        <v>9542</v>
      </c>
      <c r="EL100" s="375">
        <v>9612</v>
      </c>
      <c r="EM100" s="375">
        <v>9649</v>
      </c>
      <c r="EN100" s="375">
        <v>9626</v>
      </c>
      <c r="EO100" s="375">
        <v>9620</v>
      </c>
      <c r="EP100" s="375">
        <v>9648</v>
      </c>
      <c r="EQ100" s="378">
        <v>9641</v>
      </c>
      <c r="ER100" s="374">
        <v>9696</v>
      </c>
      <c r="ES100" s="375">
        <v>9663</v>
      </c>
      <c r="ET100" s="375">
        <v>9684</v>
      </c>
      <c r="EU100" s="375">
        <v>9660</v>
      </c>
      <c r="EV100" s="375">
        <v>9667</v>
      </c>
      <c r="EW100" s="378">
        <v>9596</v>
      </c>
      <c r="EX100" s="378">
        <v>9871</v>
      </c>
      <c r="EY100" s="378">
        <v>9939</v>
      </c>
      <c r="EZ100" s="376">
        <v>9886</v>
      </c>
      <c r="FA100" s="376">
        <v>9887</v>
      </c>
      <c r="FB100" s="376">
        <v>9886</v>
      </c>
      <c r="FC100" s="376">
        <v>9957</v>
      </c>
      <c r="FD100" s="376">
        <v>9992</v>
      </c>
      <c r="FE100" s="376">
        <v>10009</v>
      </c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103">
        <v>17</v>
      </c>
      <c r="FQ100" s="83">
        <v>0.16984713757618145</v>
      </c>
      <c r="FR100" s="103">
        <v>52</v>
      </c>
      <c r="FS100" s="83">
        <v>0.53936313660408675</v>
      </c>
    </row>
    <row r="101" spans="1:175" ht="15" outlineLevel="2">
      <c r="A101" s="362">
        <v>674</v>
      </c>
      <c r="B101" s="52" t="s">
        <v>367</v>
      </c>
      <c r="C101" s="345" t="s">
        <v>388</v>
      </c>
      <c r="D101" s="374">
        <v>14511</v>
      </c>
      <c r="E101" s="375">
        <v>14640</v>
      </c>
      <c r="F101" s="375">
        <v>14674</v>
      </c>
      <c r="G101" s="375">
        <v>15125</v>
      </c>
      <c r="H101" s="375">
        <v>15309</v>
      </c>
      <c r="I101" s="375">
        <v>15291</v>
      </c>
      <c r="J101" s="375">
        <v>15194</v>
      </c>
      <c r="K101" s="375">
        <v>15264</v>
      </c>
      <c r="L101" s="375">
        <v>15307</v>
      </c>
      <c r="M101" s="375">
        <v>15320</v>
      </c>
      <c r="N101" s="375">
        <v>15285</v>
      </c>
      <c r="O101" s="376">
        <v>15351</v>
      </c>
      <c r="P101" s="374">
        <v>15201</v>
      </c>
      <c r="Q101" s="375">
        <v>15171</v>
      </c>
      <c r="R101" s="377">
        <v>15128</v>
      </c>
      <c r="S101" s="375">
        <v>13643</v>
      </c>
      <c r="T101" s="375">
        <v>15186</v>
      </c>
      <c r="U101" s="375">
        <v>15193</v>
      </c>
      <c r="V101" s="375">
        <v>15154</v>
      </c>
      <c r="W101" s="375">
        <v>15179</v>
      </c>
      <c r="X101" s="375">
        <v>15188</v>
      </c>
      <c r="Y101" s="375">
        <v>15213</v>
      </c>
      <c r="Z101" s="375">
        <v>15221</v>
      </c>
      <c r="AA101" s="376">
        <v>15137</v>
      </c>
      <c r="AB101" s="374">
        <v>14983</v>
      </c>
      <c r="AC101" s="375">
        <v>15204</v>
      </c>
      <c r="AD101" s="375">
        <v>15001</v>
      </c>
      <c r="AE101" s="375">
        <v>15049</v>
      </c>
      <c r="AF101" s="375">
        <v>14984</v>
      </c>
      <c r="AG101" s="375">
        <v>14886</v>
      </c>
      <c r="AH101" s="375">
        <v>14863</v>
      </c>
      <c r="AI101" s="375">
        <v>14826</v>
      </c>
      <c r="AJ101" s="375">
        <v>14756</v>
      </c>
      <c r="AK101" s="375">
        <v>14812</v>
      </c>
      <c r="AL101" s="375">
        <v>14780</v>
      </c>
      <c r="AM101" s="376">
        <v>14768</v>
      </c>
      <c r="AN101" s="374">
        <v>14770</v>
      </c>
      <c r="AO101" s="375">
        <v>14713</v>
      </c>
      <c r="AP101" s="375">
        <v>14722</v>
      </c>
      <c r="AQ101" s="375">
        <v>14622</v>
      </c>
      <c r="AR101" s="375">
        <v>14713</v>
      </c>
      <c r="AS101" s="375">
        <v>14647</v>
      </c>
      <c r="AT101" s="375">
        <v>14643</v>
      </c>
      <c r="AU101" s="375">
        <v>14589</v>
      </c>
      <c r="AV101" s="375">
        <v>14568</v>
      </c>
      <c r="AW101" s="375">
        <v>14502</v>
      </c>
      <c r="AX101" s="375">
        <v>14477</v>
      </c>
      <c r="AY101" s="376">
        <v>14397</v>
      </c>
      <c r="AZ101" s="374">
        <v>14373</v>
      </c>
      <c r="BA101" s="375">
        <v>14347</v>
      </c>
      <c r="BB101" s="375">
        <v>14248</v>
      </c>
      <c r="BC101" s="375">
        <v>14146</v>
      </c>
      <c r="BD101" s="375">
        <v>14000</v>
      </c>
      <c r="BE101" s="375">
        <v>13964</v>
      </c>
      <c r="BF101" s="375">
        <v>13842</v>
      </c>
      <c r="BG101" s="375">
        <v>13670</v>
      </c>
      <c r="BH101" s="375">
        <v>13667</v>
      </c>
      <c r="BI101" s="375">
        <v>13517</v>
      </c>
      <c r="BJ101" s="375">
        <v>13474</v>
      </c>
      <c r="BK101" s="376">
        <v>13514</v>
      </c>
      <c r="BL101" s="374">
        <v>13461</v>
      </c>
      <c r="BM101" s="379">
        <v>13427</v>
      </c>
      <c r="BN101" s="379">
        <v>13393</v>
      </c>
      <c r="BO101" s="379">
        <v>13394</v>
      </c>
      <c r="BP101" s="379">
        <v>13369</v>
      </c>
      <c r="BQ101" s="379">
        <v>13293</v>
      </c>
      <c r="BR101" s="379">
        <v>13044</v>
      </c>
      <c r="BS101" s="379">
        <v>12928</v>
      </c>
      <c r="BT101" s="379">
        <v>12870</v>
      </c>
      <c r="BU101" s="379">
        <v>12789</v>
      </c>
      <c r="BV101" s="379">
        <v>12697</v>
      </c>
      <c r="BW101" s="376">
        <v>12703</v>
      </c>
      <c r="BX101" s="374">
        <v>12728</v>
      </c>
      <c r="BY101" s="379">
        <v>12663</v>
      </c>
      <c r="BZ101" s="379">
        <v>12557</v>
      </c>
      <c r="CA101" s="379">
        <v>12497</v>
      </c>
      <c r="CB101" s="379">
        <v>12451</v>
      </c>
      <c r="CC101" s="379">
        <v>12375</v>
      </c>
      <c r="CD101" s="379">
        <v>12298</v>
      </c>
      <c r="CE101" s="379">
        <v>12280</v>
      </c>
      <c r="CF101" s="379">
        <v>12220</v>
      </c>
      <c r="CG101" s="375">
        <v>12203</v>
      </c>
      <c r="CH101" s="375">
        <v>12193</v>
      </c>
      <c r="CI101" s="376">
        <v>12140</v>
      </c>
      <c r="CJ101" s="374">
        <v>12112</v>
      </c>
      <c r="CK101" s="375">
        <v>12119</v>
      </c>
      <c r="CL101" s="375">
        <v>12109</v>
      </c>
      <c r="CM101" s="375">
        <v>12090</v>
      </c>
      <c r="CN101" s="375">
        <v>12053</v>
      </c>
      <c r="CO101" s="375">
        <v>12194</v>
      </c>
      <c r="CP101" s="375">
        <v>12292</v>
      </c>
      <c r="CQ101" s="375">
        <v>12322</v>
      </c>
      <c r="CR101" s="375">
        <v>12277</v>
      </c>
      <c r="CS101" s="375">
        <v>12292</v>
      </c>
      <c r="CT101" s="375">
        <v>12272</v>
      </c>
      <c r="CU101" s="376">
        <v>12269</v>
      </c>
      <c r="CV101" s="374">
        <v>12232</v>
      </c>
      <c r="CW101" s="375">
        <v>12212</v>
      </c>
      <c r="CX101" s="375">
        <v>12228</v>
      </c>
      <c r="CY101" s="375">
        <v>12266</v>
      </c>
      <c r="CZ101" s="375">
        <v>12189</v>
      </c>
      <c r="DA101" s="375">
        <v>12179</v>
      </c>
      <c r="DB101" s="375">
        <v>12179</v>
      </c>
      <c r="DC101" s="375">
        <v>12125</v>
      </c>
      <c r="DD101" s="375">
        <v>12141</v>
      </c>
      <c r="DE101" s="375">
        <v>12106</v>
      </c>
      <c r="DF101" s="375">
        <v>12167</v>
      </c>
      <c r="DG101" s="376">
        <v>12128</v>
      </c>
      <c r="DH101" s="374">
        <v>12064</v>
      </c>
      <c r="DI101" s="375">
        <v>11930</v>
      </c>
      <c r="DJ101" s="375">
        <v>12006</v>
      </c>
      <c r="DK101" s="375">
        <v>11947</v>
      </c>
      <c r="DL101" s="375">
        <v>11958</v>
      </c>
      <c r="DM101" s="375">
        <v>11904</v>
      </c>
      <c r="DN101" s="375">
        <v>11850</v>
      </c>
      <c r="DO101" s="375">
        <v>11828</v>
      </c>
      <c r="DP101" s="375">
        <v>11858</v>
      </c>
      <c r="DQ101" s="375">
        <v>11826</v>
      </c>
      <c r="DR101" s="375">
        <v>11824</v>
      </c>
      <c r="DS101" s="378">
        <v>11942</v>
      </c>
      <c r="DT101" s="374">
        <v>11933</v>
      </c>
      <c r="DU101" s="375">
        <v>11968</v>
      </c>
      <c r="DV101" s="375">
        <v>11974</v>
      </c>
      <c r="DW101" s="375">
        <v>11977</v>
      </c>
      <c r="DX101" s="375">
        <v>12081</v>
      </c>
      <c r="DY101" s="375">
        <v>12131</v>
      </c>
      <c r="DZ101" s="375">
        <v>12139</v>
      </c>
      <c r="EA101" s="375">
        <v>11997</v>
      </c>
      <c r="EB101" s="375">
        <v>11998</v>
      </c>
      <c r="EC101" s="375">
        <v>11978</v>
      </c>
      <c r="ED101" s="375">
        <v>11912</v>
      </c>
      <c r="EE101" s="378">
        <v>11797</v>
      </c>
      <c r="EF101" s="374">
        <v>11761</v>
      </c>
      <c r="EG101" s="375">
        <v>11754</v>
      </c>
      <c r="EH101" s="375">
        <v>11710</v>
      </c>
      <c r="EI101" s="375">
        <v>11634</v>
      </c>
      <c r="EJ101" s="375">
        <v>11549</v>
      </c>
      <c r="EK101" s="375">
        <v>11567</v>
      </c>
      <c r="EL101" s="375">
        <v>11559</v>
      </c>
      <c r="EM101" s="375">
        <v>11595</v>
      </c>
      <c r="EN101" s="375">
        <v>11573</v>
      </c>
      <c r="EO101" s="375">
        <v>11515</v>
      </c>
      <c r="EP101" s="375">
        <v>11508</v>
      </c>
      <c r="EQ101" s="378">
        <v>11513</v>
      </c>
      <c r="ER101" s="374">
        <v>11485</v>
      </c>
      <c r="ES101" s="375">
        <v>11434</v>
      </c>
      <c r="ET101" s="375">
        <v>11430</v>
      </c>
      <c r="EU101" s="375">
        <v>11411</v>
      </c>
      <c r="EV101" s="375">
        <v>11397</v>
      </c>
      <c r="EW101" s="378">
        <v>11376</v>
      </c>
      <c r="EX101" s="378">
        <v>11559</v>
      </c>
      <c r="EY101" s="378">
        <v>11578</v>
      </c>
      <c r="EZ101" s="376">
        <v>11548</v>
      </c>
      <c r="FA101" s="376">
        <v>11608</v>
      </c>
      <c r="FB101" s="376">
        <v>11555</v>
      </c>
      <c r="FC101" s="376">
        <v>11727</v>
      </c>
      <c r="FD101" s="376">
        <v>11771</v>
      </c>
      <c r="FE101" s="376">
        <v>11753</v>
      </c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103">
        <v>-18</v>
      </c>
      <c r="FQ101" s="83">
        <v>-0.15315238662469158</v>
      </c>
      <c r="FR101" s="103">
        <v>26</v>
      </c>
      <c r="FS101" s="83">
        <v>0.22583166854859724</v>
      </c>
    </row>
    <row r="102" spans="1:175" ht="15" outlineLevel="2">
      <c r="A102" s="362">
        <v>697</v>
      </c>
      <c r="B102" s="52" t="s">
        <v>367</v>
      </c>
      <c r="C102" s="345" t="s">
        <v>389</v>
      </c>
      <c r="D102" s="374">
        <v>14691</v>
      </c>
      <c r="E102" s="375">
        <v>14764</v>
      </c>
      <c r="F102" s="375">
        <v>14731</v>
      </c>
      <c r="G102" s="375">
        <v>14730</v>
      </c>
      <c r="H102" s="375">
        <v>14659</v>
      </c>
      <c r="I102" s="375">
        <v>14643</v>
      </c>
      <c r="J102" s="375">
        <v>14556</v>
      </c>
      <c r="K102" s="375">
        <v>14621</v>
      </c>
      <c r="L102" s="375">
        <v>14704</v>
      </c>
      <c r="M102" s="375">
        <v>14792</v>
      </c>
      <c r="N102" s="375">
        <v>14737</v>
      </c>
      <c r="O102" s="376">
        <v>14833</v>
      </c>
      <c r="P102" s="374">
        <v>14867</v>
      </c>
      <c r="Q102" s="375">
        <v>14912</v>
      </c>
      <c r="R102" s="377">
        <v>14952</v>
      </c>
      <c r="S102" s="375">
        <v>14912</v>
      </c>
      <c r="T102" s="375">
        <v>15077</v>
      </c>
      <c r="U102" s="375">
        <v>15100</v>
      </c>
      <c r="V102" s="375">
        <v>15076</v>
      </c>
      <c r="W102" s="375">
        <v>14916</v>
      </c>
      <c r="X102" s="375">
        <v>14914</v>
      </c>
      <c r="Y102" s="375">
        <v>15041</v>
      </c>
      <c r="Z102" s="375">
        <v>15193</v>
      </c>
      <c r="AA102" s="376">
        <v>15095</v>
      </c>
      <c r="AB102" s="374">
        <v>15183</v>
      </c>
      <c r="AC102" s="375">
        <v>15270</v>
      </c>
      <c r="AD102" s="375">
        <v>15282</v>
      </c>
      <c r="AE102" s="375">
        <v>15300</v>
      </c>
      <c r="AF102" s="375">
        <v>15180</v>
      </c>
      <c r="AG102" s="375">
        <v>15081</v>
      </c>
      <c r="AH102" s="375">
        <v>15049</v>
      </c>
      <c r="AI102" s="375">
        <v>15090</v>
      </c>
      <c r="AJ102" s="375">
        <v>15050</v>
      </c>
      <c r="AK102" s="375">
        <v>15136</v>
      </c>
      <c r="AL102" s="375">
        <v>15115</v>
      </c>
      <c r="AM102" s="376">
        <v>15141</v>
      </c>
      <c r="AN102" s="374">
        <v>15122</v>
      </c>
      <c r="AO102" s="375">
        <v>15178</v>
      </c>
      <c r="AP102" s="375">
        <v>15265</v>
      </c>
      <c r="AQ102" s="375">
        <v>15339</v>
      </c>
      <c r="AR102" s="375">
        <v>15449</v>
      </c>
      <c r="AS102" s="375">
        <v>15455</v>
      </c>
      <c r="AT102" s="375">
        <v>15445</v>
      </c>
      <c r="AU102" s="375">
        <v>15486</v>
      </c>
      <c r="AV102" s="375">
        <v>15406</v>
      </c>
      <c r="AW102" s="375">
        <v>15441</v>
      </c>
      <c r="AX102" s="375">
        <v>15436</v>
      </c>
      <c r="AY102" s="376">
        <v>15504</v>
      </c>
      <c r="AZ102" s="374">
        <v>15529</v>
      </c>
      <c r="BA102" s="375">
        <v>15643</v>
      </c>
      <c r="BB102" s="375">
        <v>15541</v>
      </c>
      <c r="BC102" s="375">
        <v>15529</v>
      </c>
      <c r="BD102" s="375">
        <v>15524</v>
      </c>
      <c r="BE102" s="375">
        <v>15407</v>
      </c>
      <c r="BF102" s="375">
        <v>15353</v>
      </c>
      <c r="BG102" s="375">
        <v>15183</v>
      </c>
      <c r="BH102" s="375">
        <v>15252</v>
      </c>
      <c r="BI102" s="375">
        <v>15124</v>
      </c>
      <c r="BJ102" s="375">
        <v>15129</v>
      </c>
      <c r="BK102" s="376">
        <v>15205</v>
      </c>
      <c r="BL102" s="374">
        <v>15225</v>
      </c>
      <c r="BM102" s="379">
        <v>15240</v>
      </c>
      <c r="BN102" s="379">
        <v>15245</v>
      </c>
      <c r="BO102" s="379">
        <v>15235</v>
      </c>
      <c r="BP102" s="379">
        <v>15247</v>
      </c>
      <c r="BQ102" s="379">
        <v>15220</v>
      </c>
      <c r="BR102" s="379">
        <v>14969</v>
      </c>
      <c r="BS102" s="379">
        <v>14844</v>
      </c>
      <c r="BT102" s="379">
        <v>14773</v>
      </c>
      <c r="BU102" s="379">
        <v>14707</v>
      </c>
      <c r="BV102" s="379">
        <v>14735</v>
      </c>
      <c r="BW102" s="376">
        <v>14813</v>
      </c>
      <c r="BX102" s="374">
        <v>14882</v>
      </c>
      <c r="BY102" s="379">
        <v>14857</v>
      </c>
      <c r="BZ102" s="379">
        <v>14632</v>
      </c>
      <c r="CA102" s="379">
        <v>14494</v>
      </c>
      <c r="CB102" s="379">
        <v>14451</v>
      </c>
      <c r="CC102" s="379">
        <v>14317</v>
      </c>
      <c r="CD102" s="379">
        <v>14245</v>
      </c>
      <c r="CE102" s="379">
        <v>14282</v>
      </c>
      <c r="CF102" s="379">
        <v>14197</v>
      </c>
      <c r="CG102" s="375">
        <v>14176</v>
      </c>
      <c r="CH102" s="375">
        <v>14151</v>
      </c>
      <c r="CI102" s="376">
        <v>14104</v>
      </c>
      <c r="CJ102" s="374">
        <v>14065</v>
      </c>
      <c r="CK102" s="375">
        <v>14086</v>
      </c>
      <c r="CL102" s="375">
        <v>14079</v>
      </c>
      <c r="CM102" s="375">
        <v>14075</v>
      </c>
      <c r="CN102" s="375">
        <v>14082</v>
      </c>
      <c r="CO102" s="375">
        <v>14226</v>
      </c>
      <c r="CP102" s="375">
        <v>14339</v>
      </c>
      <c r="CQ102" s="375">
        <v>14400</v>
      </c>
      <c r="CR102" s="375">
        <v>14348</v>
      </c>
      <c r="CS102" s="375">
        <v>14378</v>
      </c>
      <c r="CT102" s="375">
        <v>14418</v>
      </c>
      <c r="CU102" s="376">
        <v>14476</v>
      </c>
      <c r="CV102" s="374">
        <v>14484</v>
      </c>
      <c r="CW102" s="375">
        <v>14441</v>
      </c>
      <c r="CX102" s="375">
        <v>14629</v>
      </c>
      <c r="CY102" s="375">
        <v>14698</v>
      </c>
      <c r="CZ102" s="375">
        <v>14732</v>
      </c>
      <c r="DA102" s="375">
        <v>14738</v>
      </c>
      <c r="DB102" s="375">
        <v>14711</v>
      </c>
      <c r="DC102" s="375">
        <v>14632</v>
      </c>
      <c r="DD102" s="375">
        <v>14637</v>
      </c>
      <c r="DE102" s="375">
        <v>14710</v>
      </c>
      <c r="DF102" s="375">
        <v>14728</v>
      </c>
      <c r="DG102" s="376">
        <v>14761</v>
      </c>
      <c r="DH102" s="374">
        <v>14775</v>
      </c>
      <c r="DI102" s="375">
        <v>14841</v>
      </c>
      <c r="DJ102" s="375">
        <v>14794</v>
      </c>
      <c r="DK102" s="375">
        <v>14729</v>
      </c>
      <c r="DL102" s="375">
        <v>14699</v>
      </c>
      <c r="DM102" s="375">
        <v>14622</v>
      </c>
      <c r="DN102" s="375">
        <v>14545</v>
      </c>
      <c r="DO102" s="375">
        <v>14506</v>
      </c>
      <c r="DP102" s="375">
        <v>14500</v>
      </c>
      <c r="DQ102" s="375">
        <v>14464</v>
      </c>
      <c r="DR102" s="375">
        <v>14414</v>
      </c>
      <c r="DS102" s="378">
        <v>14611</v>
      </c>
      <c r="DT102" s="374">
        <v>14687</v>
      </c>
      <c r="DU102" s="375">
        <v>14961</v>
      </c>
      <c r="DV102" s="375">
        <v>15108</v>
      </c>
      <c r="DW102" s="375">
        <v>15163</v>
      </c>
      <c r="DX102" s="375">
        <v>15416</v>
      </c>
      <c r="DY102" s="375">
        <v>15491</v>
      </c>
      <c r="DZ102" s="375">
        <v>15453</v>
      </c>
      <c r="EA102" s="375">
        <v>15095</v>
      </c>
      <c r="EB102" s="375">
        <v>15240</v>
      </c>
      <c r="EC102" s="375">
        <v>15180</v>
      </c>
      <c r="ED102" s="375">
        <v>15100</v>
      </c>
      <c r="EE102" s="378">
        <v>15032</v>
      </c>
      <c r="EF102" s="374">
        <v>15073</v>
      </c>
      <c r="EG102" s="375">
        <v>15047</v>
      </c>
      <c r="EH102" s="375">
        <v>14917</v>
      </c>
      <c r="EI102" s="375">
        <v>14839</v>
      </c>
      <c r="EJ102" s="375">
        <v>14785</v>
      </c>
      <c r="EK102" s="375">
        <v>14815</v>
      </c>
      <c r="EL102" s="375">
        <v>14918</v>
      </c>
      <c r="EM102" s="375">
        <v>14958</v>
      </c>
      <c r="EN102" s="375">
        <v>15047</v>
      </c>
      <c r="EO102" s="375">
        <v>15041</v>
      </c>
      <c r="EP102" s="375">
        <v>15028</v>
      </c>
      <c r="EQ102" s="378">
        <v>15042</v>
      </c>
      <c r="ER102" s="374">
        <v>15101</v>
      </c>
      <c r="ES102" s="375">
        <v>15112</v>
      </c>
      <c r="ET102" s="375">
        <v>15493</v>
      </c>
      <c r="EU102" s="375">
        <v>15513</v>
      </c>
      <c r="EV102" s="375">
        <v>15688</v>
      </c>
      <c r="EW102" s="378">
        <v>15939</v>
      </c>
      <c r="EX102" s="378">
        <v>16840</v>
      </c>
      <c r="EY102" s="378">
        <v>16763</v>
      </c>
      <c r="EZ102" s="376">
        <v>16786</v>
      </c>
      <c r="FA102" s="376">
        <v>16862</v>
      </c>
      <c r="FB102" s="376">
        <v>16851</v>
      </c>
      <c r="FC102" s="376">
        <v>17063</v>
      </c>
      <c r="FD102" s="376">
        <v>17240</v>
      </c>
      <c r="FE102" s="376">
        <v>17285</v>
      </c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103">
        <v>45</v>
      </c>
      <c r="FQ102" s="83">
        <v>0.26034133641886026</v>
      </c>
      <c r="FR102" s="103">
        <v>222</v>
      </c>
      <c r="FS102" s="83">
        <v>1.4758675708017552</v>
      </c>
    </row>
    <row r="103" spans="1:175" ht="15" outlineLevel="2">
      <c r="A103" s="362">
        <v>756</v>
      </c>
      <c r="B103" s="52" t="s">
        <v>367</v>
      </c>
      <c r="C103" s="345" t="s">
        <v>390</v>
      </c>
      <c r="D103" s="374">
        <v>25802</v>
      </c>
      <c r="E103" s="375">
        <v>25837</v>
      </c>
      <c r="F103" s="375">
        <v>25755</v>
      </c>
      <c r="G103" s="375">
        <v>25822</v>
      </c>
      <c r="H103" s="375">
        <v>25713</v>
      </c>
      <c r="I103" s="375">
        <v>25785</v>
      </c>
      <c r="J103" s="375">
        <v>24688</v>
      </c>
      <c r="K103" s="375">
        <v>25696</v>
      </c>
      <c r="L103" s="375">
        <v>24912</v>
      </c>
      <c r="M103" s="375">
        <v>25174</v>
      </c>
      <c r="N103" s="375">
        <v>25243</v>
      </c>
      <c r="O103" s="376">
        <v>25374</v>
      </c>
      <c r="P103" s="374">
        <v>25380</v>
      </c>
      <c r="Q103" s="375">
        <v>25243</v>
      </c>
      <c r="R103" s="377">
        <v>25497</v>
      </c>
      <c r="S103" s="375">
        <v>25603</v>
      </c>
      <c r="T103" s="375">
        <v>25594</v>
      </c>
      <c r="U103" s="375">
        <v>25880</v>
      </c>
      <c r="V103" s="375">
        <v>25901</v>
      </c>
      <c r="W103" s="375">
        <v>25872</v>
      </c>
      <c r="X103" s="375">
        <v>25997</v>
      </c>
      <c r="Y103" s="375">
        <v>26147</v>
      </c>
      <c r="Z103" s="375">
        <v>26092</v>
      </c>
      <c r="AA103" s="376">
        <v>26057</v>
      </c>
      <c r="AB103" s="374">
        <v>26086</v>
      </c>
      <c r="AC103" s="375">
        <v>26214</v>
      </c>
      <c r="AD103" s="375">
        <v>26129</v>
      </c>
      <c r="AE103" s="375">
        <v>25983</v>
      </c>
      <c r="AF103" s="375">
        <v>26184</v>
      </c>
      <c r="AG103" s="375">
        <v>25945</v>
      </c>
      <c r="AH103" s="375">
        <v>25774</v>
      </c>
      <c r="AI103" s="375">
        <v>25742</v>
      </c>
      <c r="AJ103" s="375">
        <v>25607</v>
      </c>
      <c r="AK103" s="375">
        <v>25900</v>
      </c>
      <c r="AL103" s="375">
        <v>25873</v>
      </c>
      <c r="AM103" s="376">
        <v>25933</v>
      </c>
      <c r="AN103" s="374">
        <v>25807</v>
      </c>
      <c r="AO103" s="375">
        <v>25956</v>
      </c>
      <c r="AP103" s="375">
        <v>26066</v>
      </c>
      <c r="AQ103" s="375">
        <v>25946</v>
      </c>
      <c r="AR103" s="375">
        <v>26198</v>
      </c>
      <c r="AS103" s="375">
        <v>26055</v>
      </c>
      <c r="AT103" s="375">
        <v>26255</v>
      </c>
      <c r="AU103" s="375">
        <v>26354</v>
      </c>
      <c r="AV103" s="375">
        <v>26101</v>
      </c>
      <c r="AW103" s="375">
        <v>26118</v>
      </c>
      <c r="AX103" s="375">
        <v>26045</v>
      </c>
      <c r="AY103" s="376">
        <v>25956</v>
      </c>
      <c r="AZ103" s="374">
        <v>25995</v>
      </c>
      <c r="BA103" s="375">
        <v>25902</v>
      </c>
      <c r="BB103" s="375">
        <v>25847</v>
      </c>
      <c r="BC103" s="375">
        <v>25594</v>
      </c>
      <c r="BD103" s="375">
        <v>25572</v>
      </c>
      <c r="BE103" s="375">
        <v>25499</v>
      </c>
      <c r="BF103" s="375">
        <v>25416</v>
      </c>
      <c r="BG103" s="375">
        <v>25196</v>
      </c>
      <c r="BH103" s="375">
        <v>25279</v>
      </c>
      <c r="BI103" s="375">
        <v>25088</v>
      </c>
      <c r="BJ103" s="375">
        <v>25225</v>
      </c>
      <c r="BK103" s="376">
        <v>25309</v>
      </c>
      <c r="BL103" s="374">
        <v>25381</v>
      </c>
      <c r="BM103" s="379">
        <v>25430</v>
      </c>
      <c r="BN103" s="379">
        <v>25292</v>
      </c>
      <c r="BO103" s="379">
        <v>25212</v>
      </c>
      <c r="BP103" s="379">
        <v>25255</v>
      </c>
      <c r="BQ103" s="379">
        <v>25100</v>
      </c>
      <c r="BR103" s="379">
        <v>24641</v>
      </c>
      <c r="BS103" s="379">
        <v>24464</v>
      </c>
      <c r="BT103" s="379">
        <v>24298</v>
      </c>
      <c r="BU103" s="379">
        <v>24229</v>
      </c>
      <c r="BV103" s="379">
        <v>24145</v>
      </c>
      <c r="BW103" s="376">
        <v>24290</v>
      </c>
      <c r="BX103" s="374">
        <v>24182</v>
      </c>
      <c r="BY103" s="379">
        <v>24060</v>
      </c>
      <c r="BZ103" s="379">
        <v>23796</v>
      </c>
      <c r="CA103" s="379">
        <v>23548</v>
      </c>
      <c r="CB103" s="379">
        <v>23412</v>
      </c>
      <c r="CC103" s="379">
        <v>23330</v>
      </c>
      <c r="CD103" s="379">
        <v>23250</v>
      </c>
      <c r="CE103" s="379">
        <v>23260</v>
      </c>
      <c r="CF103" s="379">
        <v>23167</v>
      </c>
      <c r="CG103" s="375">
        <v>23063</v>
      </c>
      <c r="CH103" s="375">
        <v>23061</v>
      </c>
      <c r="CI103" s="376">
        <v>23031</v>
      </c>
      <c r="CJ103" s="374">
        <v>22958</v>
      </c>
      <c r="CK103" s="375">
        <v>22938</v>
      </c>
      <c r="CL103" s="375">
        <v>22935</v>
      </c>
      <c r="CM103" s="375">
        <v>22853</v>
      </c>
      <c r="CN103" s="375">
        <v>23004</v>
      </c>
      <c r="CO103" s="375">
        <v>23299</v>
      </c>
      <c r="CP103" s="375">
        <v>23460</v>
      </c>
      <c r="CQ103" s="375">
        <v>23257</v>
      </c>
      <c r="CR103" s="375">
        <v>23355</v>
      </c>
      <c r="CS103" s="375">
        <v>23503</v>
      </c>
      <c r="CT103" s="375">
        <v>23629</v>
      </c>
      <c r="CU103" s="376">
        <v>23659</v>
      </c>
      <c r="CV103" s="374">
        <v>23657</v>
      </c>
      <c r="CW103" s="375">
        <v>23542</v>
      </c>
      <c r="CX103" s="375">
        <v>23489</v>
      </c>
      <c r="CY103" s="375">
        <v>23550</v>
      </c>
      <c r="CZ103" s="375">
        <v>23608</v>
      </c>
      <c r="DA103" s="375">
        <v>23476</v>
      </c>
      <c r="DB103" s="375">
        <v>23394</v>
      </c>
      <c r="DC103" s="375">
        <v>23352</v>
      </c>
      <c r="DD103" s="375">
        <v>23219</v>
      </c>
      <c r="DE103" s="375">
        <v>23209</v>
      </c>
      <c r="DF103" s="375">
        <v>23301</v>
      </c>
      <c r="DG103" s="376">
        <v>23346</v>
      </c>
      <c r="DH103" s="374">
        <v>23322</v>
      </c>
      <c r="DI103" s="375">
        <v>23244</v>
      </c>
      <c r="DJ103" s="375">
        <v>23348</v>
      </c>
      <c r="DK103" s="375">
        <v>23277</v>
      </c>
      <c r="DL103" s="375">
        <v>23208</v>
      </c>
      <c r="DM103" s="375">
        <v>23080</v>
      </c>
      <c r="DN103" s="375">
        <v>22973</v>
      </c>
      <c r="DO103" s="375">
        <v>22958</v>
      </c>
      <c r="DP103" s="375">
        <v>23010</v>
      </c>
      <c r="DQ103" s="375">
        <v>22934</v>
      </c>
      <c r="DR103" s="375">
        <v>22865</v>
      </c>
      <c r="DS103" s="378">
        <v>22988</v>
      </c>
      <c r="DT103" s="374">
        <v>23149</v>
      </c>
      <c r="DU103" s="375">
        <v>23399</v>
      </c>
      <c r="DV103" s="375">
        <v>23481</v>
      </c>
      <c r="DW103" s="375">
        <v>23505</v>
      </c>
      <c r="DX103" s="375">
        <v>23687</v>
      </c>
      <c r="DY103" s="375">
        <v>23694</v>
      </c>
      <c r="DZ103" s="375">
        <v>23750</v>
      </c>
      <c r="EA103" s="375">
        <v>23530</v>
      </c>
      <c r="EB103" s="375">
        <v>23533</v>
      </c>
      <c r="EC103" s="375">
        <v>23481</v>
      </c>
      <c r="ED103" s="375">
        <v>23392</v>
      </c>
      <c r="EE103" s="378">
        <v>23346</v>
      </c>
      <c r="EF103" s="374">
        <v>23296</v>
      </c>
      <c r="EG103" s="375">
        <v>23300</v>
      </c>
      <c r="EH103" s="375">
        <v>23214</v>
      </c>
      <c r="EI103" s="375">
        <v>23152</v>
      </c>
      <c r="EJ103" s="375">
        <v>23081</v>
      </c>
      <c r="EK103" s="375">
        <v>23060</v>
      </c>
      <c r="EL103" s="375">
        <v>23055</v>
      </c>
      <c r="EM103" s="375">
        <v>23062</v>
      </c>
      <c r="EN103" s="375">
        <v>23081</v>
      </c>
      <c r="EO103" s="375">
        <v>23074</v>
      </c>
      <c r="EP103" s="375">
        <v>23084</v>
      </c>
      <c r="EQ103" s="378">
        <v>23054</v>
      </c>
      <c r="ER103" s="374">
        <v>23034</v>
      </c>
      <c r="ES103" s="375">
        <v>22968</v>
      </c>
      <c r="ET103" s="375">
        <v>23000</v>
      </c>
      <c r="EU103" s="375">
        <v>22988</v>
      </c>
      <c r="EV103" s="375">
        <v>23035</v>
      </c>
      <c r="EW103" s="378">
        <v>22948</v>
      </c>
      <c r="EX103" s="378">
        <v>23398</v>
      </c>
      <c r="EY103" s="378">
        <v>23457</v>
      </c>
      <c r="EZ103" s="376">
        <v>23466</v>
      </c>
      <c r="FA103" s="376">
        <v>23615</v>
      </c>
      <c r="FB103" s="376">
        <v>23674</v>
      </c>
      <c r="FC103" s="376">
        <v>23804</v>
      </c>
      <c r="FD103" s="376">
        <v>23847</v>
      </c>
      <c r="FE103" s="376">
        <v>23826</v>
      </c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103">
        <v>-21</v>
      </c>
      <c r="FQ103" s="83">
        <v>-8.8139007806597836E-2</v>
      </c>
      <c r="FR103" s="103">
        <v>22</v>
      </c>
      <c r="FS103" s="83">
        <v>9.5428125271102629E-2</v>
      </c>
    </row>
    <row r="104" spans="1:175" ht="15" outlineLevel="1">
      <c r="A104" s="45" t="s">
        <v>391</v>
      </c>
      <c r="B104" s="42"/>
      <c r="C104" s="46" t="s">
        <v>391</v>
      </c>
      <c r="D104" s="47">
        <v>219060</v>
      </c>
      <c r="E104" s="48">
        <v>219618</v>
      </c>
      <c r="F104" s="48">
        <v>219766</v>
      </c>
      <c r="G104" s="48">
        <v>219211</v>
      </c>
      <c r="H104" s="48">
        <v>218058</v>
      </c>
      <c r="I104" s="48">
        <v>218897</v>
      </c>
      <c r="J104" s="48">
        <v>217040</v>
      </c>
      <c r="K104" s="48">
        <v>217970</v>
      </c>
      <c r="L104" s="48">
        <v>218473</v>
      </c>
      <c r="M104" s="48">
        <v>219503</v>
      </c>
      <c r="N104" s="48">
        <v>219758</v>
      </c>
      <c r="O104" s="49">
        <v>221768</v>
      </c>
      <c r="P104" s="47">
        <v>222219</v>
      </c>
      <c r="Q104" s="48">
        <v>222617</v>
      </c>
      <c r="R104" s="50">
        <v>224521</v>
      </c>
      <c r="S104" s="48">
        <v>225185</v>
      </c>
      <c r="T104" s="48">
        <v>228084</v>
      </c>
      <c r="U104" s="48">
        <v>229022</v>
      </c>
      <c r="V104" s="48">
        <v>229148</v>
      </c>
      <c r="W104" s="48">
        <v>228371</v>
      </c>
      <c r="X104" s="48">
        <v>228234</v>
      </c>
      <c r="Y104" s="48">
        <v>229166</v>
      </c>
      <c r="Z104" s="48">
        <v>229451</v>
      </c>
      <c r="AA104" s="49">
        <v>228525</v>
      </c>
      <c r="AB104" s="47">
        <v>228006</v>
      </c>
      <c r="AC104" s="48">
        <v>230091</v>
      </c>
      <c r="AD104" s="48">
        <v>229412</v>
      </c>
      <c r="AE104" s="48">
        <v>229898</v>
      </c>
      <c r="AF104" s="48">
        <v>229287</v>
      </c>
      <c r="AG104" s="48">
        <v>227391</v>
      </c>
      <c r="AH104" s="48">
        <v>226879</v>
      </c>
      <c r="AI104" s="48">
        <v>227191</v>
      </c>
      <c r="AJ104" s="48">
        <v>227941</v>
      </c>
      <c r="AK104" s="48">
        <v>230148</v>
      </c>
      <c r="AL104" s="48">
        <v>229661</v>
      </c>
      <c r="AM104" s="49">
        <v>230697</v>
      </c>
      <c r="AN104" s="47">
        <v>230359</v>
      </c>
      <c r="AO104" s="48">
        <v>231977</v>
      </c>
      <c r="AP104" s="48">
        <v>231809</v>
      </c>
      <c r="AQ104" s="48">
        <v>230994</v>
      </c>
      <c r="AR104" s="48">
        <v>232502</v>
      </c>
      <c r="AS104" s="48">
        <v>232622</v>
      </c>
      <c r="AT104" s="48">
        <v>232689</v>
      </c>
      <c r="AU104" s="48">
        <v>232998</v>
      </c>
      <c r="AV104" s="48">
        <v>231733</v>
      </c>
      <c r="AW104" s="48">
        <v>231816</v>
      </c>
      <c r="AX104" s="48">
        <v>231941</v>
      </c>
      <c r="AY104" s="49">
        <v>232239</v>
      </c>
      <c r="AZ104" s="47">
        <v>232647</v>
      </c>
      <c r="BA104" s="48">
        <v>233374</v>
      </c>
      <c r="BB104" s="48">
        <v>232449</v>
      </c>
      <c r="BC104" s="48">
        <v>231468</v>
      </c>
      <c r="BD104" s="48">
        <v>231305</v>
      </c>
      <c r="BE104" s="48">
        <v>229963</v>
      </c>
      <c r="BF104" s="48">
        <v>229330</v>
      </c>
      <c r="BG104" s="48">
        <v>227291</v>
      </c>
      <c r="BH104" s="48">
        <v>227527</v>
      </c>
      <c r="BI104" s="48">
        <v>226191</v>
      </c>
      <c r="BJ104" s="48">
        <v>228094</v>
      </c>
      <c r="BK104" s="49">
        <v>229684</v>
      </c>
      <c r="BL104" s="47">
        <v>230007</v>
      </c>
      <c r="BM104" s="117">
        <v>231187</v>
      </c>
      <c r="BN104" s="117">
        <v>230728</v>
      </c>
      <c r="BO104" s="117">
        <v>230499</v>
      </c>
      <c r="BP104" s="117">
        <v>230818</v>
      </c>
      <c r="BQ104" s="117">
        <v>230298</v>
      </c>
      <c r="BR104" s="117">
        <v>227205</v>
      </c>
      <c r="BS104" s="117">
        <v>226073</v>
      </c>
      <c r="BT104" s="117">
        <v>225923</v>
      </c>
      <c r="BU104" s="117">
        <v>225778</v>
      </c>
      <c r="BV104" s="117">
        <v>225731</v>
      </c>
      <c r="BW104" s="49">
        <v>226573</v>
      </c>
      <c r="BX104" s="47">
        <v>225818</v>
      </c>
      <c r="BY104" s="117">
        <v>224465</v>
      </c>
      <c r="BZ104" s="117">
        <v>222667</v>
      </c>
      <c r="CA104" s="117">
        <v>220717</v>
      </c>
      <c r="CB104" s="117">
        <v>220029</v>
      </c>
      <c r="CC104" s="117">
        <v>217063</v>
      </c>
      <c r="CD104" s="117">
        <v>216431</v>
      </c>
      <c r="CE104" s="117">
        <v>216373</v>
      </c>
      <c r="CF104" s="117">
        <v>215189</v>
      </c>
      <c r="CG104" s="48">
        <v>214195</v>
      </c>
      <c r="CH104" s="48">
        <v>214212</v>
      </c>
      <c r="CI104" s="49">
        <v>214036</v>
      </c>
      <c r="CJ104" s="47">
        <v>213541</v>
      </c>
      <c r="CK104" s="48">
        <v>213793</v>
      </c>
      <c r="CL104" s="48">
        <v>213180</v>
      </c>
      <c r="CM104" s="48">
        <v>212606</v>
      </c>
      <c r="CN104" s="48">
        <v>213088</v>
      </c>
      <c r="CO104" s="48">
        <v>214024</v>
      </c>
      <c r="CP104" s="48">
        <v>214916</v>
      </c>
      <c r="CQ104" s="48">
        <v>214122</v>
      </c>
      <c r="CR104" s="48">
        <v>215132</v>
      </c>
      <c r="CS104" s="48">
        <v>216164</v>
      </c>
      <c r="CT104" s="48">
        <v>216545</v>
      </c>
      <c r="CU104" s="49">
        <v>217168</v>
      </c>
      <c r="CV104" s="47">
        <v>217109</v>
      </c>
      <c r="CW104" s="48">
        <v>216604</v>
      </c>
      <c r="CX104" s="48">
        <v>215797</v>
      </c>
      <c r="CY104" s="48">
        <v>215253</v>
      </c>
      <c r="CZ104" s="48">
        <v>215436</v>
      </c>
      <c r="DA104" s="48">
        <v>215092</v>
      </c>
      <c r="DB104" s="48">
        <v>214924</v>
      </c>
      <c r="DC104" s="48">
        <v>214777</v>
      </c>
      <c r="DD104" s="48">
        <v>214521</v>
      </c>
      <c r="DE104" s="48">
        <v>214323</v>
      </c>
      <c r="DF104" s="48">
        <v>214925</v>
      </c>
      <c r="DG104" s="49">
        <v>214757</v>
      </c>
      <c r="DH104" s="47">
        <v>214899</v>
      </c>
      <c r="DI104" s="48">
        <v>214658</v>
      </c>
      <c r="DJ104" s="48">
        <v>214806</v>
      </c>
      <c r="DK104" s="48">
        <v>213947</v>
      </c>
      <c r="DL104" s="48">
        <v>212987</v>
      </c>
      <c r="DM104" s="48">
        <v>211887</v>
      </c>
      <c r="DN104" s="48">
        <v>210390</v>
      </c>
      <c r="DO104" s="48">
        <v>209980</v>
      </c>
      <c r="DP104" s="48">
        <v>210068</v>
      </c>
      <c r="DQ104" s="48">
        <v>209577</v>
      </c>
      <c r="DR104" s="48">
        <v>209004</v>
      </c>
      <c r="DS104" s="51">
        <v>210677</v>
      </c>
      <c r="DT104" s="47">
        <v>211379</v>
      </c>
      <c r="DU104" s="48">
        <v>214893</v>
      </c>
      <c r="DV104" s="48">
        <v>214977</v>
      </c>
      <c r="DW104" s="48">
        <v>215155</v>
      </c>
      <c r="DX104" s="48">
        <v>216970</v>
      </c>
      <c r="DY104" s="48">
        <v>217330</v>
      </c>
      <c r="DZ104" s="48">
        <v>217256</v>
      </c>
      <c r="EA104" s="48">
        <v>214619</v>
      </c>
      <c r="EB104" s="48">
        <v>215471</v>
      </c>
      <c r="EC104" s="48">
        <v>214798</v>
      </c>
      <c r="ED104" s="48">
        <v>213722</v>
      </c>
      <c r="EE104" s="51">
        <v>213157</v>
      </c>
      <c r="EF104" s="47">
        <v>213326</v>
      </c>
      <c r="EG104" s="48">
        <v>213319</v>
      </c>
      <c r="EH104" s="48">
        <v>212110</v>
      </c>
      <c r="EI104" s="48">
        <v>212116</v>
      </c>
      <c r="EJ104" s="48">
        <v>211526</v>
      </c>
      <c r="EK104" s="48">
        <v>210945</v>
      </c>
      <c r="EL104" s="48">
        <v>211137</v>
      </c>
      <c r="EM104" s="48">
        <v>211089</v>
      </c>
      <c r="EN104" s="48">
        <v>211440</v>
      </c>
      <c r="EO104" s="48">
        <v>210804</v>
      </c>
      <c r="EP104" s="48">
        <v>210699</v>
      </c>
      <c r="EQ104" s="51">
        <v>210341</v>
      </c>
      <c r="ER104" s="47">
        <v>210665</v>
      </c>
      <c r="ES104" s="48">
        <v>210279</v>
      </c>
      <c r="ET104" s="48">
        <v>209927</v>
      </c>
      <c r="EU104" s="48">
        <v>209145</v>
      </c>
      <c r="EV104" s="48">
        <v>209498</v>
      </c>
      <c r="EW104" s="51">
        <v>208451</v>
      </c>
      <c r="EX104" s="51">
        <v>213256</v>
      </c>
      <c r="EY104" s="51">
        <v>213088</v>
      </c>
      <c r="EZ104" s="49">
        <v>212439</v>
      </c>
      <c r="FA104" s="49">
        <v>213244</v>
      </c>
      <c r="FB104" s="49">
        <v>213022</v>
      </c>
      <c r="FC104" s="49">
        <v>213937</v>
      </c>
      <c r="FD104" s="49">
        <v>215130</v>
      </c>
      <c r="FE104" s="49">
        <v>214758</v>
      </c>
      <c r="FF104" s="49"/>
      <c r="FG104" s="49"/>
      <c r="FH104" s="49"/>
      <c r="FI104" s="49"/>
      <c r="FJ104" s="49"/>
      <c r="FK104" s="49"/>
      <c r="FL104" s="49"/>
      <c r="FM104" s="49"/>
      <c r="FN104" s="49"/>
      <c r="FO104" s="49"/>
      <c r="FP104" s="103">
        <v>-372</v>
      </c>
      <c r="FQ104" s="83">
        <v>-0.17321822702763109</v>
      </c>
      <c r="FR104" s="103">
        <v>821</v>
      </c>
      <c r="FS104" s="83">
        <v>0.39031857792822128</v>
      </c>
    </row>
    <row r="105" spans="1:175" ht="15" outlineLevel="2">
      <c r="A105" s="362">
        <v>30</v>
      </c>
      <c r="B105" s="52" t="s">
        <v>391</v>
      </c>
      <c r="C105" s="345" t="s">
        <v>392</v>
      </c>
      <c r="D105" s="374">
        <v>11867</v>
      </c>
      <c r="E105" s="375">
        <v>11907</v>
      </c>
      <c r="F105" s="375">
        <v>12024</v>
      </c>
      <c r="G105" s="375">
        <v>11841</v>
      </c>
      <c r="H105" s="375">
        <v>12005</v>
      </c>
      <c r="I105" s="375">
        <v>12222</v>
      </c>
      <c r="J105" s="375">
        <v>11995</v>
      </c>
      <c r="K105" s="375">
        <v>12081</v>
      </c>
      <c r="L105" s="375">
        <v>11528</v>
      </c>
      <c r="M105" s="375">
        <v>11647</v>
      </c>
      <c r="N105" s="375">
        <v>11569</v>
      </c>
      <c r="O105" s="376">
        <v>11826</v>
      </c>
      <c r="P105" s="374">
        <v>11794</v>
      </c>
      <c r="Q105" s="375">
        <v>11691</v>
      </c>
      <c r="R105" s="377">
        <v>11716</v>
      </c>
      <c r="S105" s="375">
        <v>11444</v>
      </c>
      <c r="T105" s="375">
        <v>11260</v>
      </c>
      <c r="U105" s="375">
        <v>11081</v>
      </c>
      <c r="V105" s="375">
        <v>11045</v>
      </c>
      <c r="W105" s="375">
        <v>10939</v>
      </c>
      <c r="X105" s="375">
        <v>10877</v>
      </c>
      <c r="Y105" s="375">
        <v>10837</v>
      </c>
      <c r="Z105" s="375">
        <v>10779</v>
      </c>
      <c r="AA105" s="376">
        <v>10711</v>
      </c>
      <c r="AB105" s="374">
        <v>10627</v>
      </c>
      <c r="AC105" s="375">
        <v>10641</v>
      </c>
      <c r="AD105" s="375">
        <v>10553</v>
      </c>
      <c r="AE105" s="375">
        <v>10442</v>
      </c>
      <c r="AF105" s="375">
        <v>10377</v>
      </c>
      <c r="AG105" s="375">
        <v>10208</v>
      </c>
      <c r="AH105" s="375">
        <v>10176</v>
      </c>
      <c r="AI105" s="375">
        <v>10125</v>
      </c>
      <c r="AJ105" s="375">
        <v>10431</v>
      </c>
      <c r="AK105" s="375">
        <v>10820</v>
      </c>
      <c r="AL105" s="375">
        <v>10756</v>
      </c>
      <c r="AM105" s="376">
        <v>10732</v>
      </c>
      <c r="AN105" s="374">
        <v>10644</v>
      </c>
      <c r="AO105" s="375">
        <v>10824</v>
      </c>
      <c r="AP105" s="375">
        <v>10857</v>
      </c>
      <c r="AQ105" s="375">
        <v>10732</v>
      </c>
      <c r="AR105" s="375">
        <v>10806</v>
      </c>
      <c r="AS105" s="375">
        <v>10931</v>
      </c>
      <c r="AT105" s="375">
        <v>10899</v>
      </c>
      <c r="AU105" s="375">
        <v>10934</v>
      </c>
      <c r="AV105" s="375">
        <v>10828</v>
      </c>
      <c r="AW105" s="375">
        <v>10802</v>
      </c>
      <c r="AX105" s="375">
        <v>10799</v>
      </c>
      <c r="AY105" s="376">
        <v>10863</v>
      </c>
      <c r="AZ105" s="374">
        <v>10912</v>
      </c>
      <c r="BA105" s="375">
        <v>10949</v>
      </c>
      <c r="BB105" s="375">
        <v>10899</v>
      </c>
      <c r="BC105" s="375">
        <v>10827</v>
      </c>
      <c r="BD105" s="375">
        <v>10784</v>
      </c>
      <c r="BE105" s="375">
        <v>10713</v>
      </c>
      <c r="BF105" s="375">
        <v>10590</v>
      </c>
      <c r="BG105" s="375">
        <v>10442</v>
      </c>
      <c r="BH105" s="375">
        <v>10392</v>
      </c>
      <c r="BI105" s="375">
        <v>10329</v>
      </c>
      <c r="BJ105" s="375">
        <v>10511</v>
      </c>
      <c r="BK105" s="376">
        <v>10757</v>
      </c>
      <c r="BL105" s="374">
        <v>10849</v>
      </c>
      <c r="BM105" s="379">
        <v>11066</v>
      </c>
      <c r="BN105" s="379">
        <v>11017</v>
      </c>
      <c r="BO105" s="379">
        <v>11046</v>
      </c>
      <c r="BP105" s="379">
        <v>11084</v>
      </c>
      <c r="BQ105" s="379">
        <v>11166</v>
      </c>
      <c r="BR105" s="379">
        <v>11057</v>
      </c>
      <c r="BS105" s="379">
        <v>11038</v>
      </c>
      <c r="BT105" s="379">
        <v>11019</v>
      </c>
      <c r="BU105" s="379">
        <v>11000</v>
      </c>
      <c r="BV105" s="379">
        <v>10981</v>
      </c>
      <c r="BW105" s="376">
        <v>11011</v>
      </c>
      <c r="BX105" s="374">
        <v>11041</v>
      </c>
      <c r="BY105" s="379">
        <v>10874</v>
      </c>
      <c r="BZ105" s="379">
        <v>10580</v>
      </c>
      <c r="CA105" s="379">
        <v>10398</v>
      </c>
      <c r="CB105" s="379">
        <v>10351</v>
      </c>
      <c r="CC105" s="379">
        <v>9883</v>
      </c>
      <c r="CD105" s="379">
        <v>9736</v>
      </c>
      <c r="CE105" s="379">
        <v>9704</v>
      </c>
      <c r="CF105" s="379">
        <v>9505</v>
      </c>
      <c r="CG105" s="375">
        <v>9366</v>
      </c>
      <c r="CH105" s="375">
        <v>9314</v>
      </c>
      <c r="CI105" s="376">
        <v>9272</v>
      </c>
      <c r="CJ105" s="374">
        <v>9217</v>
      </c>
      <c r="CK105" s="375">
        <v>9260</v>
      </c>
      <c r="CL105" s="375">
        <v>9251</v>
      </c>
      <c r="CM105" s="375">
        <v>9196</v>
      </c>
      <c r="CN105" s="375">
        <v>9347</v>
      </c>
      <c r="CO105" s="375">
        <v>9393</v>
      </c>
      <c r="CP105" s="375">
        <v>9398</v>
      </c>
      <c r="CQ105" s="375">
        <v>9624</v>
      </c>
      <c r="CR105" s="375">
        <v>9617</v>
      </c>
      <c r="CS105" s="375">
        <v>9754</v>
      </c>
      <c r="CT105" s="375">
        <v>9770</v>
      </c>
      <c r="CU105" s="376">
        <v>9809</v>
      </c>
      <c r="CV105" s="374">
        <v>9782</v>
      </c>
      <c r="CW105" s="375">
        <v>9923</v>
      </c>
      <c r="CX105" s="375">
        <v>9872</v>
      </c>
      <c r="CY105" s="375">
        <v>9862</v>
      </c>
      <c r="CZ105" s="375">
        <v>9959</v>
      </c>
      <c r="DA105" s="375">
        <v>10008</v>
      </c>
      <c r="DB105" s="375">
        <v>9933</v>
      </c>
      <c r="DC105" s="375">
        <v>10144</v>
      </c>
      <c r="DD105" s="375">
        <v>10134</v>
      </c>
      <c r="DE105" s="375">
        <v>10019</v>
      </c>
      <c r="DF105" s="375">
        <v>10081</v>
      </c>
      <c r="DG105" s="376">
        <v>10160</v>
      </c>
      <c r="DH105" s="374">
        <v>10178</v>
      </c>
      <c r="DI105" s="375">
        <v>10156</v>
      </c>
      <c r="DJ105" s="375">
        <v>10211</v>
      </c>
      <c r="DK105" s="375">
        <v>10088</v>
      </c>
      <c r="DL105" s="375">
        <v>10013</v>
      </c>
      <c r="DM105" s="375">
        <v>9904</v>
      </c>
      <c r="DN105" s="375">
        <v>9791</v>
      </c>
      <c r="DO105" s="375">
        <v>9737</v>
      </c>
      <c r="DP105" s="375">
        <v>9703</v>
      </c>
      <c r="DQ105" s="375">
        <v>9621</v>
      </c>
      <c r="DR105" s="375">
        <v>9573</v>
      </c>
      <c r="DS105" s="378">
        <v>9563</v>
      </c>
      <c r="DT105" s="374">
        <v>9619</v>
      </c>
      <c r="DU105" s="375">
        <v>9902</v>
      </c>
      <c r="DV105" s="375">
        <v>10079</v>
      </c>
      <c r="DW105" s="375">
        <v>10117</v>
      </c>
      <c r="DX105" s="375">
        <v>10356</v>
      </c>
      <c r="DY105" s="375">
        <v>10462</v>
      </c>
      <c r="DZ105" s="375">
        <v>10396</v>
      </c>
      <c r="EA105" s="375">
        <v>10139</v>
      </c>
      <c r="EB105" s="375">
        <v>10105</v>
      </c>
      <c r="EC105" s="375">
        <v>10020</v>
      </c>
      <c r="ED105" s="375">
        <v>9921</v>
      </c>
      <c r="EE105" s="378">
        <v>9856</v>
      </c>
      <c r="EF105" s="374">
        <v>9818</v>
      </c>
      <c r="EG105" s="375">
        <v>9779</v>
      </c>
      <c r="EH105" s="375">
        <v>9638</v>
      </c>
      <c r="EI105" s="375">
        <v>9639</v>
      </c>
      <c r="EJ105" s="375">
        <v>9544</v>
      </c>
      <c r="EK105" s="375">
        <v>9477</v>
      </c>
      <c r="EL105" s="375">
        <v>9472</v>
      </c>
      <c r="EM105" s="375">
        <v>9375</v>
      </c>
      <c r="EN105" s="375">
        <v>9368</v>
      </c>
      <c r="EO105" s="375">
        <v>9245</v>
      </c>
      <c r="EP105" s="375">
        <v>9249</v>
      </c>
      <c r="EQ105" s="378">
        <v>9217</v>
      </c>
      <c r="ER105" s="374">
        <v>9136</v>
      </c>
      <c r="ES105" s="375">
        <v>9106</v>
      </c>
      <c r="ET105" s="375">
        <v>9491</v>
      </c>
      <c r="EU105" s="375">
        <v>9463</v>
      </c>
      <c r="EV105" s="375">
        <v>9594</v>
      </c>
      <c r="EW105" s="378">
        <v>9535</v>
      </c>
      <c r="EX105" s="378">
        <v>10030</v>
      </c>
      <c r="EY105" s="378">
        <v>10019</v>
      </c>
      <c r="EZ105" s="376">
        <v>9987</v>
      </c>
      <c r="FA105" s="376">
        <v>10033</v>
      </c>
      <c r="FB105" s="376">
        <v>10010</v>
      </c>
      <c r="FC105" s="376">
        <v>10040</v>
      </c>
      <c r="FD105" s="376">
        <v>10135</v>
      </c>
      <c r="FE105" s="376">
        <v>10045</v>
      </c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103">
        <v>-90</v>
      </c>
      <c r="FQ105" s="83">
        <v>-0.89596814335490294</v>
      </c>
      <c r="FR105" s="103">
        <v>5</v>
      </c>
      <c r="FS105" s="83">
        <v>5.4247585982423782E-2</v>
      </c>
    </row>
    <row r="106" spans="1:175" ht="15" outlineLevel="2">
      <c r="A106" s="362">
        <v>34</v>
      </c>
      <c r="B106" s="52" t="s">
        <v>391</v>
      </c>
      <c r="C106" s="345" t="s">
        <v>393</v>
      </c>
      <c r="D106" s="374">
        <v>25729</v>
      </c>
      <c r="E106" s="375">
        <v>25818</v>
      </c>
      <c r="F106" s="375">
        <v>25800</v>
      </c>
      <c r="G106" s="375">
        <v>26004</v>
      </c>
      <c r="H106" s="375">
        <v>25922</v>
      </c>
      <c r="I106" s="375">
        <v>25810</v>
      </c>
      <c r="J106" s="375">
        <v>25479</v>
      </c>
      <c r="K106" s="375">
        <v>25757</v>
      </c>
      <c r="L106" s="375">
        <v>26526</v>
      </c>
      <c r="M106" s="375">
        <v>26632</v>
      </c>
      <c r="N106" s="375">
        <v>26728</v>
      </c>
      <c r="O106" s="376">
        <v>27006</v>
      </c>
      <c r="P106" s="374">
        <v>27040</v>
      </c>
      <c r="Q106" s="375">
        <v>27137</v>
      </c>
      <c r="R106" s="377">
        <v>27864</v>
      </c>
      <c r="S106" s="375">
        <v>27940</v>
      </c>
      <c r="T106" s="375">
        <v>28850</v>
      </c>
      <c r="U106" s="375">
        <v>29094</v>
      </c>
      <c r="V106" s="375">
        <v>29084</v>
      </c>
      <c r="W106" s="375">
        <v>28964</v>
      </c>
      <c r="X106" s="375">
        <v>28965</v>
      </c>
      <c r="Y106" s="375">
        <v>29118</v>
      </c>
      <c r="Z106" s="375">
        <v>29246</v>
      </c>
      <c r="AA106" s="376">
        <v>29229</v>
      </c>
      <c r="AB106" s="374">
        <v>29279</v>
      </c>
      <c r="AC106" s="375">
        <v>29504</v>
      </c>
      <c r="AD106" s="375">
        <v>29452</v>
      </c>
      <c r="AE106" s="375">
        <v>29507</v>
      </c>
      <c r="AF106" s="375">
        <v>29340</v>
      </c>
      <c r="AG106" s="375">
        <v>29067</v>
      </c>
      <c r="AH106" s="375">
        <v>28945</v>
      </c>
      <c r="AI106" s="375">
        <v>28972</v>
      </c>
      <c r="AJ106" s="375">
        <v>28825</v>
      </c>
      <c r="AK106" s="375">
        <v>29031</v>
      </c>
      <c r="AL106" s="375">
        <v>29046</v>
      </c>
      <c r="AM106" s="376">
        <v>29253</v>
      </c>
      <c r="AN106" s="374">
        <v>29315</v>
      </c>
      <c r="AO106" s="375">
        <v>29379</v>
      </c>
      <c r="AP106" s="375">
        <v>29342</v>
      </c>
      <c r="AQ106" s="375">
        <v>29260</v>
      </c>
      <c r="AR106" s="375">
        <v>29453</v>
      </c>
      <c r="AS106" s="375">
        <v>29418</v>
      </c>
      <c r="AT106" s="375">
        <v>29425</v>
      </c>
      <c r="AU106" s="375">
        <v>29402</v>
      </c>
      <c r="AV106" s="375">
        <v>29398</v>
      </c>
      <c r="AW106" s="375">
        <v>29425</v>
      </c>
      <c r="AX106" s="375">
        <v>29493</v>
      </c>
      <c r="AY106" s="376">
        <v>29589</v>
      </c>
      <c r="AZ106" s="374">
        <v>29598</v>
      </c>
      <c r="BA106" s="375">
        <v>29727</v>
      </c>
      <c r="BB106" s="375">
        <v>29682</v>
      </c>
      <c r="BC106" s="375">
        <v>29589</v>
      </c>
      <c r="BD106" s="375">
        <v>29621</v>
      </c>
      <c r="BE106" s="375">
        <v>29473</v>
      </c>
      <c r="BF106" s="375">
        <v>29477</v>
      </c>
      <c r="BG106" s="375">
        <v>29340</v>
      </c>
      <c r="BH106" s="375">
        <v>29411</v>
      </c>
      <c r="BI106" s="375">
        <v>29352</v>
      </c>
      <c r="BJ106" s="375">
        <v>29920</v>
      </c>
      <c r="BK106" s="376">
        <v>30068</v>
      </c>
      <c r="BL106" s="374">
        <v>30181</v>
      </c>
      <c r="BM106" s="379">
        <v>30203</v>
      </c>
      <c r="BN106" s="379">
        <v>30188</v>
      </c>
      <c r="BO106" s="379">
        <v>30180</v>
      </c>
      <c r="BP106" s="379">
        <v>30216</v>
      </c>
      <c r="BQ106" s="379">
        <v>30212</v>
      </c>
      <c r="BR106" s="379">
        <v>29889</v>
      </c>
      <c r="BS106" s="379">
        <v>29879</v>
      </c>
      <c r="BT106" s="379">
        <v>29886</v>
      </c>
      <c r="BU106" s="379">
        <v>29944</v>
      </c>
      <c r="BV106" s="379">
        <v>29920</v>
      </c>
      <c r="BW106" s="376">
        <v>30153</v>
      </c>
      <c r="BX106" s="374">
        <v>29686</v>
      </c>
      <c r="BY106" s="379">
        <v>29612</v>
      </c>
      <c r="BZ106" s="379">
        <v>29464</v>
      </c>
      <c r="CA106" s="379">
        <v>29271</v>
      </c>
      <c r="CB106" s="379">
        <v>29143</v>
      </c>
      <c r="CC106" s="379">
        <v>29037</v>
      </c>
      <c r="CD106" s="379">
        <v>29017</v>
      </c>
      <c r="CE106" s="379">
        <v>29053</v>
      </c>
      <c r="CF106" s="379">
        <v>29003</v>
      </c>
      <c r="CG106" s="375">
        <v>28844</v>
      </c>
      <c r="CH106" s="375">
        <v>28878</v>
      </c>
      <c r="CI106" s="376">
        <v>29040</v>
      </c>
      <c r="CJ106" s="374">
        <v>28979</v>
      </c>
      <c r="CK106" s="375">
        <v>28924</v>
      </c>
      <c r="CL106" s="375">
        <v>28807</v>
      </c>
      <c r="CM106" s="375">
        <v>28765</v>
      </c>
      <c r="CN106" s="375">
        <v>28747</v>
      </c>
      <c r="CO106" s="375">
        <v>28928</v>
      </c>
      <c r="CP106" s="375">
        <v>28992</v>
      </c>
      <c r="CQ106" s="375">
        <v>28737</v>
      </c>
      <c r="CR106" s="375">
        <v>28957</v>
      </c>
      <c r="CS106" s="375">
        <v>29038</v>
      </c>
      <c r="CT106" s="375">
        <v>29143</v>
      </c>
      <c r="CU106" s="376">
        <v>29208</v>
      </c>
      <c r="CV106" s="374">
        <v>29204</v>
      </c>
      <c r="CW106" s="375">
        <v>29068</v>
      </c>
      <c r="CX106" s="375">
        <v>28974</v>
      </c>
      <c r="CY106" s="375">
        <v>28924</v>
      </c>
      <c r="CZ106" s="375">
        <v>28889</v>
      </c>
      <c r="DA106" s="375">
        <v>28794</v>
      </c>
      <c r="DB106" s="375">
        <v>28927</v>
      </c>
      <c r="DC106" s="375">
        <v>29304</v>
      </c>
      <c r="DD106" s="375">
        <v>29180</v>
      </c>
      <c r="DE106" s="375">
        <v>29121</v>
      </c>
      <c r="DF106" s="375">
        <v>29331</v>
      </c>
      <c r="DG106" s="376">
        <v>29188</v>
      </c>
      <c r="DH106" s="374">
        <v>29147</v>
      </c>
      <c r="DI106" s="375">
        <v>29465</v>
      </c>
      <c r="DJ106" s="375">
        <v>29380</v>
      </c>
      <c r="DK106" s="375">
        <v>29335</v>
      </c>
      <c r="DL106" s="375">
        <v>29076</v>
      </c>
      <c r="DM106" s="375">
        <v>28850</v>
      </c>
      <c r="DN106" s="375">
        <v>28342</v>
      </c>
      <c r="DO106" s="375">
        <v>28264</v>
      </c>
      <c r="DP106" s="375">
        <v>28323</v>
      </c>
      <c r="DQ106" s="375">
        <v>28221</v>
      </c>
      <c r="DR106" s="375">
        <v>28168</v>
      </c>
      <c r="DS106" s="378">
        <v>27992</v>
      </c>
      <c r="DT106" s="374">
        <v>27978</v>
      </c>
      <c r="DU106" s="375">
        <v>28808</v>
      </c>
      <c r="DV106" s="375">
        <v>28749</v>
      </c>
      <c r="DW106" s="375">
        <v>28693</v>
      </c>
      <c r="DX106" s="375">
        <v>28831</v>
      </c>
      <c r="DY106" s="375">
        <v>28745</v>
      </c>
      <c r="DZ106" s="375">
        <v>28673</v>
      </c>
      <c r="EA106" s="375">
        <v>28439</v>
      </c>
      <c r="EB106" s="375">
        <v>28606</v>
      </c>
      <c r="EC106" s="375">
        <v>28596</v>
      </c>
      <c r="ED106" s="375">
        <v>28517</v>
      </c>
      <c r="EE106" s="378">
        <v>28479</v>
      </c>
      <c r="EF106" s="374">
        <v>28490</v>
      </c>
      <c r="EG106" s="375">
        <v>28618</v>
      </c>
      <c r="EH106" s="375">
        <v>28491</v>
      </c>
      <c r="EI106" s="375">
        <v>28387</v>
      </c>
      <c r="EJ106" s="375">
        <v>28274</v>
      </c>
      <c r="EK106" s="375">
        <v>28223</v>
      </c>
      <c r="EL106" s="375">
        <v>28249</v>
      </c>
      <c r="EM106" s="375">
        <v>28152</v>
      </c>
      <c r="EN106" s="375">
        <v>28199</v>
      </c>
      <c r="EO106" s="375">
        <v>28156</v>
      </c>
      <c r="EP106" s="375">
        <v>28155</v>
      </c>
      <c r="EQ106" s="378">
        <v>28094</v>
      </c>
      <c r="ER106" s="374">
        <v>28174</v>
      </c>
      <c r="ES106" s="375">
        <v>28055</v>
      </c>
      <c r="ET106" s="375">
        <v>27977</v>
      </c>
      <c r="EU106" s="375">
        <v>27889</v>
      </c>
      <c r="EV106" s="375">
        <v>27871</v>
      </c>
      <c r="EW106" s="378">
        <v>27788</v>
      </c>
      <c r="EX106" s="378">
        <v>28370</v>
      </c>
      <c r="EY106" s="378">
        <v>28417</v>
      </c>
      <c r="EZ106" s="376">
        <v>28286</v>
      </c>
      <c r="FA106" s="376">
        <v>28341</v>
      </c>
      <c r="FB106" s="376">
        <v>28258</v>
      </c>
      <c r="FC106" s="376">
        <v>28458</v>
      </c>
      <c r="FD106" s="376">
        <v>28580</v>
      </c>
      <c r="FE106" s="376">
        <v>28475</v>
      </c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103">
        <v>-105</v>
      </c>
      <c r="FQ106" s="83">
        <v>-0.36874451273046532</v>
      </c>
      <c r="FR106" s="103">
        <v>17</v>
      </c>
      <c r="FS106" s="83">
        <v>6.0511141168932865E-2</v>
      </c>
    </row>
    <row r="107" spans="1:175" ht="15" outlineLevel="2">
      <c r="A107" s="362">
        <v>36</v>
      </c>
      <c r="B107" s="52" t="s">
        <v>391</v>
      </c>
      <c r="C107" s="345" t="s">
        <v>394</v>
      </c>
      <c r="D107" s="374">
        <v>3698</v>
      </c>
      <c r="E107" s="375">
        <v>3721</v>
      </c>
      <c r="F107" s="375">
        <v>3717</v>
      </c>
      <c r="G107" s="375">
        <v>3540</v>
      </c>
      <c r="H107" s="375">
        <v>3485</v>
      </c>
      <c r="I107" s="375">
        <v>3588</v>
      </c>
      <c r="J107" s="375">
        <v>3558</v>
      </c>
      <c r="K107" s="375">
        <v>3575</v>
      </c>
      <c r="L107" s="375">
        <v>3639</v>
      </c>
      <c r="M107" s="375">
        <v>3672</v>
      </c>
      <c r="N107" s="375">
        <v>3673</v>
      </c>
      <c r="O107" s="376">
        <v>3665</v>
      </c>
      <c r="P107" s="374">
        <v>3670</v>
      </c>
      <c r="Q107" s="375">
        <v>3669</v>
      </c>
      <c r="R107" s="377">
        <v>3716</v>
      </c>
      <c r="S107" s="375">
        <v>3833</v>
      </c>
      <c r="T107" s="375">
        <v>3860</v>
      </c>
      <c r="U107" s="375">
        <v>3851</v>
      </c>
      <c r="V107" s="375">
        <v>3799</v>
      </c>
      <c r="W107" s="375">
        <v>3720</v>
      </c>
      <c r="X107" s="375">
        <v>3696</v>
      </c>
      <c r="Y107" s="375">
        <v>3663</v>
      </c>
      <c r="Z107" s="375">
        <v>3578</v>
      </c>
      <c r="AA107" s="376">
        <v>3505</v>
      </c>
      <c r="AB107" s="374">
        <v>3488</v>
      </c>
      <c r="AC107" s="375">
        <v>3455</v>
      </c>
      <c r="AD107" s="375">
        <v>3409</v>
      </c>
      <c r="AE107" s="375">
        <v>3370</v>
      </c>
      <c r="AF107" s="375">
        <v>3349</v>
      </c>
      <c r="AG107" s="375">
        <v>3306</v>
      </c>
      <c r="AH107" s="375">
        <v>3288</v>
      </c>
      <c r="AI107" s="375">
        <v>3321</v>
      </c>
      <c r="AJ107" s="375">
        <v>3320</v>
      </c>
      <c r="AK107" s="375">
        <v>3358</v>
      </c>
      <c r="AL107" s="375">
        <v>3400</v>
      </c>
      <c r="AM107" s="376">
        <v>3403</v>
      </c>
      <c r="AN107" s="374">
        <v>3376</v>
      </c>
      <c r="AO107" s="375">
        <v>3653</v>
      </c>
      <c r="AP107" s="375">
        <v>3632</v>
      </c>
      <c r="AQ107" s="375">
        <v>3628</v>
      </c>
      <c r="AR107" s="375">
        <v>3701</v>
      </c>
      <c r="AS107" s="375">
        <v>3695</v>
      </c>
      <c r="AT107" s="375">
        <v>3755</v>
      </c>
      <c r="AU107" s="375">
        <v>3737</v>
      </c>
      <c r="AV107" s="375">
        <v>3618</v>
      </c>
      <c r="AW107" s="375">
        <v>3703</v>
      </c>
      <c r="AX107" s="375">
        <v>3718</v>
      </c>
      <c r="AY107" s="376">
        <v>3709</v>
      </c>
      <c r="AZ107" s="374">
        <v>3667</v>
      </c>
      <c r="BA107" s="375">
        <v>3595</v>
      </c>
      <c r="BB107" s="375">
        <v>3534</v>
      </c>
      <c r="BC107" s="375">
        <v>3493</v>
      </c>
      <c r="BD107" s="375">
        <v>3478</v>
      </c>
      <c r="BE107" s="375">
        <v>3416</v>
      </c>
      <c r="BF107" s="375">
        <v>3371</v>
      </c>
      <c r="BG107" s="375">
        <v>3355</v>
      </c>
      <c r="BH107" s="375">
        <v>3332</v>
      </c>
      <c r="BI107" s="375">
        <v>3360</v>
      </c>
      <c r="BJ107" s="375">
        <v>3361</v>
      </c>
      <c r="BK107" s="376">
        <v>3318</v>
      </c>
      <c r="BL107" s="374">
        <v>3304</v>
      </c>
      <c r="BM107" s="379">
        <v>3327</v>
      </c>
      <c r="BN107" s="379">
        <v>3318</v>
      </c>
      <c r="BO107" s="379">
        <v>3244</v>
      </c>
      <c r="BP107" s="379">
        <v>3212</v>
      </c>
      <c r="BQ107" s="379">
        <v>3155</v>
      </c>
      <c r="BR107" s="379">
        <v>3140</v>
      </c>
      <c r="BS107" s="379">
        <v>3173</v>
      </c>
      <c r="BT107" s="379">
        <v>3125</v>
      </c>
      <c r="BU107" s="379">
        <v>3127</v>
      </c>
      <c r="BV107" s="379">
        <v>3159</v>
      </c>
      <c r="BW107" s="376">
        <v>3121</v>
      </c>
      <c r="BX107" s="374">
        <v>3105</v>
      </c>
      <c r="BY107" s="379">
        <v>3064</v>
      </c>
      <c r="BZ107" s="379">
        <v>2973</v>
      </c>
      <c r="CA107" s="379">
        <v>2915</v>
      </c>
      <c r="CB107" s="379">
        <v>2902</v>
      </c>
      <c r="CC107" s="379">
        <v>2820</v>
      </c>
      <c r="CD107" s="379">
        <v>2792</v>
      </c>
      <c r="CE107" s="379">
        <v>2776</v>
      </c>
      <c r="CF107" s="379">
        <v>2724</v>
      </c>
      <c r="CG107" s="375">
        <v>2715</v>
      </c>
      <c r="CH107" s="375">
        <v>2701</v>
      </c>
      <c r="CI107" s="376">
        <v>2703</v>
      </c>
      <c r="CJ107" s="374">
        <v>2706</v>
      </c>
      <c r="CK107" s="375">
        <v>2732</v>
      </c>
      <c r="CL107" s="375">
        <v>2745</v>
      </c>
      <c r="CM107" s="375">
        <v>2733</v>
      </c>
      <c r="CN107" s="375">
        <v>2725</v>
      </c>
      <c r="CO107" s="375">
        <v>2715</v>
      </c>
      <c r="CP107" s="375">
        <v>2741</v>
      </c>
      <c r="CQ107" s="375">
        <v>2709</v>
      </c>
      <c r="CR107" s="375">
        <v>2756</v>
      </c>
      <c r="CS107" s="375">
        <v>2729</v>
      </c>
      <c r="CT107" s="375">
        <v>2726</v>
      </c>
      <c r="CU107" s="376">
        <v>2740</v>
      </c>
      <c r="CV107" s="374">
        <v>2752</v>
      </c>
      <c r="CW107" s="375">
        <v>2768</v>
      </c>
      <c r="CX107" s="375">
        <v>2736</v>
      </c>
      <c r="CY107" s="375">
        <v>2740</v>
      </c>
      <c r="CZ107" s="375">
        <v>2747</v>
      </c>
      <c r="DA107" s="375">
        <v>2730</v>
      </c>
      <c r="DB107" s="375">
        <v>2728</v>
      </c>
      <c r="DC107" s="375">
        <v>2702</v>
      </c>
      <c r="DD107" s="375">
        <v>2719</v>
      </c>
      <c r="DE107" s="375">
        <v>2748</v>
      </c>
      <c r="DF107" s="375">
        <v>2781</v>
      </c>
      <c r="DG107" s="376">
        <v>2773</v>
      </c>
      <c r="DH107" s="374">
        <v>2790</v>
      </c>
      <c r="DI107" s="375">
        <v>2792</v>
      </c>
      <c r="DJ107" s="375">
        <v>2757</v>
      </c>
      <c r="DK107" s="375">
        <v>2772</v>
      </c>
      <c r="DL107" s="375">
        <v>2753</v>
      </c>
      <c r="DM107" s="375">
        <v>2750</v>
      </c>
      <c r="DN107" s="375">
        <v>2747</v>
      </c>
      <c r="DO107" s="375">
        <v>2746</v>
      </c>
      <c r="DP107" s="375">
        <v>2726</v>
      </c>
      <c r="DQ107" s="375">
        <v>2679</v>
      </c>
      <c r="DR107" s="375">
        <v>2673</v>
      </c>
      <c r="DS107" s="378">
        <v>2663</v>
      </c>
      <c r="DT107" s="374">
        <v>2685</v>
      </c>
      <c r="DU107" s="375">
        <v>2738</v>
      </c>
      <c r="DV107" s="375">
        <v>2767</v>
      </c>
      <c r="DW107" s="375">
        <v>2778</v>
      </c>
      <c r="DX107" s="375">
        <v>2801</v>
      </c>
      <c r="DY107" s="375">
        <v>2811</v>
      </c>
      <c r="DZ107" s="375">
        <v>2808</v>
      </c>
      <c r="EA107" s="375">
        <v>2763</v>
      </c>
      <c r="EB107" s="375">
        <v>2741</v>
      </c>
      <c r="EC107" s="375">
        <v>2703</v>
      </c>
      <c r="ED107" s="375">
        <v>2688</v>
      </c>
      <c r="EE107" s="378">
        <v>2678</v>
      </c>
      <c r="EF107" s="374">
        <v>2679</v>
      </c>
      <c r="EG107" s="375">
        <v>2656</v>
      </c>
      <c r="EH107" s="375">
        <v>2583</v>
      </c>
      <c r="EI107" s="375">
        <v>2621</v>
      </c>
      <c r="EJ107" s="375">
        <v>2618</v>
      </c>
      <c r="EK107" s="375">
        <v>2615</v>
      </c>
      <c r="EL107" s="375">
        <v>2605</v>
      </c>
      <c r="EM107" s="375">
        <v>2609</v>
      </c>
      <c r="EN107" s="375">
        <v>2569</v>
      </c>
      <c r="EO107" s="375">
        <v>2547</v>
      </c>
      <c r="EP107" s="375">
        <v>2588</v>
      </c>
      <c r="EQ107" s="378">
        <v>2562</v>
      </c>
      <c r="ER107" s="374">
        <v>2552</v>
      </c>
      <c r="ES107" s="375">
        <v>2533</v>
      </c>
      <c r="ET107" s="375">
        <v>2504</v>
      </c>
      <c r="EU107" s="375">
        <v>2453</v>
      </c>
      <c r="EV107" s="375">
        <v>2456</v>
      </c>
      <c r="EW107" s="378">
        <v>2448</v>
      </c>
      <c r="EX107" s="378">
        <v>2549</v>
      </c>
      <c r="EY107" s="378">
        <v>2533</v>
      </c>
      <c r="EZ107" s="376">
        <v>2500</v>
      </c>
      <c r="FA107" s="376">
        <v>2499</v>
      </c>
      <c r="FB107" s="376">
        <v>2465</v>
      </c>
      <c r="FC107" s="376">
        <v>2498</v>
      </c>
      <c r="FD107" s="376">
        <v>2491</v>
      </c>
      <c r="FE107" s="376">
        <v>2481</v>
      </c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103">
        <v>-10</v>
      </c>
      <c r="FQ107" s="83">
        <v>-0.40306328093510679</v>
      </c>
      <c r="FR107" s="103">
        <v>-17</v>
      </c>
      <c r="FS107" s="83">
        <v>-0.66354410616705706</v>
      </c>
    </row>
    <row r="108" spans="1:175" ht="15" outlineLevel="2">
      <c r="A108" s="362">
        <v>91</v>
      </c>
      <c r="B108" s="52" t="s">
        <v>391</v>
      </c>
      <c r="C108" s="345" t="s">
        <v>395</v>
      </c>
      <c r="D108" s="374">
        <v>6853</v>
      </c>
      <c r="E108" s="375">
        <v>6989</v>
      </c>
      <c r="F108" s="375">
        <v>6921</v>
      </c>
      <c r="G108" s="375">
        <v>6937</v>
      </c>
      <c r="H108" s="375">
        <v>6978</v>
      </c>
      <c r="I108" s="375">
        <v>7009</v>
      </c>
      <c r="J108" s="375">
        <v>6997</v>
      </c>
      <c r="K108" s="375">
        <v>6986</v>
      </c>
      <c r="L108" s="375">
        <v>7079</v>
      </c>
      <c r="M108" s="375">
        <v>7119</v>
      </c>
      <c r="N108" s="375">
        <v>7148</v>
      </c>
      <c r="O108" s="376">
        <v>7206</v>
      </c>
      <c r="P108" s="374">
        <v>7263</v>
      </c>
      <c r="Q108" s="375">
        <v>7226</v>
      </c>
      <c r="R108" s="377">
        <v>7339</v>
      </c>
      <c r="S108" s="375">
        <v>7373</v>
      </c>
      <c r="T108" s="375">
        <v>7300</v>
      </c>
      <c r="U108" s="375">
        <v>7439</v>
      </c>
      <c r="V108" s="375">
        <v>7649</v>
      </c>
      <c r="W108" s="375">
        <v>7718</v>
      </c>
      <c r="X108" s="375">
        <v>7750</v>
      </c>
      <c r="Y108" s="375">
        <v>7747</v>
      </c>
      <c r="Z108" s="375">
        <v>7745</v>
      </c>
      <c r="AA108" s="376">
        <v>7699</v>
      </c>
      <c r="AB108" s="374">
        <v>7728</v>
      </c>
      <c r="AC108" s="375">
        <v>7675</v>
      </c>
      <c r="AD108" s="375">
        <v>7688</v>
      </c>
      <c r="AE108" s="375">
        <v>7649</v>
      </c>
      <c r="AF108" s="375">
        <v>7658</v>
      </c>
      <c r="AG108" s="375">
        <v>7596</v>
      </c>
      <c r="AH108" s="375">
        <v>7565</v>
      </c>
      <c r="AI108" s="375">
        <v>7554</v>
      </c>
      <c r="AJ108" s="375">
        <v>7519</v>
      </c>
      <c r="AK108" s="375">
        <v>7510</v>
      </c>
      <c r="AL108" s="375">
        <v>7460</v>
      </c>
      <c r="AM108" s="376">
        <v>7459</v>
      </c>
      <c r="AN108" s="374">
        <v>7417</v>
      </c>
      <c r="AO108" s="375">
        <v>7498</v>
      </c>
      <c r="AP108" s="375">
        <v>7471</v>
      </c>
      <c r="AQ108" s="375">
        <v>7532</v>
      </c>
      <c r="AR108" s="375">
        <v>7580</v>
      </c>
      <c r="AS108" s="375">
        <v>7573</v>
      </c>
      <c r="AT108" s="375">
        <v>7564</v>
      </c>
      <c r="AU108" s="375">
        <v>7558</v>
      </c>
      <c r="AV108" s="375">
        <v>7503</v>
      </c>
      <c r="AW108" s="375">
        <v>7525</v>
      </c>
      <c r="AX108" s="375">
        <v>7585</v>
      </c>
      <c r="AY108" s="376">
        <v>7555</v>
      </c>
      <c r="AZ108" s="374">
        <v>7535</v>
      </c>
      <c r="BA108" s="375">
        <v>7521</v>
      </c>
      <c r="BB108" s="375">
        <v>7479</v>
      </c>
      <c r="BC108" s="375">
        <v>7426</v>
      </c>
      <c r="BD108" s="375">
        <v>7401</v>
      </c>
      <c r="BE108" s="375">
        <v>7348</v>
      </c>
      <c r="BF108" s="375">
        <v>7316</v>
      </c>
      <c r="BG108" s="375">
        <v>7261</v>
      </c>
      <c r="BH108" s="375">
        <v>7253</v>
      </c>
      <c r="BI108" s="375">
        <v>7180</v>
      </c>
      <c r="BJ108" s="375">
        <v>7190</v>
      </c>
      <c r="BK108" s="376">
        <v>7204</v>
      </c>
      <c r="BL108" s="374">
        <v>7191</v>
      </c>
      <c r="BM108" s="379">
        <v>7220</v>
      </c>
      <c r="BN108" s="379">
        <v>7208</v>
      </c>
      <c r="BO108" s="379">
        <v>7160</v>
      </c>
      <c r="BP108" s="379">
        <v>7180</v>
      </c>
      <c r="BQ108" s="379">
        <v>7141</v>
      </c>
      <c r="BR108" s="379">
        <v>7049</v>
      </c>
      <c r="BS108" s="379">
        <v>7014</v>
      </c>
      <c r="BT108" s="379">
        <v>6994</v>
      </c>
      <c r="BU108" s="379">
        <v>6957</v>
      </c>
      <c r="BV108" s="379">
        <v>6946</v>
      </c>
      <c r="BW108" s="376">
        <v>6970</v>
      </c>
      <c r="BX108" s="374">
        <v>6963</v>
      </c>
      <c r="BY108" s="379">
        <v>6893</v>
      </c>
      <c r="BZ108" s="379">
        <v>6866</v>
      </c>
      <c r="CA108" s="379">
        <v>6817</v>
      </c>
      <c r="CB108" s="379">
        <v>6790</v>
      </c>
      <c r="CC108" s="379">
        <v>6684</v>
      </c>
      <c r="CD108" s="379">
        <v>6662</v>
      </c>
      <c r="CE108" s="379">
        <v>6697</v>
      </c>
      <c r="CF108" s="379">
        <v>6672</v>
      </c>
      <c r="CG108" s="375">
        <v>6662</v>
      </c>
      <c r="CH108" s="375">
        <v>6665</v>
      </c>
      <c r="CI108" s="376">
        <v>6655</v>
      </c>
      <c r="CJ108" s="374">
        <v>6633</v>
      </c>
      <c r="CK108" s="375">
        <v>6662</v>
      </c>
      <c r="CL108" s="375">
        <v>6653</v>
      </c>
      <c r="CM108" s="375">
        <v>6625</v>
      </c>
      <c r="CN108" s="375">
        <v>6620</v>
      </c>
      <c r="CO108" s="375">
        <v>6615</v>
      </c>
      <c r="CP108" s="375">
        <v>6640</v>
      </c>
      <c r="CQ108" s="375">
        <v>6640</v>
      </c>
      <c r="CR108" s="375">
        <v>6641</v>
      </c>
      <c r="CS108" s="375">
        <v>6666</v>
      </c>
      <c r="CT108" s="375">
        <v>6659</v>
      </c>
      <c r="CU108" s="376">
        <v>6653</v>
      </c>
      <c r="CV108" s="374">
        <v>6643</v>
      </c>
      <c r="CW108" s="375">
        <v>6583</v>
      </c>
      <c r="CX108" s="375">
        <v>6554</v>
      </c>
      <c r="CY108" s="375">
        <v>6539</v>
      </c>
      <c r="CZ108" s="375">
        <v>6540</v>
      </c>
      <c r="DA108" s="375">
        <v>6506</v>
      </c>
      <c r="DB108" s="375">
        <v>6457</v>
      </c>
      <c r="DC108" s="375">
        <v>6420</v>
      </c>
      <c r="DD108" s="375">
        <v>6442</v>
      </c>
      <c r="DE108" s="375">
        <v>6452</v>
      </c>
      <c r="DF108" s="375">
        <v>6484</v>
      </c>
      <c r="DG108" s="376">
        <v>6473</v>
      </c>
      <c r="DH108" s="374">
        <v>6490</v>
      </c>
      <c r="DI108" s="375">
        <v>6461</v>
      </c>
      <c r="DJ108" s="375">
        <v>6464</v>
      </c>
      <c r="DK108" s="375">
        <v>6444</v>
      </c>
      <c r="DL108" s="375">
        <v>6412</v>
      </c>
      <c r="DM108" s="375">
        <v>6398</v>
      </c>
      <c r="DN108" s="375">
        <v>6394</v>
      </c>
      <c r="DO108" s="375">
        <v>6362</v>
      </c>
      <c r="DP108" s="375">
        <v>6323</v>
      </c>
      <c r="DQ108" s="375">
        <v>6317</v>
      </c>
      <c r="DR108" s="375">
        <v>6286</v>
      </c>
      <c r="DS108" s="378">
        <v>6310</v>
      </c>
      <c r="DT108" s="374">
        <v>6342</v>
      </c>
      <c r="DU108" s="375">
        <v>6357</v>
      </c>
      <c r="DV108" s="375">
        <v>6363</v>
      </c>
      <c r="DW108" s="375">
        <v>6361</v>
      </c>
      <c r="DX108" s="375">
        <v>6432</v>
      </c>
      <c r="DY108" s="375">
        <v>6433</v>
      </c>
      <c r="DZ108" s="375">
        <v>6453</v>
      </c>
      <c r="EA108" s="375">
        <v>6419</v>
      </c>
      <c r="EB108" s="375">
        <v>6427</v>
      </c>
      <c r="EC108" s="375">
        <v>6431</v>
      </c>
      <c r="ED108" s="375">
        <v>6411</v>
      </c>
      <c r="EE108" s="378">
        <v>6416</v>
      </c>
      <c r="EF108" s="374">
        <v>6394</v>
      </c>
      <c r="EG108" s="375">
        <v>6353</v>
      </c>
      <c r="EH108" s="375">
        <v>6344</v>
      </c>
      <c r="EI108" s="375">
        <v>6334</v>
      </c>
      <c r="EJ108" s="375">
        <v>6352</v>
      </c>
      <c r="EK108" s="375">
        <v>6342</v>
      </c>
      <c r="EL108" s="375">
        <v>6325</v>
      </c>
      <c r="EM108" s="375">
        <v>6320</v>
      </c>
      <c r="EN108" s="375">
        <v>6312</v>
      </c>
      <c r="EO108" s="375">
        <v>6292</v>
      </c>
      <c r="EP108" s="375">
        <v>6297</v>
      </c>
      <c r="EQ108" s="378">
        <v>6259</v>
      </c>
      <c r="ER108" s="374">
        <v>6259</v>
      </c>
      <c r="ES108" s="375">
        <v>6247</v>
      </c>
      <c r="ET108" s="375">
        <v>6225</v>
      </c>
      <c r="EU108" s="375">
        <v>6213</v>
      </c>
      <c r="EV108" s="375">
        <v>6223</v>
      </c>
      <c r="EW108" s="378">
        <v>6192</v>
      </c>
      <c r="EX108" s="378">
        <v>6235</v>
      </c>
      <c r="EY108" s="378">
        <v>6231</v>
      </c>
      <c r="EZ108" s="376">
        <v>6220</v>
      </c>
      <c r="FA108" s="376">
        <v>6252</v>
      </c>
      <c r="FB108" s="376">
        <v>6235</v>
      </c>
      <c r="FC108" s="376">
        <v>6253</v>
      </c>
      <c r="FD108" s="376">
        <v>6286</v>
      </c>
      <c r="FE108" s="376">
        <v>6293</v>
      </c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103">
        <v>7</v>
      </c>
      <c r="FQ108" s="83">
        <v>0.11123470522803114</v>
      </c>
      <c r="FR108" s="103">
        <v>40</v>
      </c>
      <c r="FS108" s="83">
        <v>0.63907972519571821</v>
      </c>
    </row>
    <row r="109" spans="1:175" ht="15" outlineLevel="2">
      <c r="A109" s="362">
        <v>93</v>
      </c>
      <c r="B109" s="52" t="s">
        <v>391</v>
      </c>
      <c r="C109" s="345" t="s">
        <v>396</v>
      </c>
      <c r="D109" s="374">
        <v>12724</v>
      </c>
      <c r="E109" s="375">
        <v>12732</v>
      </c>
      <c r="F109" s="375">
        <v>12702</v>
      </c>
      <c r="G109" s="375">
        <v>12741</v>
      </c>
      <c r="H109" s="375">
        <v>12571</v>
      </c>
      <c r="I109" s="375">
        <v>12598</v>
      </c>
      <c r="J109" s="375">
        <v>12576</v>
      </c>
      <c r="K109" s="375">
        <v>12559</v>
      </c>
      <c r="L109" s="375">
        <v>12842</v>
      </c>
      <c r="M109" s="375">
        <v>12882</v>
      </c>
      <c r="N109" s="375">
        <v>12959</v>
      </c>
      <c r="O109" s="376">
        <v>13099</v>
      </c>
      <c r="P109" s="374">
        <v>13164</v>
      </c>
      <c r="Q109" s="375">
        <v>13193</v>
      </c>
      <c r="R109" s="377">
        <v>13265</v>
      </c>
      <c r="S109" s="375">
        <v>12980</v>
      </c>
      <c r="T109" s="375">
        <v>13521</v>
      </c>
      <c r="U109" s="375">
        <v>13591</v>
      </c>
      <c r="V109" s="375">
        <v>13621</v>
      </c>
      <c r="W109" s="375">
        <v>13736</v>
      </c>
      <c r="X109" s="375">
        <v>13805</v>
      </c>
      <c r="Y109" s="375">
        <v>13922</v>
      </c>
      <c r="Z109" s="375">
        <v>13948</v>
      </c>
      <c r="AA109" s="376">
        <v>13946</v>
      </c>
      <c r="AB109" s="374">
        <v>13995</v>
      </c>
      <c r="AC109" s="375">
        <v>14055</v>
      </c>
      <c r="AD109" s="375">
        <v>13975</v>
      </c>
      <c r="AE109" s="375">
        <v>14103</v>
      </c>
      <c r="AF109" s="375">
        <v>14187</v>
      </c>
      <c r="AG109" s="375">
        <v>14178</v>
      </c>
      <c r="AH109" s="375">
        <v>14177</v>
      </c>
      <c r="AI109" s="375">
        <v>14204</v>
      </c>
      <c r="AJ109" s="375">
        <v>14235</v>
      </c>
      <c r="AK109" s="375">
        <v>14353</v>
      </c>
      <c r="AL109" s="375">
        <v>14397</v>
      </c>
      <c r="AM109" s="376">
        <v>14440</v>
      </c>
      <c r="AN109" s="374">
        <v>14427</v>
      </c>
      <c r="AO109" s="375">
        <v>14410</v>
      </c>
      <c r="AP109" s="375">
        <v>14412</v>
      </c>
      <c r="AQ109" s="375">
        <v>14394</v>
      </c>
      <c r="AR109" s="375">
        <v>14490</v>
      </c>
      <c r="AS109" s="375">
        <v>14486</v>
      </c>
      <c r="AT109" s="375">
        <v>14482</v>
      </c>
      <c r="AU109" s="375">
        <v>14472</v>
      </c>
      <c r="AV109" s="375">
        <v>14379</v>
      </c>
      <c r="AW109" s="375">
        <v>14456</v>
      </c>
      <c r="AX109" s="375">
        <v>14477</v>
      </c>
      <c r="AY109" s="376">
        <v>14425</v>
      </c>
      <c r="AZ109" s="374">
        <v>14510</v>
      </c>
      <c r="BA109" s="375">
        <v>14523</v>
      </c>
      <c r="BB109" s="375">
        <v>14513</v>
      </c>
      <c r="BC109" s="375">
        <v>14458</v>
      </c>
      <c r="BD109" s="375">
        <v>14455</v>
      </c>
      <c r="BE109" s="375">
        <v>14412</v>
      </c>
      <c r="BF109" s="375">
        <v>14391</v>
      </c>
      <c r="BG109" s="375">
        <v>14336</v>
      </c>
      <c r="BH109" s="375">
        <v>14373</v>
      </c>
      <c r="BI109" s="375">
        <v>14322</v>
      </c>
      <c r="BJ109" s="375">
        <v>14370</v>
      </c>
      <c r="BK109" s="376">
        <v>14425</v>
      </c>
      <c r="BL109" s="374">
        <v>14441</v>
      </c>
      <c r="BM109" s="379">
        <v>14473</v>
      </c>
      <c r="BN109" s="379">
        <v>14396</v>
      </c>
      <c r="BO109" s="379">
        <v>14353</v>
      </c>
      <c r="BP109" s="379">
        <v>14361</v>
      </c>
      <c r="BQ109" s="379">
        <v>14365</v>
      </c>
      <c r="BR109" s="379">
        <v>14215</v>
      </c>
      <c r="BS109" s="379">
        <v>14161</v>
      </c>
      <c r="BT109" s="379">
        <v>14156</v>
      </c>
      <c r="BU109" s="379">
        <v>14207</v>
      </c>
      <c r="BV109" s="379">
        <v>14243</v>
      </c>
      <c r="BW109" s="376">
        <v>14380</v>
      </c>
      <c r="BX109" s="374">
        <v>14380</v>
      </c>
      <c r="BY109" s="379">
        <v>14326</v>
      </c>
      <c r="BZ109" s="379">
        <v>14258</v>
      </c>
      <c r="CA109" s="379">
        <v>14125</v>
      </c>
      <c r="CB109" s="379">
        <v>14045</v>
      </c>
      <c r="CC109" s="379">
        <v>14001</v>
      </c>
      <c r="CD109" s="379">
        <v>13966</v>
      </c>
      <c r="CE109" s="379">
        <v>13955</v>
      </c>
      <c r="CF109" s="379">
        <v>13882</v>
      </c>
      <c r="CG109" s="375">
        <v>13873</v>
      </c>
      <c r="CH109" s="375">
        <v>13890</v>
      </c>
      <c r="CI109" s="376">
        <v>13902</v>
      </c>
      <c r="CJ109" s="374">
        <v>13874</v>
      </c>
      <c r="CK109" s="375">
        <v>13866</v>
      </c>
      <c r="CL109" s="375">
        <v>13833</v>
      </c>
      <c r="CM109" s="375">
        <v>13802</v>
      </c>
      <c r="CN109" s="375">
        <v>13785</v>
      </c>
      <c r="CO109" s="375">
        <v>13784</v>
      </c>
      <c r="CP109" s="375">
        <v>13823</v>
      </c>
      <c r="CQ109" s="375">
        <v>13953</v>
      </c>
      <c r="CR109" s="375">
        <v>13951</v>
      </c>
      <c r="CS109" s="375">
        <v>13993</v>
      </c>
      <c r="CT109" s="375">
        <v>14051</v>
      </c>
      <c r="CU109" s="376">
        <v>14132</v>
      </c>
      <c r="CV109" s="374">
        <v>14130</v>
      </c>
      <c r="CW109" s="375">
        <v>14051</v>
      </c>
      <c r="CX109" s="375">
        <v>14052</v>
      </c>
      <c r="CY109" s="375">
        <v>13993</v>
      </c>
      <c r="CZ109" s="375">
        <v>14004</v>
      </c>
      <c r="DA109" s="375">
        <v>13960</v>
      </c>
      <c r="DB109" s="375">
        <v>13953</v>
      </c>
      <c r="DC109" s="375">
        <v>13900</v>
      </c>
      <c r="DD109" s="375">
        <v>13915</v>
      </c>
      <c r="DE109" s="375">
        <v>13887</v>
      </c>
      <c r="DF109" s="375">
        <v>13926</v>
      </c>
      <c r="DG109" s="376">
        <v>13969</v>
      </c>
      <c r="DH109" s="374">
        <v>14009</v>
      </c>
      <c r="DI109" s="375">
        <v>13989</v>
      </c>
      <c r="DJ109" s="375">
        <v>13951</v>
      </c>
      <c r="DK109" s="375">
        <v>13897</v>
      </c>
      <c r="DL109" s="375">
        <v>13864</v>
      </c>
      <c r="DM109" s="375">
        <v>13795</v>
      </c>
      <c r="DN109" s="375">
        <v>13705</v>
      </c>
      <c r="DO109" s="375">
        <v>13692</v>
      </c>
      <c r="DP109" s="375">
        <v>13706</v>
      </c>
      <c r="DQ109" s="375">
        <v>13691</v>
      </c>
      <c r="DR109" s="375">
        <v>13639</v>
      </c>
      <c r="DS109" s="378">
        <v>13724</v>
      </c>
      <c r="DT109" s="374">
        <v>13774</v>
      </c>
      <c r="DU109" s="375">
        <v>13912</v>
      </c>
      <c r="DV109" s="375">
        <v>13843</v>
      </c>
      <c r="DW109" s="375">
        <v>13788</v>
      </c>
      <c r="DX109" s="375">
        <v>13803</v>
      </c>
      <c r="DY109" s="375">
        <v>13825</v>
      </c>
      <c r="DZ109" s="375">
        <v>13871</v>
      </c>
      <c r="EA109" s="375">
        <v>13817</v>
      </c>
      <c r="EB109" s="375">
        <v>13892</v>
      </c>
      <c r="EC109" s="375">
        <v>13931</v>
      </c>
      <c r="ED109" s="375">
        <v>13860</v>
      </c>
      <c r="EE109" s="378">
        <v>13929</v>
      </c>
      <c r="EF109" s="374">
        <v>13975</v>
      </c>
      <c r="EG109" s="375">
        <v>13999</v>
      </c>
      <c r="EH109" s="375">
        <v>13948</v>
      </c>
      <c r="EI109" s="375">
        <v>13972</v>
      </c>
      <c r="EJ109" s="375">
        <v>13975</v>
      </c>
      <c r="EK109" s="375">
        <v>13931</v>
      </c>
      <c r="EL109" s="375">
        <v>13893</v>
      </c>
      <c r="EM109" s="375">
        <v>13884</v>
      </c>
      <c r="EN109" s="375">
        <v>13895</v>
      </c>
      <c r="EO109" s="375">
        <v>13902</v>
      </c>
      <c r="EP109" s="375">
        <v>13928</v>
      </c>
      <c r="EQ109" s="378">
        <v>13926</v>
      </c>
      <c r="ER109" s="374">
        <v>13945</v>
      </c>
      <c r="ES109" s="375">
        <v>13872</v>
      </c>
      <c r="ET109" s="375">
        <v>13873</v>
      </c>
      <c r="EU109" s="375">
        <v>13874</v>
      </c>
      <c r="EV109" s="375">
        <v>13854</v>
      </c>
      <c r="EW109" s="378">
        <v>13814</v>
      </c>
      <c r="EX109" s="378">
        <v>13927</v>
      </c>
      <c r="EY109" s="378">
        <v>13969</v>
      </c>
      <c r="EZ109" s="376">
        <v>13990</v>
      </c>
      <c r="FA109" s="376">
        <v>13991</v>
      </c>
      <c r="FB109" s="376">
        <v>13985</v>
      </c>
      <c r="FC109" s="376">
        <v>14095</v>
      </c>
      <c r="FD109" s="376">
        <v>14189</v>
      </c>
      <c r="FE109" s="376">
        <v>14168</v>
      </c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103">
        <v>-21</v>
      </c>
      <c r="FQ109" s="83">
        <v>-0.14822134387351776</v>
      </c>
      <c r="FR109" s="103">
        <v>73</v>
      </c>
      <c r="FS109" s="83">
        <v>0.52419933936521612</v>
      </c>
    </row>
    <row r="110" spans="1:175" ht="15" outlineLevel="2">
      <c r="A110" s="362">
        <v>101</v>
      </c>
      <c r="B110" s="52" t="s">
        <v>391</v>
      </c>
      <c r="C110" s="345" t="s">
        <v>397</v>
      </c>
      <c r="D110" s="374">
        <v>17923</v>
      </c>
      <c r="E110" s="375">
        <v>17939</v>
      </c>
      <c r="F110" s="375">
        <v>17921</v>
      </c>
      <c r="G110" s="375">
        <v>17943</v>
      </c>
      <c r="H110" s="375">
        <v>17691</v>
      </c>
      <c r="I110" s="375">
        <v>17705</v>
      </c>
      <c r="J110" s="375">
        <v>17616</v>
      </c>
      <c r="K110" s="375">
        <v>17686</v>
      </c>
      <c r="L110" s="375">
        <v>17939</v>
      </c>
      <c r="M110" s="375">
        <v>18100</v>
      </c>
      <c r="N110" s="375">
        <v>18119</v>
      </c>
      <c r="O110" s="376">
        <v>18348</v>
      </c>
      <c r="P110" s="374">
        <v>18687</v>
      </c>
      <c r="Q110" s="375">
        <v>18736</v>
      </c>
      <c r="R110" s="377">
        <v>18968</v>
      </c>
      <c r="S110" s="375">
        <v>19253</v>
      </c>
      <c r="T110" s="375">
        <v>19364</v>
      </c>
      <c r="U110" s="375">
        <v>19548</v>
      </c>
      <c r="V110" s="375">
        <v>19574</v>
      </c>
      <c r="W110" s="375">
        <v>19473</v>
      </c>
      <c r="X110" s="375">
        <v>19410</v>
      </c>
      <c r="Y110" s="375">
        <v>19481</v>
      </c>
      <c r="Z110" s="375">
        <v>19541</v>
      </c>
      <c r="AA110" s="376">
        <v>19488</v>
      </c>
      <c r="AB110" s="374">
        <v>19587</v>
      </c>
      <c r="AC110" s="375">
        <v>19595</v>
      </c>
      <c r="AD110" s="375">
        <v>19507</v>
      </c>
      <c r="AE110" s="375">
        <v>19643</v>
      </c>
      <c r="AF110" s="375">
        <v>19556</v>
      </c>
      <c r="AG110" s="375">
        <v>19392</v>
      </c>
      <c r="AH110" s="375">
        <v>19364</v>
      </c>
      <c r="AI110" s="375">
        <v>19475</v>
      </c>
      <c r="AJ110" s="375">
        <v>19639</v>
      </c>
      <c r="AK110" s="375">
        <v>19827</v>
      </c>
      <c r="AL110" s="375">
        <v>19877</v>
      </c>
      <c r="AM110" s="376">
        <v>20071</v>
      </c>
      <c r="AN110" s="374">
        <v>20018</v>
      </c>
      <c r="AO110" s="375">
        <v>20116</v>
      </c>
      <c r="AP110" s="375">
        <v>20134</v>
      </c>
      <c r="AQ110" s="375">
        <v>20027</v>
      </c>
      <c r="AR110" s="375">
        <v>20073</v>
      </c>
      <c r="AS110" s="375">
        <v>20064</v>
      </c>
      <c r="AT110" s="375">
        <v>20126</v>
      </c>
      <c r="AU110" s="375">
        <v>20158</v>
      </c>
      <c r="AV110" s="375">
        <v>20108</v>
      </c>
      <c r="AW110" s="375">
        <v>20193</v>
      </c>
      <c r="AX110" s="375">
        <v>20211</v>
      </c>
      <c r="AY110" s="376">
        <v>20245</v>
      </c>
      <c r="AZ110" s="374">
        <v>20292</v>
      </c>
      <c r="BA110" s="375">
        <v>20398</v>
      </c>
      <c r="BB110" s="375">
        <v>20359</v>
      </c>
      <c r="BC110" s="375">
        <v>20338</v>
      </c>
      <c r="BD110" s="375">
        <v>20353</v>
      </c>
      <c r="BE110" s="375">
        <v>20244</v>
      </c>
      <c r="BF110" s="375">
        <v>20252</v>
      </c>
      <c r="BG110" s="375">
        <v>20148</v>
      </c>
      <c r="BH110" s="375">
        <v>20081</v>
      </c>
      <c r="BI110" s="375">
        <v>19962</v>
      </c>
      <c r="BJ110" s="375">
        <v>20202</v>
      </c>
      <c r="BK110" s="376">
        <v>20380</v>
      </c>
      <c r="BL110" s="374">
        <v>20417</v>
      </c>
      <c r="BM110" s="379">
        <v>20519</v>
      </c>
      <c r="BN110" s="379">
        <v>20568</v>
      </c>
      <c r="BO110" s="379">
        <v>20529</v>
      </c>
      <c r="BP110" s="379">
        <v>20541</v>
      </c>
      <c r="BQ110" s="379">
        <v>20508</v>
      </c>
      <c r="BR110" s="379">
        <v>20432</v>
      </c>
      <c r="BS110" s="379">
        <v>20398</v>
      </c>
      <c r="BT110" s="379">
        <v>20414</v>
      </c>
      <c r="BU110" s="379">
        <v>20435</v>
      </c>
      <c r="BV110" s="379">
        <v>20443</v>
      </c>
      <c r="BW110" s="376">
        <v>20520</v>
      </c>
      <c r="BX110" s="374">
        <v>20364</v>
      </c>
      <c r="BY110" s="379">
        <v>20138</v>
      </c>
      <c r="BZ110" s="379">
        <v>19952</v>
      </c>
      <c r="CA110" s="379">
        <v>19735</v>
      </c>
      <c r="CB110" s="379">
        <v>19682</v>
      </c>
      <c r="CC110" s="379">
        <v>19223</v>
      </c>
      <c r="CD110" s="379">
        <v>19133</v>
      </c>
      <c r="CE110" s="379">
        <v>19098</v>
      </c>
      <c r="CF110" s="379">
        <v>18934</v>
      </c>
      <c r="CG110" s="375">
        <v>18838</v>
      </c>
      <c r="CH110" s="375">
        <v>18944</v>
      </c>
      <c r="CI110" s="376">
        <v>18925</v>
      </c>
      <c r="CJ110" s="374">
        <v>18848</v>
      </c>
      <c r="CK110" s="375">
        <v>18827</v>
      </c>
      <c r="CL110" s="375">
        <v>18749</v>
      </c>
      <c r="CM110" s="375">
        <v>18728</v>
      </c>
      <c r="CN110" s="375">
        <v>18782</v>
      </c>
      <c r="CO110" s="375">
        <v>18864</v>
      </c>
      <c r="CP110" s="375">
        <v>18938</v>
      </c>
      <c r="CQ110" s="375">
        <v>18404</v>
      </c>
      <c r="CR110" s="375">
        <v>18942</v>
      </c>
      <c r="CS110" s="375">
        <v>18983</v>
      </c>
      <c r="CT110" s="375">
        <v>18914</v>
      </c>
      <c r="CU110" s="376">
        <v>18949</v>
      </c>
      <c r="CV110" s="374">
        <v>19000</v>
      </c>
      <c r="CW110" s="375">
        <v>18990</v>
      </c>
      <c r="CX110" s="375">
        <v>18881</v>
      </c>
      <c r="CY110" s="375">
        <v>18807</v>
      </c>
      <c r="CZ110" s="375">
        <v>18830</v>
      </c>
      <c r="DA110" s="375">
        <v>18888</v>
      </c>
      <c r="DB110" s="375">
        <v>18890</v>
      </c>
      <c r="DC110" s="375">
        <v>18847</v>
      </c>
      <c r="DD110" s="375">
        <v>18820</v>
      </c>
      <c r="DE110" s="375">
        <v>18758</v>
      </c>
      <c r="DF110" s="375">
        <v>18831</v>
      </c>
      <c r="DG110" s="376">
        <v>18789</v>
      </c>
      <c r="DH110" s="374">
        <v>18819</v>
      </c>
      <c r="DI110" s="375">
        <v>18698</v>
      </c>
      <c r="DJ110" s="375">
        <v>18774</v>
      </c>
      <c r="DK110" s="375">
        <v>18705</v>
      </c>
      <c r="DL110" s="375">
        <v>18599</v>
      </c>
      <c r="DM110" s="375">
        <v>18518</v>
      </c>
      <c r="DN110" s="375">
        <v>18400</v>
      </c>
      <c r="DO110" s="375">
        <v>18360</v>
      </c>
      <c r="DP110" s="375">
        <v>18368</v>
      </c>
      <c r="DQ110" s="375">
        <v>18386</v>
      </c>
      <c r="DR110" s="375">
        <v>18389</v>
      </c>
      <c r="DS110" s="378">
        <v>18471</v>
      </c>
      <c r="DT110" s="374">
        <v>18499</v>
      </c>
      <c r="DU110" s="375">
        <v>18833</v>
      </c>
      <c r="DV110" s="375">
        <v>18852</v>
      </c>
      <c r="DW110" s="375">
        <v>18869</v>
      </c>
      <c r="DX110" s="375">
        <v>19001</v>
      </c>
      <c r="DY110" s="375">
        <v>18959</v>
      </c>
      <c r="DZ110" s="375">
        <v>18948</v>
      </c>
      <c r="EA110" s="375">
        <v>18794</v>
      </c>
      <c r="EB110" s="375">
        <v>18772</v>
      </c>
      <c r="EC110" s="375">
        <v>18699</v>
      </c>
      <c r="ED110" s="375">
        <v>18577</v>
      </c>
      <c r="EE110" s="378">
        <v>18494</v>
      </c>
      <c r="EF110" s="374">
        <v>18607</v>
      </c>
      <c r="EG110" s="375">
        <v>18632</v>
      </c>
      <c r="EH110" s="375">
        <v>18648</v>
      </c>
      <c r="EI110" s="375">
        <v>18659</v>
      </c>
      <c r="EJ110" s="375">
        <v>18606</v>
      </c>
      <c r="EK110" s="375">
        <v>18575</v>
      </c>
      <c r="EL110" s="375">
        <v>18796</v>
      </c>
      <c r="EM110" s="375">
        <v>18778</v>
      </c>
      <c r="EN110" s="375">
        <v>18808</v>
      </c>
      <c r="EO110" s="375">
        <v>18772</v>
      </c>
      <c r="EP110" s="375">
        <v>18758</v>
      </c>
      <c r="EQ110" s="378">
        <v>18742</v>
      </c>
      <c r="ER110" s="374">
        <v>18794</v>
      </c>
      <c r="ES110" s="375">
        <v>18788</v>
      </c>
      <c r="ET110" s="375">
        <v>18607</v>
      </c>
      <c r="EU110" s="375">
        <v>18489</v>
      </c>
      <c r="EV110" s="375">
        <v>18512</v>
      </c>
      <c r="EW110" s="378">
        <v>18489</v>
      </c>
      <c r="EX110" s="378">
        <v>18788</v>
      </c>
      <c r="EY110" s="378">
        <v>18800</v>
      </c>
      <c r="EZ110" s="376">
        <v>18733</v>
      </c>
      <c r="FA110" s="376">
        <v>18826</v>
      </c>
      <c r="FB110" s="376">
        <v>18848</v>
      </c>
      <c r="FC110" s="376">
        <v>18874</v>
      </c>
      <c r="FD110" s="376">
        <v>18932</v>
      </c>
      <c r="FE110" s="376">
        <v>18838</v>
      </c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103">
        <v>-94</v>
      </c>
      <c r="FQ110" s="83">
        <v>-0.4989914003609725</v>
      </c>
      <c r="FR110" s="103">
        <v>-36</v>
      </c>
      <c r="FS110" s="83">
        <v>-0.19208195496745278</v>
      </c>
    </row>
    <row r="111" spans="1:175" ht="15" outlineLevel="2">
      <c r="A111" s="362">
        <v>145</v>
      </c>
      <c r="B111" s="52" t="s">
        <v>391</v>
      </c>
      <c r="C111" s="345" t="s">
        <v>398</v>
      </c>
      <c r="D111" s="374">
        <v>3511</v>
      </c>
      <c r="E111" s="375">
        <v>3508</v>
      </c>
      <c r="F111" s="375">
        <v>3552</v>
      </c>
      <c r="G111" s="375">
        <v>3574</v>
      </c>
      <c r="H111" s="375">
        <v>3574</v>
      </c>
      <c r="I111" s="375">
        <v>3552</v>
      </c>
      <c r="J111" s="375">
        <v>3528</v>
      </c>
      <c r="K111" s="375">
        <v>3545</v>
      </c>
      <c r="L111" s="375">
        <v>3545</v>
      </c>
      <c r="M111" s="375">
        <v>3534</v>
      </c>
      <c r="N111" s="375">
        <v>3567</v>
      </c>
      <c r="O111" s="376">
        <v>3586</v>
      </c>
      <c r="P111" s="374">
        <v>3597</v>
      </c>
      <c r="Q111" s="375">
        <v>3601</v>
      </c>
      <c r="R111" s="377">
        <v>3612</v>
      </c>
      <c r="S111" s="375">
        <v>3632</v>
      </c>
      <c r="T111" s="375">
        <v>3741</v>
      </c>
      <c r="U111" s="375">
        <v>3771</v>
      </c>
      <c r="V111" s="375">
        <v>3759</v>
      </c>
      <c r="W111" s="375">
        <v>3765</v>
      </c>
      <c r="X111" s="375">
        <v>3746</v>
      </c>
      <c r="Y111" s="375">
        <v>3803</v>
      </c>
      <c r="Z111" s="375">
        <v>3840</v>
      </c>
      <c r="AA111" s="376">
        <v>3742</v>
      </c>
      <c r="AB111" s="374">
        <v>3691</v>
      </c>
      <c r="AC111" s="375">
        <v>3726</v>
      </c>
      <c r="AD111" s="375">
        <v>3747</v>
      </c>
      <c r="AE111" s="375">
        <v>3765</v>
      </c>
      <c r="AF111" s="375">
        <v>3708</v>
      </c>
      <c r="AG111" s="375">
        <v>3672</v>
      </c>
      <c r="AH111" s="375">
        <v>3660</v>
      </c>
      <c r="AI111" s="375">
        <v>3629</v>
      </c>
      <c r="AJ111" s="375">
        <v>3628</v>
      </c>
      <c r="AK111" s="375">
        <v>3671</v>
      </c>
      <c r="AL111" s="375">
        <v>3679</v>
      </c>
      <c r="AM111" s="376">
        <v>3704</v>
      </c>
      <c r="AN111" s="374">
        <v>3685</v>
      </c>
      <c r="AO111" s="375">
        <v>3688</v>
      </c>
      <c r="AP111" s="375">
        <v>3672</v>
      </c>
      <c r="AQ111" s="375">
        <v>3693</v>
      </c>
      <c r="AR111" s="375">
        <v>3794</v>
      </c>
      <c r="AS111" s="375">
        <v>3780</v>
      </c>
      <c r="AT111" s="375">
        <v>3800</v>
      </c>
      <c r="AU111" s="375">
        <v>3821</v>
      </c>
      <c r="AV111" s="375">
        <v>3788</v>
      </c>
      <c r="AW111" s="375">
        <v>3731</v>
      </c>
      <c r="AX111" s="375">
        <v>3717</v>
      </c>
      <c r="AY111" s="376">
        <v>3802</v>
      </c>
      <c r="AZ111" s="374">
        <v>3817</v>
      </c>
      <c r="BA111" s="375">
        <v>3854</v>
      </c>
      <c r="BB111" s="375">
        <v>3794</v>
      </c>
      <c r="BC111" s="375">
        <v>3786</v>
      </c>
      <c r="BD111" s="375">
        <v>3787</v>
      </c>
      <c r="BE111" s="375">
        <v>3767</v>
      </c>
      <c r="BF111" s="375">
        <v>3751</v>
      </c>
      <c r="BG111" s="375">
        <v>3677</v>
      </c>
      <c r="BH111" s="375">
        <v>3682</v>
      </c>
      <c r="BI111" s="375">
        <v>3647</v>
      </c>
      <c r="BJ111" s="375">
        <v>3649</v>
      </c>
      <c r="BK111" s="376">
        <v>3664</v>
      </c>
      <c r="BL111" s="374">
        <v>3681</v>
      </c>
      <c r="BM111" s="379">
        <v>3727</v>
      </c>
      <c r="BN111" s="379">
        <v>3728</v>
      </c>
      <c r="BO111" s="379">
        <v>3734</v>
      </c>
      <c r="BP111" s="379">
        <v>3737</v>
      </c>
      <c r="BQ111" s="379">
        <v>3713</v>
      </c>
      <c r="BR111" s="379">
        <v>3691</v>
      </c>
      <c r="BS111" s="379">
        <v>3649</v>
      </c>
      <c r="BT111" s="379">
        <v>3640</v>
      </c>
      <c r="BU111" s="379">
        <v>3631</v>
      </c>
      <c r="BV111" s="379">
        <v>3660</v>
      </c>
      <c r="BW111" s="376">
        <v>3676</v>
      </c>
      <c r="BX111" s="374">
        <v>3698</v>
      </c>
      <c r="BY111" s="379">
        <v>3700</v>
      </c>
      <c r="BZ111" s="379">
        <v>3695</v>
      </c>
      <c r="CA111" s="379">
        <v>3671</v>
      </c>
      <c r="CB111" s="379">
        <v>3677</v>
      </c>
      <c r="CC111" s="379">
        <v>3693</v>
      </c>
      <c r="CD111" s="379">
        <v>3685</v>
      </c>
      <c r="CE111" s="379">
        <v>3672</v>
      </c>
      <c r="CF111" s="379">
        <v>3643</v>
      </c>
      <c r="CG111" s="375">
        <v>3644</v>
      </c>
      <c r="CH111" s="375">
        <v>3634</v>
      </c>
      <c r="CI111" s="376">
        <v>3625</v>
      </c>
      <c r="CJ111" s="374">
        <v>3605</v>
      </c>
      <c r="CK111" s="375">
        <v>3609</v>
      </c>
      <c r="CL111" s="375">
        <v>3596</v>
      </c>
      <c r="CM111" s="375">
        <v>3584</v>
      </c>
      <c r="CN111" s="375">
        <v>3603</v>
      </c>
      <c r="CO111" s="375">
        <v>3631</v>
      </c>
      <c r="CP111" s="375">
        <v>3661</v>
      </c>
      <c r="CQ111" s="375">
        <v>3650</v>
      </c>
      <c r="CR111" s="375">
        <v>3672</v>
      </c>
      <c r="CS111" s="375">
        <v>3695</v>
      </c>
      <c r="CT111" s="375">
        <v>3729</v>
      </c>
      <c r="CU111" s="376">
        <v>3753</v>
      </c>
      <c r="CV111" s="374">
        <v>3744</v>
      </c>
      <c r="CW111" s="375">
        <v>3716</v>
      </c>
      <c r="CX111" s="375">
        <v>3722</v>
      </c>
      <c r="CY111" s="375">
        <v>3680</v>
      </c>
      <c r="CZ111" s="375">
        <v>3671</v>
      </c>
      <c r="DA111" s="375">
        <v>3656</v>
      </c>
      <c r="DB111" s="375">
        <v>3659</v>
      </c>
      <c r="DC111" s="375">
        <v>3623</v>
      </c>
      <c r="DD111" s="375">
        <v>3598</v>
      </c>
      <c r="DE111" s="375">
        <v>3617</v>
      </c>
      <c r="DF111" s="375">
        <v>3624</v>
      </c>
      <c r="DG111" s="376">
        <v>3626</v>
      </c>
      <c r="DH111" s="374">
        <v>3629</v>
      </c>
      <c r="DI111" s="375">
        <v>3613</v>
      </c>
      <c r="DJ111" s="375">
        <v>3591</v>
      </c>
      <c r="DK111" s="375">
        <v>3625</v>
      </c>
      <c r="DL111" s="375">
        <v>3617</v>
      </c>
      <c r="DM111" s="375">
        <v>3608</v>
      </c>
      <c r="DN111" s="375">
        <v>3582</v>
      </c>
      <c r="DO111" s="375">
        <v>3543</v>
      </c>
      <c r="DP111" s="375">
        <v>3556</v>
      </c>
      <c r="DQ111" s="375">
        <v>3528</v>
      </c>
      <c r="DR111" s="375">
        <v>3507</v>
      </c>
      <c r="DS111" s="378">
        <v>3563</v>
      </c>
      <c r="DT111" s="374">
        <v>3583</v>
      </c>
      <c r="DU111" s="375">
        <v>3576</v>
      </c>
      <c r="DV111" s="375">
        <v>3605</v>
      </c>
      <c r="DW111" s="375">
        <v>3612</v>
      </c>
      <c r="DX111" s="375">
        <v>3652</v>
      </c>
      <c r="DY111" s="375">
        <v>3680</v>
      </c>
      <c r="DZ111" s="375">
        <v>3695</v>
      </c>
      <c r="EA111" s="375">
        <v>3637</v>
      </c>
      <c r="EB111" s="375">
        <v>3644</v>
      </c>
      <c r="EC111" s="375">
        <v>3615</v>
      </c>
      <c r="ED111" s="375">
        <v>3606</v>
      </c>
      <c r="EE111" s="378">
        <v>3623</v>
      </c>
      <c r="EF111" s="374">
        <v>3608</v>
      </c>
      <c r="EG111" s="375">
        <v>3593</v>
      </c>
      <c r="EH111" s="375">
        <v>3552</v>
      </c>
      <c r="EI111" s="375">
        <v>3558</v>
      </c>
      <c r="EJ111" s="375">
        <v>3559</v>
      </c>
      <c r="EK111" s="375">
        <v>3535</v>
      </c>
      <c r="EL111" s="375">
        <v>3489</v>
      </c>
      <c r="EM111" s="375">
        <v>3492</v>
      </c>
      <c r="EN111" s="375">
        <v>3473</v>
      </c>
      <c r="EO111" s="375">
        <v>3512</v>
      </c>
      <c r="EP111" s="375">
        <v>3502</v>
      </c>
      <c r="EQ111" s="378">
        <v>3483</v>
      </c>
      <c r="ER111" s="374">
        <v>3465</v>
      </c>
      <c r="ES111" s="375">
        <v>3472</v>
      </c>
      <c r="ET111" s="375">
        <v>3453</v>
      </c>
      <c r="EU111" s="375">
        <v>3421</v>
      </c>
      <c r="EV111" s="375">
        <v>3420</v>
      </c>
      <c r="EW111" s="378">
        <v>3401</v>
      </c>
      <c r="EX111" s="378">
        <v>3452</v>
      </c>
      <c r="EY111" s="378">
        <v>3445</v>
      </c>
      <c r="EZ111" s="376">
        <v>3411</v>
      </c>
      <c r="FA111" s="376">
        <v>3445</v>
      </c>
      <c r="FB111" s="376">
        <v>3448</v>
      </c>
      <c r="FC111" s="376">
        <v>3434</v>
      </c>
      <c r="FD111" s="376">
        <v>3443</v>
      </c>
      <c r="FE111" s="376">
        <v>3438</v>
      </c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103">
        <v>-5</v>
      </c>
      <c r="FQ111" s="83">
        <v>-0.14543339150668994</v>
      </c>
      <c r="FR111" s="103">
        <v>4</v>
      </c>
      <c r="FS111" s="83">
        <v>0.11484352569623889</v>
      </c>
    </row>
    <row r="112" spans="1:175" ht="15" outlineLevel="2">
      <c r="A112" s="362">
        <v>209</v>
      </c>
      <c r="B112" s="52" t="s">
        <v>391</v>
      </c>
      <c r="C112" s="345" t="s">
        <v>399</v>
      </c>
      <c r="D112" s="374">
        <v>14033</v>
      </c>
      <c r="E112" s="375">
        <v>14032</v>
      </c>
      <c r="F112" s="375">
        <v>14019</v>
      </c>
      <c r="G112" s="375">
        <v>14045</v>
      </c>
      <c r="H112" s="375">
        <v>13990</v>
      </c>
      <c r="I112" s="375">
        <v>13983</v>
      </c>
      <c r="J112" s="375">
        <v>13869</v>
      </c>
      <c r="K112" s="375">
        <v>13963</v>
      </c>
      <c r="L112" s="375">
        <v>13993</v>
      </c>
      <c r="M112" s="375">
        <v>14070</v>
      </c>
      <c r="N112" s="375">
        <v>14045</v>
      </c>
      <c r="O112" s="376">
        <v>14058</v>
      </c>
      <c r="P112" s="374">
        <v>14000</v>
      </c>
      <c r="Q112" s="375">
        <v>14115</v>
      </c>
      <c r="R112" s="377">
        <v>14207</v>
      </c>
      <c r="S112" s="375">
        <v>14405</v>
      </c>
      <c r="T112" s="375">
        <v>14541</v>
      </c>
      <c r="U112" s="375">
        <v>14602</v>
      </c>
      <c r="V112" s="375">
        <v>14624</v>
      </c>
      <c r="W112" s="375">
        <v>14605</v>
      </c>
      <c r="X112" s="375">
        <v>14599</v>
      </c>
      <c r="Y112" s="375">
        <v>14653</v>
      </c>
      <c r="Z112" s="375">
        <v>14704</v>
      </c>
      <c r="AA112" s="376">
        <v>14663</v>
      </c>
      <c r="AB112" s="374">
        <v>13730</v>
      </c>
      <c r="AC112" s="375">
        <v>14731</v>
      </c>
      <c r="AD112" s="375">
        <v>14683</v>
      </c>
      <c r="AE112" s="375">
        <v>14734</v>
      </c>
      <c r="AF112" s="375">
        <v>14667</v>
      </c>
      <c r="AG112" s="375">
        <v>14567</v>
      </c>
      <c r="AH112" s="375">
        <v>14530</v>
      </c>
      <c r="AI112" s="375">
        <v>14504</v>
      </c>
      <c r="AJ112" s="375">
        <v>14514</v>
      </c>
      <c r="AK112" s="375">
        <v>14603</v>
      </c>
      <c r="AL112" s="375">
        <v>14596</v>
      </c>
      <c r="AM112" s="376">
        <v>14687</v>
      </c>
      <c r="AN112" s="374">
        <v>14726</v>
      </c>
      <c r="AO112" s="375">
        <v>14826</v>
      </c>
      <c r="AP112" s="375">
        <v>14782</v>
      </c>
      <c r="AQ112" s="375">
        <v>14836</v>
      </c>
      <c r="AR112" s="375">
        <v>14883</v>
      </c>
      <c r="AS112" s="375">
        <v>14891</v>
      </c>
      <c r="AT112" s="375">
        <v>14905</v>
      </c>
      <c r="AU112" s="375">
        <v>14897</v>
      </c>
      <c r="AV112" s="375">
        <v>14817</v>
      </c>
      <c r="AW112" s="375">
        <v>14803</v>
      </c>
      <c r="AX112" s="375">
        <v>14792</v>
      </c>
      <c r="AY112" s="376">
        <v>14800</v>
      </c>
      <c r="AZ112" s="374">
        <v>14771</v>
      </c>
      <c r="BA112" s="375">
        <v>14764</v>
      </c>
      <c r="BB112" s="375">
        <v>14658</v>
      </c>
      <c r="BC112" s="375">
        <v>14551</v>
      </c>
      <c r="BD112" s="375">
        <v>14529</v>
      </c>
      <c r="BE112" s="375">
        <v>14440</v>
      </c>
      <c r="BF112" s="375">
        <v>14432</v>
      </c>
      <c r="BG112" s="375">
        <v>14296</v>
      </c>
      <c r="BH112" s="375">
        <v>14310</v>
      </c>
      <c r="BI112" s="375">
        <v>14185</v>
      </c>
      <c r="BJ112" s="375">
        <v>14198</v>
      </c>
      <c r="BK112" s="376">
        <v>14284</v>
      </c>
      <c r="BL112" s="374">
        <v>14276</v>
      </c>
      <c r="BM112" s="379">
        <v>14281</v>
      </c>
      <c r="BN112" s="379">
        <v>14296</v>
      </c>
      <c r="BO112" s="379">
        <v>14293</v>
      </c>
      <c r="BP112" s="379">
        <v>14291</v>
      </c>
      <c r="BQ112" s="379">
        <v>14227</v>
      </c>
      <c r="BR112" s="379">
        <v>14003</v>
      </c>
      <c r="BS112" s="379">
        <v>13890</v>
      </c>
      <c r="BT112" s="379">
        <v>13888</v>
      </c>
      <c r="BU112" s="379">
        <v>13881</v>
      </c>
      <c r="BV112" s="379">
        <v>13928</v>
      </c>
      <c r="BW112" s="376">
        <v>13981</v>
      </c>
      <c r="BX112" s="374">
        <v>14025</v>
      </c>
      <c r="BY112" s="379">
        <v>13941</v>
      </c>
      <c r="BZ112" s="379">
        <v>13918</v>
      </c>
      <c r="CA112" s="379">
        <v>13773</v>
      </c>
      <c r="CB112" s="379">
        <v>13733</v>
      </c>
      <c r="CC112" s="379">
        <v>13604</v>
      </c>
      <c r="CD112" s="379">
        <v>13589</v>
      </c>
      <c r="CE112" s="379">
        <v>13582</v>
      </c>
      <c r="CF112" s="379">
        <v>13524</v>
      </c>
      <c r="CG112" s="375">
        <v>13502</v>
      </c>
      <c r="CH112" s="375">
        <v>13535</v>
      </c>
      <c r="CI112" s="376">
        <v>13555</v>
      </c>
      <c r="CJ112" s="374">
        <v>13535</v>
      </c>
      <c r="CK112" s="375">
        <v>13552</v>
      </c>
      <c r="CL112" s="375">
        <v>13487</v>
      </c>
      <c r="CM112" s="375">
        <v>13447</v>
      </c>
      <c r="CN112" s="375">
        <v>13441</v>
      </c>
      <c r="CO112" s="375">
        <v>13503</v>
      </c>
      <c r="CP112" s="375">
        <v>13663</v>
      </c>
      <c r="CQ112" s="375">
        <v>13673</v>
      </c>
      <c r="CR112" s="375">
        <v>13615</v>
      </c>
      <c r="CS112" s="375">
        <v>13748</v>
      </c>
      <c r="CT112" s="375">
        <v>13792</v>
      </c>
      <c r="CU112" s="376">
        <v>13866</v>
      </c>
      <c r="CV112" s="374">
        <v>13862</v>
      </c>
      <c r="CW112" s="375">
        <v>13890</v>
      </c>
      <c r="CX112" s="375">
        <v>13803</v>
      </c>
      <c r="CY112" s="375">
        <v>13780</v>
      </c>
      <c r="CZ112" s="375">
        <v>13751</v>
      </c>
      <c r="DA112" s="375">
        <v>13694</v>
      </c>
      <c r="DB112" s="375">
        <v>13674</v>
      </c>
      <c r="DC112" s="375">
        <v>13575</v>
      </c>
      <c r="DD112" s="375">
        <v>13512</v>
      </c>
      <c r="DE112" s="375">
        <v>13500</v>
      </c>
      <c r="DF112" s="375">
        <v>13597</v>
      </c>
      <c r="DG112" s="376">
        <v>13595</v>
      </c>
      <c r="DH112" s="374">
        <v>13578</v>
      </c>
      <c r="DI112" s="375">
        <v>13603</v>
      </c>
      <c r="DJ112" s="375">
        <v>13568</v>
      </c>
      <c r="DK112" s="375">
        <v>13467</v>
      </c>
      <c r="DL112" s="375">
        <v>13368</v>
      </c>
      <c r="DM112" s="375">
        <v>13291</v>
      </c>
      <c r="DN112" s="375">
        <v>13222</v>
      </c>
      <c r="DO112" s="375">
        <v>13174</v>
      </c>
      <c r="DP112" s="375">
        <v>13229</v>
      </c>
      <c r="DQ112" s="375">
        <v>13269</v>
      </c>
      <c r="DR112" s="375">
        <v>13243</v>
      </c>
      <c r="DS112" s="378">
        <v>13342</v>
      </c>
      <c r="DT112" s="374">
        <v>13357</v>
      </c>
      <c r="DU112" s="375">
        <v>13517</v>
      </c>
      <c r="DV112" s="375">
        <v>13505</v>
      </c>
      <c r="DW112" s="375">
        <v>13442</v>
      </c>
      <c r="DX112" s="375">
        <v>13522</v>
      </c>
      <c r="DY112" s="375">
        <v>13568</v>
      </c>
      <c r="DZ112" s="375">
        <v>13619</v>
      </c>
      <c r="EA112" s="375">
        <v>13508</v>
      </c>
      <c r="EB112" s="375">
        <v>13523</v>
      </c>
      <c r="EC112" s="375">
        <v>13508</v>
      </c>
      <c r="ED112" s="375">
        <v>13499</v>
      </c>
      <c r="EE112" s="378">
        <v>13546</v>
      </c>
      <c r="EF112" s="374">
        <v>13567</v>
      </c>
      <c r="EG112" s="375">
        <v>13584</v>
      </c>
      <c r="EH112" s="375">
        <v>13432</v>
      </c>
      <c r="EI112" s="375">
        <v>13466</v>
      </c>
      <c r="EJ112" s="375">
        <v>13477</v>
      </c>
      <c r="EK112" s="375">
        <v>13467</v>
      </c>
      <c r="EL112" s="375">
        <v>13476</v>
      </c>
      <c r="EM112" s="375">
        <v>13500</v>
      </c>
      <c r="EN112" s="375">
        <v>13482</v>
      </c>
      <c r="EO112" s="375">
        <v>13443</v>
      </c>
      <c r="EP112" s="375">
        <v>13448</v>
      </c>
      <c r="EQ112" s="378">
        <v>13425</v>
      </c>
      <c r="ER112" s="374">
        <v>13444</v>
      </c>
      <c r="ES112" s="375">
        <v>13409</v>
      </c>
      <c r="ET112" s="375">
        <v>13305</v>
      </c>
      <c r="EU112" s="375">
        <v>13289</v>
      </c>
      <c r="EV112" s="375">
        <v>13338</v>
      </c>
      <c r="EW112" s="378">
        <v>13247</v>
      </c>
      <c r="EX112" s="378">
        <v>13486</v>
      </c>
      <c r="EY112" s="378">
        <v>13476</v>
      </c>
      <c r="EZ112" s="376">
        <v>13517</v>
      </c>
      <c r="FA112" s="376">
        <v>13509</v>
      </c>
      <c r="FB112" s="376">
        <v>13509</v>
      </c>
      <c r="FC112" s="376">
        <v>13588</v>
      </c>
      <c r="FD112" s="376">
        <v>13611</v>
      </c>
      <c r="FE112" s="376">
        <v>13608</v>
      </c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103">
        <v>-3</v>
      </c>
      <c r="FQ112" s="83">
        <v>-2.2045855379188711E-2</v>
      </c>
      <c r="FR112" s="103">
        <v>20</v>
      </c>
      <c r="FS112" s="83">
        <v>0.14897579143389197</v>
      </c>
    </row>
    <row r="113" spans="1:175" ht="15" outlineLevel="2">
      <c r="A113" s="362">
        <v>282</v>
      </c>
      <c r="B113" s="52" t="s">
        <v>391</v>
      </c>
      <c r="C113" s="345" t="s">
        <v>400</v>
      </c>
      <c r="D113" s="374">
        <v>9739</v>
      </c>
      <c r="E113" s="375">
        <v>9739</v>
      </c>
      <c r="F113" s="375">
        <v>9743</v>
      </c>
      <c r="G113" s="375">
        <v>9565</v>
      </c>
      <c r="H113" s="375">
        <v>9498</v>
      </c>
      <c r="I113" s="375">
        <v>9584</v>
      </c>
      <c r="J113" s="375">
        <v>9494</v>
      </c>
      <c r="K113" s="375">
        <v>9479</v>
      </c>
      <c r="L113" s="375">
        <v>9412</v>
      </c>
      <c r="M113" s="375">
        <v>9382</v>
      </c>
      <c r="N113" s="375">
        <v>9317</v>
      </c>
      <c r="O113" s="376">
        <v>9313</v>
      </c>
      <c r="P113" s="374">
        <v>9245</v>
      </c>
      <c r="Q113" s="375">
        <v>9206</v>
      </c>
      <c r="R113" s="377">
        <v>9159</v>
      </c>
      <c r="S113" s="375">
        <v>8961</v>
      </c>
      <c r="T113" s="375">
        <v>9314</v>
      </c>
      <c r="U113" s="375">
        <v>9384</v>
      </c>
      <c r="V113" s="375">
        <v>9322</v>
      </c>
      <c r="W113" s="375">
        <v>9224</v>
      </c>
      <c r="X113" s="375">
        <v>9194</v>
      </c>
      <c r="Y113" s="375">
        <v>9275</v>
      </c>
      <c r="Z113" s="375">
        <v>9348</v>
      </c>
      <c r="AA113" s="376">
        <v>9356</v>
      </c>
      <c r="AB113" s="374">
        <v>9288</v>
      </c>
      <c r="AC113" s="375">
        <v>9465</v>
      </c>
      <c r="AD113" s="375">
        <v>9423</v>
      </c>
      <c r="AE113" s="375">
        <v>9494</v>
      </c>
      <c r="AF113" s="375">
        <v>9452</v>
      </c>
      <c r="AG113" s="375">
        <v>9314</v>
      </c>
      <c r="AH113" s="375">
        <v>9234</v>
      </c>
      <c r="AI113" s="375">
        <v>9249</v>
      </c>
      <c r="AJ113" s="375">
        <v>9185</v>
      </c>
      <c r="AK113" s="375">
        <v>9345</v>
      </c>
      <c r="AL113" s="375">
        <v>9339</v>
      </c>
      <c r="AM113" s="376">
        <v>9459</v>
      </c>
      <c r="AN113" s="374">
        <v>9454</v>
      </c>
      <c r="AO113" s="375">
        <v>9445</v>
      </c>
      <c r="AP113" s="375">
        <v>9430</v>
      </c>
      <c r="AQ113" s="375">
        <v>9396</v>
      </c>
      <c r="AR113" s="375">
        <v>9533</v>
      </c>
      <c r="AS113" s="375">
        <v>9461</v>
      </c>
      <c r="AT113" s="375">
        <v>9471</v>
      </c>
      <c r="AU113" s="375">
        <v>9491</v>
      </c>
      <c r="AV113" s="375">
        <v>9347</v>
      </c>
      <c r="AW113" s="375">
        <v>9307</v>
      </c>
      <c r="AX113" s="375">
        <v>9253</v>
      </c>
      <c r="AY113" s="376">
        <v>9218</v>
      </c>
      <c r="AZ113" s="374">
        <v>9226</v>
      </c>
      <c r="BA113" s="375">
        <v>9250</v>
      </c>
      <c r="BB113" s="375">
        <v>9128</v>
      </c>
      <c r="BC113" s="375">
        <v>9090</v>
      </c>
      <c r="BD113" s="375">
        <v>9086</v>
      </c>
      <c r="BE113" s="375">
        <v>8962</v>
      </c>
      <c r="BF113" s="375">
        <v>8862</v>
      </c>
      <c r="BG113" s="375">
        <v>8689</v>
      </c>
      <c r="BH113" s="375">
        <v>8713</v>
      </c>
      <c r="BI113" s="375">
        <v>8619</v>
      </c>
      <c r="BJ113" s="375">
        <v>8658</v>
      </c>
      <c r="BK113" s="376">
        <v>8728</v>
      </c>
      <c r="BL113" s="374">
        <v>8737</v>
      </c>
      <c r="BM113" s="379">
        <v>8797</v>
      </c>
      <c r="BN113" s="379">
        <v>8743</v>
      </c>
      <c r="BO113" s="379">
        <v>8753</v>
      </c>
      <c r="BP113" s="379">
        <v>8721</v>
      </c>
      <c r="BQ113" s="379">
        <v>8663</v>
      </c>
      <c r="BR113" s="379">
        <v>8390</v>
      </c>
      <c r="BS113" s="379">
        <v>8241</v>
      </c>
      <c r="BT113" s="379">
        <v>8237</v>
      </c>
      <c r="BU113" s="379">
        <v>8240</v>
      </c>
      <c r="BV113" s="379">
        <v>8326</v>
      </c>
      <c r="BW113" s="376">
        <v>8368</v>
      </c>
      <c r="BX113" s="374">
        <v>8409</v>
      </c>
      <c r="BY113" s="379">
        <v>8356</v>
      </c>
      <c r="BZ113" s="379">
        <v>8253</v>
      </c>
      <c r="CA113" s="379">
        <v>8095</v>
      </c>
      <c r="CB113" s="379">
        <v>8085</v>
      </c>
      <c r="CC113" s="379">
        <v>8013</v>
      </c>
      <c r="CD113" s="379">
        <v>8000</v>
      </c>
      <c r="CE113" s="379">
        <v>8006</v>
      </c>
      <c r="CF113" s="379">
        <v>7970</v>
      </c>
      <c r="CG113" s="375">
        <v>7924</v>
      </c>
      <c r="CH113" s="375">
        <v>7919</v>
      </c>
      <c r="CI113" s="376">
        <v>7902</v>
      </c>
      <c r="CJ113" s="374">
        <v>7902</v>
      </c>
      <c r="CK113" s="375">
        <v>7922</v>
      </c>
      <c r="CL113" s="375">
        <v>7877</v>
      </c>
      <c r="CM113" s="375">
        <v>7824</v>
      </c>
      <c r="CN113" s="375">
        <v>7833</v>
      </c>
      <c r="CO113" s="375">
        <v>7882</v>
      </c>
      <c r="CP113" s="375">
        <v>7892</v>
      </c>
      <c r="CQ113" s="375">
        <v>7849</v>
      </c>
      <c r="CR113" s="375">
        <v>7843</v>
      </c>
      <c r="CS113" s="375">
        <v>7848</v>
      </c>
      <c r="CT113" s="375">
        <v>7902</v>
      </c>
      <c r="CU113" s="376">
        <v>7940</v>
      </c>
      <c r="CV113" s="374">
        <v>7919</v>
      </c>
      <c r="CW113" s="375">
        <v>7857</v>
      </c>
      <c r="CX113" s="375">
        <v>7811</v>
      </c>
      <c r="CY113" s="375">
        <v>7727</v>
      </c>
      <c r="CZ113" s="375">
        <v>7735</v>
      </c>
      <c r="DA113" s="375">
        <v>7624</v>
      </c>
      <c r="DB113" s="375">
        <v>7589</v>
      </c>
      <c r="DC113" s="375">
        <v>7542</v>
      </c>
      <c r="DD113" s="375">
        <v>7500</v>
      </c>
      <c r="DE113" s="375">
        <v>7470</v>
      </c>
      <c r="DF113" s="375">
        <v>7418</v>
      </c>
      <c r="DG113" s="376">
        <v>7403</v>
      </c>
      <c r="DH113" s="374">
        <v>7402</v>
      </c>
      <c r="DI113" s="375">
        <v>7346</v>
      </c>
      <c r="DJ113" s="375">
        <v>7326</v>
      </c>
      <c r="DK113" s="375">
        <v>7298</v>
      </c>
      <c r="DL113" s="375">
        <v>7249</v>
      </c>
      <c r="DM113" s="375">
        <v>7215</v>
      </c>
      <c r="DN113" s="375">
        <v>7158</v>
      </c>
      <c r="DO113" s="375">
        <v>7113</v>
      </c>
      <c r="DP113" s="375">
        <v>7109</v>
      </c>
      <c r="DQ113" s="375">
        <v>7012</v>
      </c>
      <c r="DR113" s="375">
        <v>6982</v>
      </c>
      <c r="DS113" s="378">
        <v>7634</v>
      </c>
      <c r="DT113" s="374">
        <v>7648</v>
      </c>
      <c r="DU113" s="375">
        <v>7823</v>
      </c>
      <c r="DV113" s="375">
        <v>7775</v>
      </c>
      <c r="DW113" s="375">
        <v>7805</v>
      </c>
      <c r="DX113" s="375">
        <v>7925</v>
      </c>
      <c r="DY113" s="375">
        <v>7918</v>
      </c>
      <c r="DZ113" s="375">
        <v>7930</v>
      </c>
      <c r="EA113" s="375">
        <v>7811</v>
      </c>
      <c r="EB113" s="375">
        <v>7849</v>
      </c>
      <c r="EC113" s="375">
        <v>7784</v>
      </c>
      <c r="ED113" s="375">
        <v>7701</v>
      </c>
      <c r="EE113" s="378">
        <v>7685</v>
      </c>
      <c r="EF113" s="374">
        <v>7681</v>
      </c>
      <c r="EG113" s="375">
        <v>7656</v>
      </c>
      <c r="EH113" s="375">
        <v>7567</v>
      </c>
      <c r="EI113" s="375">
        <v>7557</v>
      </c>
      <c r="EJ113" s="375">
        <v>7523</v>
      </c>
      <c r="EK113" s="375">
        <v>7509</v>
      </c>
      <c r="EL113" s="375">
        <v>7538</v>
      </c>
      <c r="EM113" s="375">
        <v>7586</v>
      </c>
      <c r="EN113" s="375">
        <v>7624</v>
      </c>
      <c r="EO113" s="375">
        <v>7608</v>
      </c>
      <c r="EP113" s="375">
        <v>7626</v>
      </c>
      <c r="EQ113" s="378">
        <v>7640</v>
      </c>
      <c r="ER113" s="374">
        <v>7680</v>
      </c>
      <c r="ES113" s="375">
        <v>7688</v>
      </c>
      <c r="ET113" s="375">
        <v>7628</v>
      </c>
      <c r="EU113" s="375">
        <v>7596</v>
      </c>
      <c r="EV113" s="375">
        <v>7616</v>
      </c>
      <c r="EW113" s="378">
        <v>7560</v>
      </c>
      <c r="EX113" s="378">
        <v>7951</v>
      </c>
      <c r="EY113" s="378">
        <v>7914</v>
      </c>
      <c r="EZ113" s="376">
        <v>7877</v>
      </c>
      <c r="FA113" s="376">
        <v>7990</v>
      </c>
      <c r="FB113" s="376">
        <v>7987</v>
      </c>
      <c r="FC113" s="376">
        <v>8070</v>
      </c>
      <c r="FD113" s="376">
        <v>8159</v>
      </c>
      <c r="FE113" s="376">
        <v>8136</v>
      </c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103">
        <v>-23</v>
      </c>
      <c r="FQ113" s="83">
        <v>-0.28269419862340217</v>
      </c>
      <c r="FR113" s="103">
        <v>66</v>
      </c>
      <c r="FS113" s="83">
        <v>0.86387434554973819</v>
      </c>
    </row>
    <row r="114" spans="1:175" ht="15" outlineLevel="2">
      <c r="A114" s="362">
        <v>353</v>
      </c>
      <c r="B114" s="52" t="s">
        <v>391</v>
      </c>
      <c r="C114" s="345" t="s">
        <v>401</v>
      </c>
      <c r="D114" s="374">
        <v>2811</v>
      </c>
      <c r="E114" s="375">
        <v>2823</v>
      </c>
      <c r="F114" s="375">
        <v>2822</v>
      </c>
      <c r="G114" s="375">
        <v>2812</v>
      </c>
      <c r="H114" s="375">
        <v>2780</v>
      </c>
      <c r="I114" s="375">
        <v>2813</v>
      </c>
      <c r="J114" s="375">
        <v>2784</v>
      </c>
      <c r="K114" s="375">
        <v>2799</v>
      </c>
      <c r="L114" s="375">
        <v>2733</v>
      </c>
      <c r="M114" s="375">
        <v>2776</v>
      </c>
      <c r="N114" s="375">
        <v>2784</v>
      </c>
      <c r="O114" s="376">
        <v>2825</v>
      </c>
      <c r="P114" s="374">
        <v>2789</v>
      </c>
      <c r="Q114" s="375">
        <v>2804</v>
      </c>
      <c r="R114" s="377">
        <v>2893</v>
      </c>
      <c r="S114" s="375">
        <v>2873</v>
      </c>
      <c r="T114" s="375">
        <v>2845</v>
      </c>
      <c r="U114" s="375">
        <v>2871</v>
      </c>
      <c r="V114" s="375">
        <v>2910</v>
      </c>
      <c r="W114" s="375">
        <v>2906</v>
      </c>
      <c r="X114" s="375">
        <v>2940</v>
      </c>
      <c r="Y114" s="375">
        <v>2927</v>
      </c>
      <c r="Z114" s="375">
        <v>2934</v>
      </c>
      <c r="AA114" s="376">
        <v>2931</v>
      </c>
      <c r="AB114" s="374">
        <v>2950</v>
      </c>
      <c r="AC114" s="375">
        <v>2959</v>
      </c>
      <c r="AD114" s="375">
        <v>2950</v>
      </c>
      <c r="AE114" s="375">
        <v>2952</v>
      </c>
      <c r="AF114" s="375">
        <v>2976</v>
      </c>
      <c r="AG114" s="375">
        <v>2980</v>
      </c>
      <c r="AH114" s="375">
        <v>2990</v>
      </c>
      <c r="AI114" s="375">
        <v>2982</v>
      </c>
      <c r="AJ114" s="375">
        <v>3053</v>
      </c>
      <c r="AK114" s="375">
        <v>3079</v>
      </c>
      <c r="AL114" s="375">
        <v>3027</v>
      </c>
      <c r="AM114" s="376">
        <v>2991</v>
      </c>
      <c r="AN114" s="374">
        <v>2968</v>
      </c>
      <c r="AO114" s="375">
        <v>3040</v>
      </c>
      <c r="AP114" s="375">
        <v>3035</v>
      </c>
      <c r="AQ114" s="375">
        <v>3049</v>
      </c>
      <c r="AR114" s="375">
        <v>3082</v>
      </c>
      <c r="AS114" s="375">
        <v>3102</v>
      </c>
      <c r="AT114" s="375">
        <v>3093</v>
      </c>
      <c r="AU114" s="375">
        <v>3101</v>
      </c>
      <c r="AV114" s="375">
        <v>3091</v>
      </c>
      <c r="AW114" s="375">
        <v>3103</v>
      </c>
      <c r="AX114" s="375">
        <v>3115</v>
      </c>
      <c r="AY114" s="376">
        <v>3097</v>
      </c>
      <c r="AZ114" s="374">
        <v>3097</v>
      </c>
      <c r="BA114" s="375">
        <v>3092</v>
      </c>
      <c r="BB114" s="375">
        <v>3126</v>
      </c>
      <c r="BC114" s="375">
        <v>3110</v>
      </c>
      <c r="BD114" s="375">
        <v>3073</v>
      </c>
      <c r="BE114" s="375">
        <v>3061</v>
      </c>
      <c r="BF114" s="375">
        <v>3038</v>
      </c>
      <c r="BG114" s="375">
        <v>3003</v>
      </c>
      <c r="BH114" s="375">
        <v>2958</v>
      </c>
      <c r="BI114" s="375">
        <v>2939</v>
      </c>
      <c r="BJ114" s="375">
        <v>3015</v>
      </c>
      <c r="BK114" s="376">
        <v>3083</v>
      </c>
      <c r="BL114" s="374">
        <v>3084</v>
      </c>
      <c r="BM114" s="379">
        <v>3160</v>
      </c>
      <c r="BN114" s="379">
        <v>3157</v>
      </c>
      <c r="BO114" s="379">
        <v>3179</v>
      </c>
      <c r="BP114" s="379">
        <v>3195</v>
      </c>
      <c r="BQ114" s="379">
        <v>3179</v>
      </c>
      <c r="BR114" s="379">
        <v>3193</v>
      </c>
      <c r="BS114" s="379">
        <v>3196</v>
      </c>
      <c r="BT114" s="379">
        <v>3187</v>
      </c>
      <c r="BU114" s="379">
        <v>3183</v>
      </c>
      <c r="BV114" s="379">
        <v>3151</v>
      </c>
      <c r="BW114" s="376">
        <v>3141</v>
      </c>
      <c r="BX114" s="374">
        <v>3141</v>
      </c>
      <c r="BY114" s="379">
        <v>3106</v>
      </c>
      <c r="BZ114" s="379">
        <v>3086</v>
      </c>
      <c r="CA114" s="379">
        <v>3048</v>
      </c>
      <c r="CB114" s="379">
        <v>3047</v>
      </c>
      <c r="CC114" s="379">
        <v>2931</v>
      </c>
      <c r="CD114" s="379">
        <v>2942</v>
      </c>
      <c r="CE114" s="379">
        <v>2931</v>
      </c>
      <c r="CF114" s="379">
        <v>2905</v>
      </c>
      <c r="CG114" s="375">
        <v>2885</v>
      </c>
      <c r="CH114" s="375">
        <v>2872</v>
      </c>
      <c r="CI114" s="376">
        <v>2851</v>
      </c>
      <c r="CJ114" s="374">
        <v>2837</v>
      </c>
      <c r="CK114" s="375">
        <v>2830</v>
      </c>
      <c r="CL114" s="375">
        <v>2829</v>
      </c>
      <c r="CM114" s="375">
        <v>2798</v>
      </c>
      <c r="CN114" s="375">
        <v>2807</v>
      </c>
      <c r="CO114" s="375">
        <v>2799</v>
      </c>
      <c r="CP114" s="375">
        <v>2800</v>
      </c>
      <c r="CQ114" s="375">
        <v>2812</v>
      </c>
      <c r="CR114" s="375">
        <v>2816</v>
      </c>
      <c r="CS114" s="375">
        <v>2834</v>
      </c>
      <c r="CT114" s="375">
        <v>2841</v>
      </c>
      <c r="CU114" s="376">
        <v>2831</v>
      </c>
      <c r="CV114" s="374">
        <v>2829</v>
      </c>
      <c r="CW114" s="375">
        <v>2837</v>
      </c>
      <c r="CX114" s="375">
        <v>2811</v>
      </c>
      <c r="CY114" s="375">
        <v>2778</v>
      </c>
      <c r="CZ114" s="375">
        <v>2796</v>
      </c>
      <c r="DA114" s="375">
        <v>2778</v>
      </c>
      <c r="DB114" s="375">
        <v>2779</v>
      </c>
      <c r="DC114" s="375">
        <v>2761</v>
      </c>
      <c r="DD114" s="375">
        <v>2770</v>
      </c>
      <c r="DE114" s="375">
        <v>2748</v>
      </c>
      <c r="DF114" s="375">
        <v>2748</v>
      </c>
      <c r="DG114" s="376">
        <v>2741</v>
      </c>
      <c r="DH114" s="374">
        <v>2743</v>
      </c>
      <c r="DI114" s="375">
        <v>2740</v>
      </c>
      <c r="DJ114" s="375">
        <v>2751</v>
      </c>
      <c r="DK114" s="375">
        <v>2736</v>
      </c>
      <c r="DL114" s="375">
        <v>2721</v>
      </c>
      <c r="DM114" s="375">
        <v>2719</v>
      </c>
      <c r="DN114" s="375">
        <v>2713</v>
      </c>
      <c r="DO114" s="375">
        <v>2701</v>
      </c>
      <c r="DP114" s="375">
        <v>2706</v>
      </c>
      <c r="DQ114" s="375">
        <v>2705</v>
      </c>
      <c r="DR114" s="375">
        <v>2723</v>
      </c>
      <c r="DS114" s="378">
        <v>2723</v>
      </c>
      <c r="DT114" s="374">
        <v>2758</v>
      </c>
      <c r="DU114" s="375">
        <v>2769</v>
      </c>
      <c r="DV114" s="375">
        <v>2758</v>
      </c>
      <c r="DW114" s="375">
        <v>2751</v>
      </c>
      <c r="DX114" s="375">
        <v>2800</v>
      </c>
      <c r="DY114" s="375">
        <v>2816</v>
      </c>
      <c r="DZ114" s="375">
        <v>2812</v>
      </c>
      <c r="EA114" s="375">
        <v>2775</v>
      </c>
      <c r="EB114" s="375">
        <v>2760</v>
      </c>
      <c r="EC114" s="375">
        <v>2746</v>
      </c>
      <c r="ED114" s="375">
        <v>2731</v>
      </c>
      <c r="EE114" s="378">
        <v>2718</v>
      </c>
      <c r="EF114" s="374">
        <v>2717</v>
      </c>
      <c r="EG114" s="375">
        <v>2711</v>
      </c>
      <c r="EH114" s="375">
        <v>2694</v>
      </c>
      <c r="EI114" s="375">
        <v>2687</v>
      </c>
      <c r="EJ114" s="375">
        <v>2675</v>
      </c>
      <c r="EK114" s="375">
        <v>2665</v>
      </c>
      <c r="EL114" s="375">
        <v>2685</v>
      </c>
      <c r="EM114" s="375">
        <v>2697</v>
      </c>
      <c r="EN114" s="375">
        <v>2707</v>
      </c>
      <c r="EO114" s="375">
        <v>2674</v>
      </c>
      <c r="EP114" s="375">
        <v>2660</v>
      </c>
      <c r="EQ114" s="378">
        <v>2667</v>
      </c>
      <c r="ER114" s="374">
        <v>2662</v>
      </c>
      <c r="ES114" s="375">
        <v>2632</v>
      </c>
      <c r="ET114" s="375">
        <v>2596</v>
      </c>
      <c r="EU114" s="375">
        <v>2580</v>
      </c>
      <c r="EV114" s="375">
        <v>2610</v>
      </c>
      <c r="EW114" s="378">
        <v>2600</v>
      </c>
      <c r="EX114" s="378">
        <v>2671</v>
      </c>
      <c r="EY114" s="378">
        <v>2695</v>
      </c>
      <c r="EZ114" s="376">
        <v>2683</v>
      </c>
      <c r="FA114" s="376">
        <v>2680</v>
      </c>
      <c r="FB114" s="376">
        <v>2685</v>
      </c>
      <c r="FC114" s="376">
        <v>2691</v>
      </c>
      <c r="FD114" s="376">
        <v>2699</v>
      </c>
      <c r="FE114" s="376">
        <v>2738</v>
      </c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103">
        <v>39</v>
      </c>
      <c r="FQ114" s="83">
        <v>1.4243973703433161</v>
      </c>
      <c r="FR114" s="103">
        <v>47</v>
      </c>
      <c r="FS114" s="83">
        <v>1.7622797150356206</v>
      </c>
    </row>
    <row r="115" spans="1:175" ht="15" outlineLevel="2">
      <c r="A115" s="362">
        <v>364</v>
      </c>
      <c r="B115" s="52" t="s">
        <v>391</v>
      </c>
      <c r="C115" s="345" t="s">
        <v>402</v>
      </c>
      <c r="D115" s="374">
        <v>8894</v>
      </c>
      <c r="E115" s="375">
        <v>8901</v>
      </c>
      <c r="F115" s="375">
        <v>8904</v>
      </c>
      <c r="G115" s="375">
        <v>8895</v>
      </c>
      <c r="H115" s="375">
        <v>8873</v>
      </c>
      <c r="I115" s="375">
        <v>8886</v>
      </c>
      <c r="J115" s="375">
        <v>8778</v>
      </c>
      <c r="K115" s="375">
        <v>8876</v>
      </c>
      <c r="L115" s="375">
        <v>9022</v>
      </c>
      <c r="M115" s="375">
        <v>9021</v>
      </c>
      <c r="N115" s="375">
        <v>9083</v>
      </c>
      <c r="O115" s="376">
        <v>9258</v>
      </c>
      <c r="P115" s="374">
        <v>9562</v>
      </c>
      <c r="Q115" s="375">
        <v>9632</v>
      </c>
      <c r="R115" s="377">
        <v>9682</v>
      </c>
      <c r="S115" s="375">
        <v>9862</v>
      </c>
      <c r="T115" s="375">
        <v>9973</v>
      </c>
      <c r="U115" s="375">
        <v>10032</v>
      </c>
      <c r="V115" s="375">
        <v>10075</v>
      </c>
      <c r="W115" s="375">
        <v>10090</v>
      </c>
      <c r="X115" s="375">
        <v>10063</v>
      </c>
      <c r="Y115" s="375">
        <v>10069</v>
      </c>
      <c r="Z115" s="375">
        <v>10120</v>
      </c>
      <c r="AA115" s="376">
        <v>10154</v>
      </c>
      <c r="AB115" s="374">
        <v>10148</v>
      </c>
      <c r="AC115" s="375">
        <v>10172</v>
      </c>
      <c r="AD115" s="375">
        <v>10163</v>
      </c>
      <c r="AE115" s="375">
        <v>10185</v>
      </c>
      <c r="AF115" s="375">
        <v>10161</v>
      </c>
      <c r="AG115" s="375">
        <v>10102</v>
      </c>
      <c r="AH115" s="375">
        <v>10129</v>
      </c>
      <c r="AI115" s="375">
        <v>10126</v>
      </c>
      <c r="AJ115" s="375">
        <v>10123</v>
      </c>
      <c r="AK115" s="375">
        <v>10167</v>
      </c>
      <c r="AL115" s="375">
        <v>10144</v>
      </c>
      <c r="AM115" s="376">
        <v>10180</v>
      </c>
      <c r="AN115" s="374">
        <v>10173</v>
      </c>
      <c r="AO115" s="375">
        <v>10168</v>
      </c>
      <c r="AP115" s="375">
        <v>10168</v>
      </c>
      <c r="AQ115" s="375">
        <v>10124</v>
      </c>
      <c r="AR115" s="375">
        <v>10206</v>
      </c>
      <c r="AS115" s="375">
        <v>10155</v>
      </c>
      <c r="AT115" s="375">
        <v>10157</v>
      </c>
      <c r="AU115" s="375">
        <v>10196</v>
      </c>
      <c r="AV115" s="375">
        <v>10132</v>
      </c>
      <c r="AW115" s="375">
        <v>10122</v>
      </c>
      <c r="AX115" s="375">
        <v>10150</v>
      </c>
      <c r="AY115" s="376">
        <v>10131</v>
      </c>
      <c r="AZ115" s="374">
        <v>10155</v>
      </c>
      <c r="BA115" s="375">
        <v>10179</v>
      </c>
      <c r="BB115" s="375">
        <v>10135</v>
      </c>
      <c r="BC115" s="375">
        <v>10109</v>
      </c>
      <c r="BD115" s="375">
        <v>10079</v>
      </c>
      <c r="BE115" s="375">
        <v>10013</v>
      </c>
      <c r="BF115" s="375">
        <v>10010</v>
      </c>
      <c r="BG115" s="375">
        <v>9957</v>
      </c>
      <c r="BH115" s="375">
        <v>10076</v>
      </c>
      <c r="BI115" s="375">
        <v>10088</v>
      </c>
      <c r="BJ115" s="375">
        <v>10060</v>
      </c>
      <c r="BK115" s="376">
        <v>10126</v>
      </c>
      <c r="BL115" s="374">
        <v>10114</v>
      </c>
      <c r="BM115" s="379">
        <v>10148</v>
      </c>
      <c r="BN115" s="379">
        <v>10099</v>
      </c>
      <c r="BO115" s="379">
        <v>10080</v>
      </c>
      <c r="BP115" s="379">
        <v>10091</v>
      </c>
      <c r="BQ115" s="379">
        <v>10024</v>
      </c>
      <c r="BR115" s="379">
        <v>9803</v>
      </c>
      <c r="BS115" s="379">
        <v>9772</v>
      </c>
      <c r="BT115" s="379">
        <v>9794</v>
      </c>
      <c r="BU115" s="379">
        <v>9798</v>
      </c>
      <c r="BV115" s="379">
        <v>9817</v>
      </c>
      <c r="BW115" s="376">
        <v>9859</v>
      </c>
      <c r="BX115" s="374">
        <v>9884</v>
      </c>
      <c r="BY115" s="379">
        <v>9843</v>
      </c>
      <c r="BZ115" s="379">
        <v>9831</v>
      </c>
      <c r="CA115" s="379">
        <v>9792</v>
      </c>
      <c r="CB115" s="379">
        <v>9804</v>
      </c>
      <c r="CC115" s="379">
        <v>9839</v>
      </c>
      <c r="CD115" s="379">
        <v>9826</v>
      </c>
      <c r="CE115" s="379">
        <v>9828</v>
      </c>
      <c r="CF115" s="379">
        <v>9813</v>
      </c>
      <c r="CG115" s="375">
        <v>9781</v>
      </c>
      <c r="CH115" s="375">
        <v>9764</v>
      </c>
      <c r="CI115" s="376">
        <v>9669</v>
      </c>
      <c r="CJ115" s="374">
        <v>9645</v>
      </c>
      <c r="CK115" s="375">
        <v>9669</v>
      </c>
      <c r="CL115" s="375">
        <v>9648</v>
      </c>
      <c r="CM115" s="375">
        <v>9650</v>
      </c>
      <c r="CN115" s="375">
        <v>9672</v>
      </c>
      <c r="CO115" s="375">
        <v>9708</v>
      </c>
      <c r="CP115" s="375">
        <v>9689</v>
      </c>
      <c r="CQ115" s="375">
        <v>9699</v>
      </c>
      <c r="CR115" s="375">
        <v>9679</v>
      </c>
      <c r="CS115" s="375">
        <v>9720</v>
      </c>
      <c r="CT115" s="375">
        <v>9707</v>
      </c>
      <c r="CU115" s="376">
        <v>9724</v>
      </c>
      <c r="CV115" s="374">
        <v>9657</v>
      </c>
      <c r="CW115" s="375">
        <v>9609</v>
      </c>
      <c r="CX115" s="375">
        <v>9567</v>
      </c>
      <c r="CY115" s="375">
        <v>9596</v>
      </c>
      <c r="CZ115" s="375">
        <v>9630</v>
      </c>
      <c r="DA115" s="375">
        <v>9630</v>
      </c>
      <c r="DB115" s="375">
        <v>9611</v>
      </c>
      <c r="DC115" s="375">
        <v>9598</v>
      </c>
      <c r="DD115" s="375">
        <v>9609</v>
      </c>
      <c r="DE115" s="375">
        <v>9735</v>
      </c>
      <c r="DF115" s="375">
        <v>9757</v>
      </c>
      <c r="DG115" s="376">
        <v>9703</v>
      </c>
      <c r="DH115" s="374">
        <v>9635</v>
      </c>
      <c r="DI115" s="375">
        <v>9549</v>
      </c>
      <c r="DJ115" s="375">
        <v>9566</v>
      </c>
      <c r="DK115" s="375">
        <v>9512</v>
      </c>
      <c r="DL115" s="375">
        <v>9460</v>
      </c>
      <c r="DM115" s="375">
        <v>9405</v>
      </c>
      <c r="DN115" s="375">
        <v>9307</v>
      </c>
      <c r="DO115" s="375">
        <v>9304</v>
      </c>
      <c r="DP115" s="375">
        <v>9321</v>
      </c>
      <c r="DQ115" s="375">
        <v>9298</v>
      </c>
      <c r="DR115" s="375">
        <v>9260</v>
      </c>
      <c r="DS115" s="378">
        <v>9308</v>
      </c>
      <c r="DT115" s="374">
        <v>9358</v>
      </c>
      <c r="DU115" s="375">
        <v>9529</v>
      </c>
      <c r="DV115" s="375">
        <v>9575</v>
      </c>
      <c r="DW115" s="375">
        <v>9631</v>
      </c>
      <c r="DX115" s="375">
        <v>9659</v>
      </c>
      <c r="DY115" s="375">
        <v>9702</v>
      </c>
      <c r="DZ115" s="375">
        <v>9709</v>
      </c>
      <c r="EA115" s="375">
        <v>9661</v>
      </c>
      <c r="EB115" s="375">
        <v>9701</v>
      </c>
      <c r="EC115" s="375">
        <v>9738</v>
      </c>
      <c r="ED115" s="375">
        <v>9666</v>
      </c>
      <c r="EE115" s="378">
        <v>9616</v>
      </c>
      <c r="EF115" s="374">
        <v>9555</v>
      </c>
      <c r="EG115" s="375">
        <v>9539</v>
      </c>
      <c r="EH115" s="375">
        <v>9541</v>
      </c>
      <c r="EI115" s="375">
        <v>9533</v>
      </c>
      <c r="EJ115" s="375">
        <v>9486</v>
      </c>
      <c r="EK115" s="375">
        <v>9440</v>
      </c>
      <c r="EL115" s="375">
        <v>9439</v>
      </c>
      <c r="EM115" s="375">
        <v>9492</v>
      </c>
      <c r="EN115" s="375">
        <v>9478</v>
      </c>
      <c r="EO115" s="375">
        <v>9461</v>
      </c>
      <c r="EP115" s="375">
        <v>9425</v>
      </c>
      <c r="EQ115" s="378">
        <v>9390</v>
      </c>
      <c r="ER115" s="374">
        <v>9410</v>
      </c>
      <c r="ES115" s="375">
        <v>9411</v>
      </c>
      <c r="ET115" s="375">
        <v>9419</v>
      </c>
      <c r="EU115" s="375">
        <v>9395</v>
      </c>
      <c r="EV115" s="375">
        <v>9365</v>
      </c>
      <c r="EW115" s="378">
        <v>9301</v>
      </c>
      <c r="EX115" s="378">
        <v>9468</v>
      </c>
      <c r="EY115" s="378">
        <v>9491</v>
      </c>
      <c r="EZ115" s="376">
        <v>9478</v>
      </c>
      <c r="FA115" s="376">
        <v>9512</v>
      </c>
      <c r="FB115" s="376">
        <v>9492</v>
      </c>
      <c r="FC115" s="376">
        <v>9529</v>
      </c>
      <c r="FD115" s="376">
        <v>9573</v>
      </c>
      <c r="FE115" s="376">
        <v>9566</v>
      </c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103">
        <v>-7</v>
      </c>
      <c r="FQ115" s="83">
        <v>-7.3175831068367142E-2</v>
      </c>
      <c r="FR115" s="103">
        <v>37</v>
      </c>
      <c r="FS115" s="83">
        <v>0.39403620873269435</v>
      </c>
    </row>
    <row r="116" spans="1:175" ht="15" outlineLevel="2">
      <c r="A116" s="362">
        <v>368</v>
      </c>
      <c r="B116" s="52" t="s">
        <v>391</v>
      </c>
      <c r="C116" s="345" t="s">
        <v>403</v>
      </c>
      <c r="D116" s="374">
        <v>6560</v>
      </c>
      <c r="E116" s="375">
        <v>6574</v>
      </c>
      <c r="F116" s="375">
        <v>6604</v>
      </c>
      <c r="G116" s="375">
        <v>6559</v>
      </c>
      <c r="H116" s="375">
        <v>6477</v>
      </c>
      <c r="I116" s="375">
        <v>6534</v>
      </c>
      <c r="J116" s="375">
        <v>6488</v>
      </c>
      <c r="K116" s="375">
        <v>6515</v>
      </c>
      <c r="L116" s="375">
        <v>6428</v>
      </c>
      <c r="M116" s="375">
        <v>6507</v>
      </c>
      <c r="N116" s="375">
        <v>6459</v>
      </c>
      <c r="O116" s="376">
        <v>6485</v>
      </c>
      <c r="P116" s="374">
        <v>6397</v>
      </c>
      <c r="Q116" s="375">
        <v>6374</v>
      </c>
      <c r="R116" s="377">
        <v>6325</v>
      </c>
      <c r="S116" s="375">
        <v>6373</v>
      </c>
      <c r="T116" s="375">
        <v>6381</v>
      </c>
      <c r="U116" s="375">
        <v>6327</v>
      </c>
      <c r="V116" s="375">
        <v>6315</v>
      </c>
      <c r="W116" s="375">
        <v>6363</v>
      </c>
      <c r="X116" s="375">
        <v>6361</v>
      </c>
      <c r="Y116" s="375">
        <v>6344</v>
      </c>
      <c r="Z116" s="375">
        <v>6308</v>
      </c>
      <c r="AA116" s="376">
        <v>6214</v>
      </c>
      <c r="AB116" s="374">
        <v>6241</v>
      </c>
      <c r="AC116" s="375">
        <v>6247</v>
      </c>
      <c r="AD116" s="375">
        <v>6240</v>
      </c>
      <c r="AE116" s="375">
        <v>6261</v>
      </c>
      <c r="AF116" s="375">
        <v>6189</v>
      </c>
      <c r="AG116" s="375">
        <v>6153</v>
      </c>
      <c r="AH116" s="375">
        <v>6159</v>
      </c>
      <c r="AI116" s="375">
        <v>6171</v>
      </c>
      <c r="AJ116" s="375">
        <v>6403</v>
      </c>
      <c r="AK116" s="375">
        <v>6468</v>
      </c>
      <c r="AL116" s="375">
        <v>6439</v>
      </c>
      <c r="AM116" s="376">
        <v>6446</v>
      </c>
      <c r="AN116" s="374">
        <v>6427</v>
      </c>
      <c r="AO116" s="375">
        <v>6521</v>
      </c>
      <c r="AP116" s="375">
        <v>6542</v>
      </c>
      <c r="AQ116" s="375">
        <v>6497</v>
      </c>
      <c r="AR116" s="375">
        <v>6437</v>
      </c>
      <c r="AS116" s="375">
        <v>6584</v>
      </c>
      <c r="AT116" s="375">
        <v>6569</v>
      </c>
      <c r="AU116" s="375">
        <v>6521</v>
      </c>
      <c r="AV116" s="375">
        <v>6507</v>
      </c>
      <c r="AW116" s="375">
        <v>6495</v>
      </c>
      <c r="AX116" s="375">
        <v>6505</v>
      </c>
      <c r="AY116" s="376">
        <v>6532</v>
      </c>
      <c r="AZ116" s="374">
        <v>6545</v>
      </c>
      <c r="BA116" s="375">
        <v>6652</v>
      </c>
      <c r="BB116" s="375">
        <v>6716</v>
      </c>
      <c r="BC116" s="375">
        <v>6678</v>
      </c>
      <c r="BD116" s="375">
        <v>6658</v>
      </c>
      <c r="BE116" s="375">
        <v>6651</v>
      </c>
      <c r="BF116" s="375">
        <v>6662</v>
      </c>
      <c r="BG116" s="375">
        <v>6692</v>
      </c>
      <c r="BH116" s="375">
        <v>6672</v>
      </c>
      <c r="BI116" s="375">
        <v>6680</v>
      </c>
      <c r="BJ116" s="375">
        <v>6884</v>
      </c>
      <c r="BK116" s="376">
        <v>7004</v>
      </c>
      <c r="BL116" s="374">
        <v>7025</v>
      </c>
      <c r="BM116" s="379">
        <v>7138</v>
      </c>
      <c r="BN116" s="379">
        <v>7111</v>
      </c>
      <c r="BO116" s="379">
        <v>7160</v>
      </c>
      <c r="BP116" s="379">
        <v>7183</v>
      </c>
      <c r="BQ116" s="379">
        <v>7215</v>
      </c>
      <c r="BR116" s="379">
        <v>7231</v>
      </c>
      <c r="BS116" s="379">
        <v>7222</v>
      </c>
      <c r="BT116" s="379">
        <v>7198</v>
      </c>
      <c r="BU116" s="379">
        <v>7178</v>
      </c>
      <c r="BV116" s="379">
        <v>7130</v>
      </c>
      <c r="BW116" s="376">
        <v>7170</v>
      </c>
      <c r="BX116" s="374">
        <v>7129</v>
      </c>
      <c r="BY116" s="379">
        <v>7053</v>
      </c>
      <c r="BZ116" s="379">
        <v>6990</v>
      </c>
      <c r="CA116" s="379">
        <v>6939</v>
      </c>
      <c r="CB116" s="379">
        <v>6960</v>
      </c>
      <c r="CC116" s="379">
        <v>6726</v>
      </c>
      <c r="CD116" s="379">
        <v>6713</v>
      </c>
      <c r="CE116" s="379">
        <v>6678</v>
      </c>
      <c r="CF116" s="379">
        <v>6631</v>
      </c>
      <c r="CG116" s="375">
        <v>6542</v>
      </c>
      <c r="CH116" s="375">
        <v>6512</v>
      </c>
      <c r="CI116" s="376">
        <v>6490</v>
      </c>
      <c r="CJ116" s="374">
        <v>6451</v>
      </c>
      <c r="CK116" s="375">
        <v>6421</v>
      </c>
      <c r="CL116" s="375">
        <v>6483</v>
      </c>
      <c r="CM116" s="375">
        <v>6461</v>
      </c>
      <c r="CN116" s="375">
        <v>6518</v>
      </c>
      <c r="CO116" s="375">
        <v>6525</v>
      </c>
      <c r="CP116" s="375">
        <v>6565</v>
      </c>
      <c r="CQ116" s="375">
        <v>6478</v>
      </c>
      <c r="CR116" s="375">
        <v>6591</v>
      </c>
      <c r="CS116" s="375">
        <v>6554</v>
      </c>
      <c r="CT116" s="375">
        <v>6526</v>
      </c>
      <c r="CU116" s="376">
        <v>6539</v>
      </c>
      <c r="CV116" s="374">
        <v>6527</v>
      </c>
      <c r="CW116" s="375">
        <v>6591</v>
      </c>
      <c r="CX116" s="375">
        <v>6560</v>
      </c>
      <c r="CY116" s="375">
        <v>6580</v>
      </c>
      <c r="CZ116" s="375">
        <v>6597</v>
      </c>
      <c r="DA116" s="375">
        <v>6602</v>
      </c>
      <c r="DB116" s="375">
        <v>6592</v>
      </c>
      <c r="DC116" s="375">
        <v>6534</v>
      </c>
      <c r="DD116" s="375">
        <v>6527</v>
      </c>
      <c r="DE116" s="375">
        <v>6538</v>
      </c>
      <c r="DF116" s="375">
        <v>6535</v>
      </c>
      <c r="DG116" s="376">
        <v>6541</v>
      </c>
      <c r="DH116" s="374">
        <v>6512</v>
      </c>
      <c r="DI116" s="375">
        <v>6488</v>
      </c>
      <c r="DJ116" s="375">
        <v>6517</v>
      </c>
      <c r="DK116" s="375">
        <v>6478</v>
      </c>
      <c r="DL116" s="375">
        <v>6495</v>
      </c>
      <c r="DM116" s="375">
        <v>6482</v>
      </c>
      <c r="DN116" s="375">
        <v>6485</v>
      </c>
      <c r="DO116" s="375">
        <v>6482</v>
      </c>
      <c r="DP116" s="375">
        <v>6463</v>
      </c>
      <c r="DQ116" s="375">
        <v>6509</v>
      </c>
      <c r="DR116" s="375">
        <v>6496</v>
      </c>
      <c r="DS116" s="378">
        <v>6479</v>
      </c>
      <c r="DT116" s="374">
        <v>6493</v>
      </c>
      <c r="DU116" s="375">
        <v>6605</v>
      </c>
      <c r="DV116" s="375">
        <v>6591</v>
      </c>
      <c r="DW116" s="375">
        <v>6562</v>
      </c>
      <c r="DX116" s="375">
        <v>6680</v>
      </c>
      <c r="DY116" s="375">
        <v>6707</v>
      </c>
      <c r="DZ116" s="375">
        <v>6671</v>
      </c>
      <c r="EA116" s="375">
        <v>6609</v>
      </c>
      <c r="EB116" s="375">
        <v>6607</v>
      </c>
      <c r="EC116" s="375">
        <v>6547</v>
      </c>
      <c r="ED116" s="375">
        <v>6489</v>
      </c>
      <c r="EE116" s="378">
        <v>6437</v>
      </c>
      <c r="EF116" s="374">
        <v>6457</v>
      </c>
      <c r="EG116" s="375">
        <v>6481</v>
      </c>
      <c r="EH116" s="375">
        <v>6440</v>
      </c>
      <c r="EI116" s="375">
        <v>6424</v>
      </c>
      <c r="EJ116" s="375">
        <v>6407</v>
      </c>
      <c r="EK116" s="375">
        <v>6342</v>
      </c>
      <c r="EL116" s="375">
        <v>6355</v>
      </c>
      <c r="EM116" s="375">
        <v>6356</v>
      </c>
      <c r="EN116" s="375">
        <v>6459</v>
      </c>
      <c r="EO116" s="375">
        <v>6363</v>
      </c>
      <c r="EP116" s="375">
        <v>6337</v>
      </c>
      <c r="EQ116" s="378">
        <v>6369</v>
      </c>
      <c r="ER116" s="374">
        <v>6342</v>
      </c>
      <c r="ES116" s="375">
        <v>6372</v>
      </c>
      <c r="ET116" s="375">
        <v>6335</v>
      </c>
      <c r="EU116" s="375">
        <v>6303</v>
      </c>
      <c r="EV116" s="375">
        <v>6368</v>
      </c>
      <c r="EW116" s="378">
        <v>6342</v>
      </c>
      <c r="EX116" s="378">
        <v>6478</v>
      </c>
      <c r="EY116" s="378">
        <v>6485</v>
      </c>
      <c r="EZ116" s="376">
        <v>6420</v>
      </c>
      <c r="FA116" s="376">
        <v>6512</v>
      </c>
      <c r="FB116" s="376">
        <v>6492</v>
      </c>
      <c r="FC116" s="376">
        <v>6469</v>
      </c>
      <c r="FD116" s="376">
        <v>6484</v>
      </c>
      <c r="FE116" s="376">
        <v>6512</v>
      </c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103">
        <v>28</v>
      </c>
      <c r="FQ116" s="83">
        <v>0.42997542997542998</v>
      </c>
      <c r="FR116" s="103">
        <v>43</v>
      </c>
      <c r="FS116" s="83">
        <v>0.67514523473072696</v>
      </c>
    </row>
    <row r="117" spans="1:175" ht="15" outlineLevel="2">
      <c r="A117" s="362">
        <v>390</v>
      </c>
      <c r="B117" s="52" t="s">
        <v>391</v>
      </c>
      <c r="C117" s="345" t="s">
        <v>404</v>
      </c>
      <c r="D117" s="374">
        <v>4632</v>
      </c>
      <c r="E117" s="375">
        <v>4632</v>
      </c>
      <c r="F117" s="375">
        <v>4658</v>
      </c>
      <c r="G117" s="375">
        <v>4718</v>
      </c>
      <c r="H117" s="375">
        <v>4657</v>
      </c>
      <c r="I117" s="375">
        <v>4644</v>
      </c>
      <c r="J117" s="375">
        <v>4603</v>
      </c>
      <c r="K117" s="375">
        <v>4600</v>
      </c>
      <c r="L117" s="375">
        <v>4655</v>
      </c>
      <c r="M117" s="375">
        <v>4644</v>
      </c>
      <c r="N117" s="375">
        <v>4659</v>
      </c>
      <c r="O117" s="376">
        <v>4704</v>
      </c>
      <c r="P117" s="374">
        <v>4732</v>
      </c>
      <c r="Q117" s="375">
        <v>4819</v>
      </c>
      <c r="R117" s="377">
        <v>4764</v>
      </c>
      <c r="S117" s="375">
        <v>4872</v>
      </c>
      <c r="T117" s="375">
        <v>4899</v>
      </c>
      <c r="U117" s="375">
        <v>4947</v>
      </c>
      <c r="V117" s="375">
        <v>4928</v>
      </c>
      <c r="W117" s="375">
        <v>4886</v>
      </c>
      <c r="X117" s="375">
        <v>4823</v>
      </c>
      <c r="Y117" s="375">
        <v>4843</v>
      </c>
      <c r="Z117" s="375">
        <v>4902</v>
      </c>
      <c r="AA117" s="376">
        <v>4826</v>
      </c>
      <c r="AB117" s="374">
        <v>4861</v>
      </c>
      <c r="AC117" s="375">
        <v>4922</v>
      </c>
      <c r="AD117" s="375">
        <v>4912</v>
      </c>
      <c r="AE117" s="375">
        <v>4905</v>
      </c>
      <c r="AF117" s="375">
        <v>4719</v>
      </c>
      <c r="AG117" s="375">
        <v>4587</v>
      </c>
      <c r="AH117" s="375">
        <v>4609</v>
      </c>
      <c r="AI117" s="375">
        <v>4702</v>
      </c>
      <c r="AJ117" s="375">
        <v>4694</v>
      </c>
      <c r="AK117" s="375">
        <v>4726</v>
      </c>
      <c r="AL117" s="375">
        <v>4702</v>
      </c>
      <c r="AM117" s="376">
        <v>4683</v>
      </c>
      <c r="AN117" s="374">
        <v>4682</v>
      </c>
      <c r="AO117" s="375">
        <v>4692</v>
      </c>
      <c r="AP117" s="375">
        <v>4694</v>
      </c>
      <c r="AQ117" s="375">
        <v>4689</v>
      </c>
      <c r="AR117" s="375">
        <v>4662</v>
      </c>
      <c r="AS117" s="375">
        <v>4639</v>
      </c>
      <c r="AT117" s="375">
        <v>4629</v>
      </c>
      <c r="AU117" s="375">
        <v>4631</v>
      </c>
      <c r="AV117" s="375">
        <v>4640</v>
      </c>
      <c r="AW117" s="375">
        <v>4635</v>
      </c>
      <c r="AX117" s="375">
        <v>4634</v>
      </c>
      <c r="AY117" s="376">
        <v>4601</v>
      </c>
      <c r="AZ117" s="374">
        <v>4605</v>
      </c>
      <c r="BA117" s="375">
        <v>4597</v>
      </c>
      <c r="BB117" s="375">
        <v>4540</v>
      </c>
      <c r="BC117" s="375">
        <v>4489</v>
      </c>
      <c r="BD117" s="375">
        <v>4660</v>
      </c>
      <c r="BE117" s="375">
        <v>4681</v>
      </c>
      <c r="BF117" s="375">
        <v>4690</v>
      </c>
      <c r="BG117" s="375">
        <v>4626</v>
      </c>
      <c r="BH117" s="375">
        <v>4672</v>
      </c>
      <c r="BI117" s="375">
        <v>4648</v>
      </c>
      <c r="BJ117" s="375">
        <v>4617</v>
      </c>
      <c r="BK117" s="376">
        <v>4666</v>
      </c>
      <c r="BL117" s="374">
        <v>4692</v>
      </c>
      <c r="BM117" s="379">
        <v>4699</v>
      </c>
      <c r="BN117" s="379">
        <v>4671</v>
      </c>
      <c r="BO117" s="379">
        <v>4687</v>
      </c>
      <c r="BP117" s="379">
        <v>4700</v>
      </c>
      <c r="BQ117" s="379">
        <v>4624</v>
      </c>
      <c r="BR117" s="379">
        <v>4432</v>
      </c>
      <c r="BS117" s="379">
        <v>4371</v>
      </c>
      <c r="BT117" s="379">
        <v>4363</v>
      </c>
      <c r="BU117" s="379">
        <v>4373</v>
      </c>
      <c r="BV117" s="379">
        <v>4325</v>
      </c>
      <c r="BW117" s="376">
        <v>4385</v>
      </c>
      <c r="BX117" s="374">
        <v>4403</v>
      </c>
      <c r="BY117" s="379">
        <v>4387</v>
      </c>
      <c r="BZ117" s="379">
        <v>4303</v>
      </c>
      <c r="CA117" s="379">
        <v>4274</v>
      </c>
      <c r="CB117" s="379">
        <v>4280</v>
      </c>
      <c r="CC117" s="379">
        <v>4200</v>
      </c>
      <c r="CD117" s="379">
        <v>4161</v>
      </c>
      <c r="CE117" s="379">
        <v>4154</v>
      </c>
      <c r="CF117" s="379">
        <v>4128</v>
      </c>
      <c r="CG117" s="375">
        <v>4091</v>
      </c>
      <c r="CH117" s="375">
        <v>4067</v>
      </c>
      <c r="CI117" s="376">
        <v>4029</v>
      </c>
      <c r="CJ117" s="374">
        <v>4010</v>
      </c>
      <c r="CK117" s="375">
        <v>4176</v>
      </c>
      <c r="CL117" s="375">
        <v>4098</v>
      </c>
      <c r="CM117" s="375">
        <v>4074</v>
      </c>
      <c r="CN117" s="375">
        <v>4054</v>
      </c>
      <c r="CO117" s="375">
        <v>3985</v>
      </c>
      <c r="CP117" s="375">
        <v>4054</v>
      </c>
      <c r="CQ117" s="375">
        <v>4061</v>
      </c>
      <c r="CR117" s="375">
        <v>4042</v>
      </c>
      <c r="CS117" s="375">
        <v>4208</v>
      </c>
      <c r="CT117" s="375">
        <v>4235</v>
      </c>
      <c r="CU117" s="376">
        <v>4281</v>
      </c>
      <c r="CV117" s="374">
        <v>4268</v>
      </c>
      <c r="CW117" s="375">
        <v>4189</v>
      </c>
      <c r="CX117" s="375">
        <v>4114</v>
      </c>
      <c r="CY117" s="375">
        <v>4096</v>
      </c>
      <c r="CZ117" s="375">
        <v>4081</v>
      </c>
      <c r="DA117" s="375">
        <v>4088</v>
      </c>
      <c r="DB117" s="375">
        <v>4097</v>
      </c>
      <c r="DC117" s="375">
        <v>4110</v>
      </c>
      <c r="DD117" s="375">
        <v>4100</v>
      </c>
      <c r="DE117" s="375">
        <v>4124</v>
      </c>
      <c r="DF117" s="375">
        <v>4140</v>
      </c>
      <c r="DG117" s="376">
        <v>4164</v>
      </c>
      <c r="DH117" s="374">
        <v>4183</v>
      </c>
      <c r="DI117" s="375">
        <v>4246</v>
      </c>
      <c r="DJ117" s="375">
        <v>4220</v>
      </c>
      <c r="DK117" s="375">
        <v>4182</v>
      </c>
      <c r="DL117" s="375">
        <v>4150</v>
      </c>
      <c r="DM117" s="375">
        <v>4112</v>
      </c>
      <c r="DN117" s="375">
        <v>4083</v>
      </c>
      <c r="DO117" s="375">
        <v>4074</v>
      </c>
      <c r="DP117" s="375">
        <v>4079</v>
      </c>
      <c r="DQ117" s="375">
        <v>4065</v>
      </c>
      <c r="DR117" s="375">
        <v>4057</v>
      </c>
      <c r="DS117" s="378">
        <v>4127</v>
      </c>
      <c r="DT117" s="374">
        <v>4136</v>
      </c>
      <c r="DU117" s="375">
        <v>4324</v>
      </c>
      <c r="DV117" s="375">
        <v>4361</v>
      </c>
      <c r="DW117" s="375">
        <v>4410</v>
      </c>
      <c r="DX117" s="375">
        <v>4485</v>
      </c>
      <c r="DY117" s="375">
        <v>4490</v>
      </c>
      <c r="DZ117" s="375">
        <v>4516</v>
      </c>
      <c r="EA117" s="375">
        <v>4397</v>
      </c>
      <c r="EB117" s="375">
        <v>4416</v>
      </c>
      <c r="EC117" s="375">
        <v>4393</v>
      </c>
      <c r="ED117" s="375">
        <v>4371</v>
      </c>
      <c r="EE117" s="378">
        <v>4371</v>
      </c>
      <c r="EF117" s="374">
        <v>4387</v>
      </c>
      <c r="EG117" s="375">
        <v>4360</v>
      </c>
      <c r="EH117" s="375">
        <v>4278</v>
      </c>
      <c r="EI117" s="375">
        <v>4266</v>
      </c>
      <c r="EJ117" s="375">
        <v>4258</v>
      </c>
      <c r="EK117" s="375">
        <v>4269</v>
      </c>
      <c r="EL117" s="375">
        <v>4298</v>
      </c>
      <c r="EM117" s="375">
        <v>4347</v>
      </c>
      <c r="EN117" s="375">
        <v>4349</v>
      </c>
      <c r="EO117" s="375">
        <v>4331</v>
      </c>
      <c r="EP117" s="375">
        <v>4321</v>
      </c>
      <c r="EQ117" s="378">
        <v>4329</v>
      </c>
      <c r="ER117" s="374">
        <v>4322</v>
      </c>
      <c r="ES117" s="375">
        <v>4319</v>
      </c>
      <c r="ET117" s="375">
        <v>4376</v>
      </c>
      <c r="EU117" s="375">
        <v>4363</v>
      </c>
      <c r="EV117" s="375">
        <v>4363</v>
      </c>
      <c r="EW117" s="378">
        <v>4321</v>
      </c>
      <c r="EX117" s="378">
        <v>4546</v>
      </c>
      <c r="EY117" s="378">
        <v>4523</v>
      </c>
      <c r="EZ117" s="376">
        <v>4517</v>
      </c>
      <c r="FA117" s="376">
        <v>4573</v>
      </c>
      <c r="FB117" s="376">
        <v>4590</v>
      </c>
      <c r="FC117" s="376">
        <v>4619</v>
      </c>
      <c r="FD117" s="376">
        <v>4683</v>
      </c>
      <c r="FE117" s="376">
        <v>4665</v>
      </c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103">
        <v>-18</v>
      </c>
      <c r="FQ117" s="83">
        <v>-0.38585209003215432</v>
      </c>
      <c r="FR117" s="103">
        <v>46</v>
      </c>
      <c r="FS117" s="83">
        <v>1.0626010626010625</v>
      </c>
    </row>
    <row r="118" spans="1:175" ht="15" outlineLevel="2">
      <c r="A118" s="362">
        <v>467</v>
      </c>
      <c r="B118" s="52" t="s">
        <v>391</v>
      </c>
      <c r="C118" s="345" t="s">
        <v>405</v>
      </c>
      <c r="D118" s="374">
        <v>4671</v>
      </c>
      <c r="E118" s="375">
        <v>4698</v>
      </c>
      <c r="F118" s="375">
        <v>4683</v>
      </c>
      <c r="G118" s="375">
        <v>4628</v>
      </c>
      <c r="H118" s="375">
        <v>4602</v>
      </c>
      <c r="I118" s="375">
        <v>4614</v>
      </c>
      <c r="J118" s="375">
        <v>4592</v>
      </c>
      <c r="K118" s="375">
        <v>4606</v>
      </c>
      <c r="L118" s="375">
        <v>4539</v>
      </c>
      <c r="M118" s="375">
        <v>4534</v>
      </c>
      <c r="N118" s="375">
        <v>4532</v>
      </c>
      <c r="O118" s="376">
        <v>4732</v>
      </c>
      <c r="P118" s="374">
        <v>4703</v>
      </c>
      <c r="Q118" s="375">
        <v>4856</v>
      </c>
      <c r="R118" s="377">
        <v>4838</v>
      </c>
      <c r="S118" s="375">
        <v>4825</v>
      </c>
      <c r="T118" s="375">
        <v>4813</v>
      </c>
      <c r="U118" s="375">
        <v>4794</v>
      </c>
      <c r="V118" s="375">
        <v>4830</v>
      </c>
      <c r="W118" s="375">
        <v>4716</v>
      </c>
      <c r="X118" s="375">
        <v>4679</v>
      </c>
      <c r="Y118" s="375">
        <v>4676</v>
      </c>
      <c r="Z118" s="375">
        <v>4646</v>
      </c>
      <c r="AA118" s="376">
        <v>4753</v>
      </c>
      <c r="AB118" s="374">
        <v>4754</v>
      </c>
      <c r="AC118" s="375">
        <v>4820</v>
      </c>
      <c r="AD118" s="375">
        <v>4879</v>
      </c>
      <c r="AE118" s="375">
        <v>4880</v>
      </c>
      <c r="AF118" s="375">
        <v>4922</v>
      </c>
      <c r="AG118" s="375">
        <v>5089</v>
      </c>
      <c r="AH118" s="375">
        <v>5089</v>
      </c>
      <c r="AI118" s="375">
        <v>5177</v>
      </c>
      <c r="AJ118" s="375">
        <v>5183</v>
      </c>
      <c r="AK118" s="375">
        <v>5211</v>
      </c>
      <c r="AL118" s="375">
        <v>5134</v>
      </c>
      <c r="AM118" s="376">
        <v>5123</v>
      </c>
      <c r="AN118" s="374">
        <v>5140</v>
      </c>
      <c r="AO118" s="375">
        <v>5104</v>
      </c>
      <c r="AP118" s="375">
        <v>5071</v>
      </c>
      <c r="AQ118" s="375">
        <v>5025</v>
      </c>
      <c r="AR118" s="375">
        <v>4969</v>
      </c>
      <c r="AS118" s="375">
        <v>4989</v>
      </c>
      <c r="AT118" s="375">
        <v>4941</v>
      </c>
      <c r="AU118" s="375">
        <v>4966</v>
      </c>
      <c r="AV118" s="375">
        <v>4928</v>
      </c>
      <c r="AW118" s="375">
        <v>4898</v>
      </c>
      <c r="AX118" s="375">
        <v>4889</v>
      </c>
      <c r="AY118" s="376">
        <v>4974</v>
      </c>
      <c r="AZ118" s="374">
        <v>4953</v>
      </c>
      <c r="BA118" s="375">
        <v>4962</v>
      </c>
      <c r="BB118" s="375">
        <v>4932</v>
      </c>
      <c r="BC118" s="375">
        <v>4935</v>
      </c>
      <c r="BD118" s="375">
        <v>4921</v>
      </c>
      <c r="BE118" s="375">
        <v>4898</v>
      </c>
      <c r="BF118" s="375">
        <v>4844</v>
      </c>
      <c r="BG118" s="375">
        <v>4825</v>
      </c>
      <c r="BH118" s="375">
        <v>4788</v>
      </c>
      <c r="BI118" s="375">
        <v>4727</v>
      </c>
      <c r="BJ118" s="375">
        <v>4706</v>
      </c>
      <c r="BK118" s="376">
        <v>4703</v>
      </c>
      <c r="BL118" s="374">
        <v>4673</v>
      </c>
      <c r="BM118" s="379">
        <v>4662</v>
      </c>
      <c r="BN118" s="379">
        <v>4629</v>
      </c>
      <c r="BO118" s="379">
        <v>4613</v>
      </c>
      <c r="BP118" s="379">
        <v>4611</v>
      </c>
      <c r="BQ118" s="379">
        <v>4639</v>
      </c>
      <c r="BR118" s="379">
        <v>4678</v>
      </c>
      <c r="BS118" s="379">
        <v>4626</v>
      </c>
      <c r="BT118" s="379">
        <v>4595</v>
      </c>
      <c r="BU118" s="379">
        <v>4557</v>
      </c>
      <c r="BV118" s="379">
        <v>4477</v>
      </c>
      <c r="BW118" s="376">
        <v>4501</v>
      </c>
      <c r="BX118" s="374">
        <v>4494</v>
      </c>
      <c r="BY118" s="379">
        <v>4480</v>
      </c>
      <c r="BZ118" s="379">
        <v>4430</v>
      </c>
      <c r="CA118" s="379">
        <v>4443</v>
      </c>
      <c r="CB118" s="379">
        <v>4398</v>
      </c>
      <c r="CC118" s="379">
        <v>4390</v>
      </c>
      <c r="CD118" s="379">
        <v>4379</v>
      </c>
      <c r="CE118" s="379">
        <v>4390</v>
      </c>
      <c r="CF118" s="379">
        <v>4367</v>
      </c>
      <c r="CG118" s="375">
        <v>4346</v>
      </c>
      <c r="CH118" s="375">
        <v>4358</v>
      </c>
      <c r="CI118" s="376">
        <v>4345</v>
      </c>
      <c r="CJ118" s="374">
        <v>4353</v>
      </c>
      <c r="CK118" s="375">
        <v>4293</v>
      </c>
      <c r="CL118" s="375">
        <v>4278</v>
      </c>
      <c r="CM118" s="375">
        <v>4250</v>
      </c>
      <c r="CN118" s="375">
        <v>4242</v>
      </c>
      <c r="CO118" s="375">
        <v>4306</v>
      </c>
      <c r="CP118" s="375">
        <v>4346</v>
      </c>
      <c r="CQ118" s="375">
        <v>4363</v>
      </c>
      <c r="CR118" s="375">
        <v>4343</v>
      </c>
      <c r="CS118" s="375">
        <v>4379</v>
      </c>
      <c r="CT118" s="375">
        <v>4384</v>
      </c>
      <c r="CU118" s="376">
        <v>4402</v>
      </c>
      <c r="CV118" s="374">
        <v>4400</v>
      </c>
      <c r="CW118" s="375">
        <v>4363</v>
      </c>
      <c r="CX118" s="375">
        <v>4436</v>
      </c>
      <c r="CY118" s="375">
        <v>4451</v>
      </c>
      <c r="CZ118" s="375">
        <v>4420</v>
      </c>
      <c r="DA118" s="375">
        <v>4414</v>
      </c>
      <c r="DB118" s="375">
        <v>4400</v>
      </c>
      <c r="DC118" s="375">
        <v>4398</v>
      </c>
      <c r="DD118" s="375">
        <v>4384</v>
      </c>
      <c r="DE118" s="375">
        <v>4409</v>
      </c>
      <c r="DF118" s="375">
        <v>4426</v>
      </c>
      <c r="DG118" s="376">
        <v>4426</v>
      </c>
      <c r="DH118" s="374">
        <v>4419</v>
      </c>
      <c r="DI118" s="375">
        <v>4384</v>
      </c>
      <c r="DJ118" s="375">
        <v>4372</v>
      </c>
      <c r="DK118" s="375">
        <v>4357</v>
      </c>
      <c r="DL118" s="375">
        <v>4335</v>
      </c>
      <c r="DM118" s="375">
        <v>4314</v>
      </c>
      <c r="DN118" s="375">
        <v>4286</v>
      </c>
      <c r="DO118" s="375">
        <v>4266</v>
      </c>
      <c r="DP118" s="375">
        <v>4263</v>
      </c>
      <c r="DQ118" s="375">
        <v>4267</v>
      </c>
      <c r="DR118" s="375">
        <v>4257</v>
      </c>
      <c r="DS118" s="378">
        <v>4413</v>
      </c>
      <c r="DT118" s="374">
        <v>4426</v>
      </c>
      <c r="DU118" s="375">
        <v>4469</v>
      </c>
      <c r="DV118" s="375">
        <v>4468</v>
      </c>
      <c r="DW118" s="375">
        <v>4478</v>
      </c>
      <c r="DX118" s="375">
        <v>4517</v>
      </c>
      <c r="DY118" s="375">
        <v>4535</v>
      </c>
      <c r="DZ118" s="375">
        <v>4552</v>
      </c>
      <c r="EA118" s="375">
        <v>4505</v>
      </c>
      <c r="EB118" s="375">
        <v>4529</v>
      </c>
      <c r="EC118" s="375">
        <v>4495</v>
      </c>
      <c r="ED118" s="375">
        <v>4473</v>
      </c>
      <c r="EE118" s="378">
        <v>4472</v>
      </c>
      <c r="EF118" s="374">
        <v>4506</v>
      </c>
      <c r="EG118" s="375">
        <v>4490</v>
      </c>
      <c r="EH118" s="375">
        <v>4475</v>
      </c>
      <c r="EI118" s="375">
        <v>4455</v>
      </c>
      <c r="EJ118" s="375">
        <v>4441</v>
      </c>
      <c r="EK118" s="375">
        <v>4417</v>
      </c>
      <c r="EL118" s="375">
        <v>4428</v>
      </c>
      <c r="EM118" s="375">
        <v>4444</v>
      </c>
      <c r="EN118" s="375">
        <v>4452</v>
      </c>
      <c r="EO118" s="375">
        <v>4433</v>
      </c>
      <c r="EP118" s="375">
        <v>4433</v>
      </c>
      <c r="EQ118" s="378">
        <v>4401</v>
      </c>
      <c r="ER118" s="374">
        <v>4423</v>
      </c>
      <c r="ES118" s="375">
        <v>4379</v>
      </c>
      <c r="ET118" s="375">
        <v>4373</v>
      </c>
      <c r="EU118" s="375">
        <v>4356</v>
      </c>
      <c r="EV118" s="375">
        <v>4360</v>
      </c>
      <c r="EW118" s="378">
        <v>4347</v>
      </c>
      <c r="EX118" s="378">
        <v>4416</v>
      </c>
      <c r="EY118" s="378">
        <v>4412</v>
      </c>
      <c r="EZ118" s="376">
        <v>4441</v>
      </c>
      <c r="FA118" s="376">
        <v>4460</v>
      </c>
      <c r="FB118" s="376">
        <v>4461</v>
      </c>
      <c r="FC118" s="376">
        <v>4509</v>
      </c>
      <c r="FD118" s="376">
        <v>4519</v>
      </c>
      <c r="FE118" s="376">
        <v>4501</v>
      </c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103">
        <v>-18</v>
      </c>
      <c r="FQ118" s="83">
        <v>-0.39991113085980895</v>
      </c>
      <c r="FR118" s="103">
        <v>-8</v>
      </c>
      <c r="FS118" s="83">
        <v>-0.18177686889343331</v>
      </c>
    </row>
    <row r="119" spans="1:175" ht="15" outlineLevel="2">
      <c r="A119" s="362">
        <v>576</v>
      </c>
      <c r="B119" s="52" t="s">
        <v>391</v>
      </c>
      <c r="C119" s="345" t="s">
        <v>406</v>
      </c>
      <c r="D119" s="374">
        <v>5999</v>
      </c>
      <c r="E119" s="375">
        <v>6001</v>
      </c>
      <c r="F119" s="375">
        <v>6003</v>
      </c>
      <c r="G119" s="375">
        <v>5990</v>
      </c>
      <c r="H119" s="375">
        <v>5917</v>
      </c>
      <c r="I119" s="375">
        <v>5947</v>
      </c>
      <c r="J119" s="375">
        <v>5932</v>
      </c>
      <c r="K119" s="375">
        <v>5937</v>
      </c>
      <c r="L119" s="375">
        <v>5910</v>
      </c>
      <c r="M119" s="375">
        <v>5949</v>
      </c>
      <c r="N119" s="375">
        <v>5961</v>
      </c>
      <c r="O119" s="376">
        <v>6010</v>
      </c>
      <c r="P119" s="374">
        <v>5988</v>
      </c>
      <c r="Q119" s="375">
        <v>5994</v>
      </c>
      <c r="R119" s="377">
        <v>5964</v>
      </c>
      <c r="S119" s="375">
        <v>5460</v>
      </c>
      <c r="T119" s="375">
        <v>5861</v>
      </c>
      <c r="U119" s="375">
        <v>5898</v>
      </c>
      <c r="V119" s="375">
        <v>5896</v>
      </c>
      <c r="W119" s="375">
        <v>5891</v>
      </c>
      <c r="X119" s="375">
        <v>5906</v>
      </c>
      <c r="Y119" s="375">
        <v>5986</v>
      </c>
      <c r="Z119" s="375">
        <v>6006</v>
      </c>
      <c r="AA119" s="376">
        <v>6040</v>
      </c>
      <c r="AB119" s="374">
        <v>6056</v>
      </c>
      <c r="AC119" s="375">
        <v>6056</v>
      </c>
      <c r="AD119" s="375">
        <v>6039</v>
      </c>
      <c r="AE119" s="375">
        <v>6022</v>
      </c>
      <c r="AF119" s="375">
        <v>6073</v>
      </c>
      <c r="AG119" s="375">
        <v>6056</v>
      </c>
      <c r="AH119" s="375">
        <v>6079</v>
      </c>
      <c r="AI119" s="375">
        <v>6092</v>
      </c>
      <c r="AJ119" s="375">
        <v>6109</v>
      </c>
      <c r="AK119" s="375">
        <v>6138</v>
      </c>
      <c r="AL119" s="375">
        <v>6074</v>
      </c>
      <c r="AM119" s="376">
        <v>6096</v>
      </c>
      <c r="AN119" s="374">
        <v>6085</v>
      </c>
      <c r="AO119" s="375">
        <v>6140</v>
      </c>
      <c r="AP119" s="375">
        <v>6137</v>
      </c>
      <c r="AQ119" s="375">
        <v>6147</v>
      </c>
      <c r="AR119" s="375">
        <v>6156</v>
      </c>
      <c r="AS119" s="375">
        <v>6174</v>
      </c>
      <c r="AT119" s="375">
        <v>6160</v>
      </c>
      <c r="AU119" s="375">
        <v>6172</v>
      </c>
      <c r="AV119" s="375">
        <v>6136</v>
      </c>
      <c r="AW119" s="375">
        <v>6140</v>
      </c>
      <c r="AX119" s="375">
        <v>6113</v>
      </c>
      <c r="AY119" s="376">
        <v>6122</v>
      </c>
      <c r="AZ119" s="374">
        <v>6146</v>
      </c>
      <c r="BA119" s="375">
        <v>6142</v>
      </c>
      <c r="BB119" s="375">
        <v>6144</v>
      </c>
      <c r="BC119" s="375">
        <v>6129</v>
      </c>
      <c r="BD119" s="375">
        <v>6103</v>
      </c>
      <c r="BE119" s="375">
        <v>6094</v>
      </c>
      <c r="BF119" s="375">
        <v>6079</v>
      </c>
      <c r="BG119" s="375">
        <v>6039</v>
      </c>
      <c r="BH119" s="375">
        <v>6044</v>
      </c>
      <c r="BI119" s="375">
        <v>6025</v>
      </c>
      <c r="BJ119" s="375">
        <v>6064</v>
      </c>
      <c r="BK119" s="376">
        <v>6104</v>
      </c>
      <c r="BL119" s="374">
        <v>6128</v>
      </c>
      <c r="BM119" s="379">
        <v>6165</v>
      </c>
      <c r="BN119" s="379">
        <v>6155</v>
      </c>
      <c r="BO119" s="379">
        <v>6165</v>
      </c>
      <c r="BP119" s="379">
        <v>6183</v>
      </c>
      <c r="BQ119" s="379">
        <v>6179</v>
      </c>
      <c r="BR119" s="379">
        <v>6120</v>
      </c>
      <c r="BS119" s="379">
        <v>6036</v>
      </c>
      <c r="BT119" s="379">
        <v>6100</v>
      </c>
      <c r="BU119" s="379">
        <v>6110</v>
      </c>
      <c r="BV119" s="379">
        <v>6108</v>
      </c>
      <c r="BW119" s="376">
        <v>6104</v>
      </c>
      <c r="BX119" s="374">
        <v>6112</v>
      </c>
      <c r="BY119" s="379">
        <v>6091</v>
      </c>
      <c r="BZ119" s="379">
        <v>6084</v>
      </c>
      <c r="CA119" s="379">
        <v>6065</v>
      </c>
      <c r="CB119" s="379">
        <v>6073</v>
      </c>
      <c r="CC119" s="379">
        <v>6010</v>
      </c>
      <c r="CD119" s="379">
        <v>6037</v>
      </c>
      <c r="CE119" s="379">
        <v>6048</v>
      </c>
      <c r="CF119" s="379">
        <v>6017</v>
      </c>
      <c r="CG119" s="375">
        <v>6008</v>
      </c>
      <c r="CH119" s="375">
        <v>5977</v>
      </c>
      <c r="CI119" s="376">
        <v>5946</v>
      </c>
      <c r="CJ119" s="374">
        <v>5923</v>
      </c>
      <c r="CK119" s="375">
        <v>5910</v>
      </c>
      <c r="CL119" s="375">
        <v>5930</v>
      </c>
      <c r="CM119" s="375">
        <v>5892</v>
      </c>
      <c r="CN119" s="375">
        <v>5904</v>
      </c>
      <c r="CO119" s="375">
        <v>5908</v>
      </c>
      <c r="CP119" s="375">
        <v>5895</v>
      </c>
      <c r="CQ119" s="375">
        <v>5893</v>
      </c>
      <c r="CR119" s="375">
        <v>5903</v>
      </c>
      <c r="CS119" s="375">
        <v>5909</v>
      </c>
      <c r="CT119" s="375">
        <v>5912</v>
      </c>
      <c r="CU119" s="376">
        <v>5919</v>
      </c>
      <c r="CV119" s="374">
        <v>5929</v>
      </c>
      <c r="CW119" s="375">
        <v>5940</v>
      </c>
      <c r="CX119" s="375">
        <v>5937</v>
      </c>
      <c r="CY119" s="375">
        <v>5921</v>
      </c>
      <c r="CZ119" s="375">
        <v>5876</v>
      </c>
      <c r="DA119" s="375">
        <v>5873</v>
      </c>
      <c r="DB119" s="375">
        <v>5860</v>
      </c>
      <c r="DC119" s="375">
        <v>5860</v>
      </c>
      <c r="DD119" s="375">
        <v>5889</v>
      </c>
      <c r="DE119" s="375">
        <v>5895</v>
      </c>
      <c r="DF119" s="375">
        <v>5874</v>
      </c>
      <c r="DG119" s="376">
        <v>5900</v>
      </c>
      <c r="DH119" s="374">
        <v>5917</v>
      </c>
      <c r="DI119" s="375">
        <v>5901</v>
      </c>
      <c r="DJ119" s="375">
        <v>5874</v>
      </c>
      <c r="DK119" s="375">
        <v>5842</v>
      </c>
      <c r="DL119" s="375">
        <v>5818</v>
      </c>
      <c r="DM119" s="375">
        <v>5819</v>
      </c>
      <c r="DN119" s="375">
        <v>5811</v>
      </c>
      <c r="DO119" s="375">
        <v>5782</v>
      </c>
      <c r="DP119" s="375">
        <v>5768</v>
      </c>
      <c r="DQ119" s="375">
        <v>5791</v>
      </c>
      <c r="DR119" s="375">
        <v>5791</v>
      </c>
      <c r="DS119" s="378">
        <v>5808</v>
      </c>
      <c r="DT119" s="374">
        <v>5859</v>
      </c>
      <c r="DU119" s="375">
        <v>5871</v>
      </c>
      <c r="DV119" s="375">
        <v>5837</v>
      </c>
      <c r="DW119" s="375">
        <v>5828</v>
      </c>
      <c r="DX119" s="375">
        <v>5843</v>
      </c>
      <c r="DY119" s="375">
        <v>5848</v>
      </c>
      <c r="DZ119" s="375">
        <v>5860</v>
      </c>
      <c r="EA119" s="375">
        <v>5829</v>
      </c>
      <c r="EB119" s="375">
        <v>5831</v>
      </c>
      <c r="EC119" s="375">
        <v>5825</v>
      </c>
      <c r="ED119" s="375">
        <v>5824</v>
      </c>
      <c r="EE119" s="378">
        <v>5798</v>
      </c>
      <c r="EF119" s="374">
        <v>5819</v>
      </c>
      <c r="EG119" s="375">
        <v>5846</v>
      </c>
      <c r="EH119" s="375">
        <v>5798</v>
      </c>
      <c r="EI119" s="375">
        <v>5797</v>
      </c>
      <c r="EJ119" s="375">
        <v>5780</v>
      </c>
      <c r="EK119" s="375">
        <v>5775</v>
      </c>
      <c r="EL119" s="375">
        <v>5762</v>
      </c>
      <c r="EM119" s="375">
        <v>5753</v>
      </c>
      <c r="EN119" s="375">
        <v>5767</v>
      </c>
      <c r="EO119" s="375">
        <v>5734</v>
      </c>
      <c r="EP119" s="375">
        <v>5721</v>
      </c>
      <c r="EQ119" s="378">
        <v>5722</v>
      </c>
      <c r="ER119" s="374">
        <v>5740</v>
      </c>
      <c r="ES119" s="375">
        <v>5770</v>
      </c>
      <c r="ET119" s="375">
        <v>5714</v>
      </c>
      <c r="EU119" s="375">
        <v>5682</v>
      </c>
      <c r="EV119" s="375">
        <v>5641</v>
      </c>
      <c r="EW119" s="378">
        <v>5591</v>
      </c>
      <c r="EX119" s="378">
        <v>5626</v>
      </c>
      <c r="EY119" s="378">
        <v>5635</v>
      </c>
      <c r="EZ119" s="376">
        <v>5646</v>
      </c>
      <c r="FA119" s="376">
        <v>5656</v>
      </c>
      <c r="FB119" s="376">
        <v>5639</v>
      </c>
      <c r="FC119" s="376">
        <v>5657</v>
      </c>
      <c r="FD119" s="376">
        <v>5670</v>
      </c>
      <c r="FE119" s="376">
        <v>5734</v>
      </c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103">
        <v>64</v>
      </c>
      <c r="FQ119" s="83">
        <v>1.1161492849668644</v>
      </c>
      <c r="FR119" s="103">
        <v>77</v>
      </c>
      <c r="FS119" s="83">
        <v>1.3456833275078643</v>
      </c>
    </row>
    <row r="120" spans="1:175" ht="15" outlineLevel="2">
      <c r="A120" s="362">
        <v>642</v>
      </c>
      <c r="B120" s="52" t="s">
        <v>391</v>
      </c>
      <c r="C120" s="345" t="s">
        <v>407</v>
      </c>
      <c r="D120" s="374">
        <v>11882</v>
      </c>
      <c r="E120" s="375">
        <v>11986</v>
      </c>
      <c r="F120" s="375">
        <v>12134</v>
      </c>
      <c r="G120" s="375">
        <v>12143</v>
      </c>
      <c r="H120" s="375">
        <v>12074</v>
      </c>
      <c r="I120" s="375">
        <v>12104</v>
      </c>
      <c r="J120" s="375">
        <v>12050</v>
      </c>
      <c r="K120" s="375">
        <v>12085</v>
      </c>
      <c r="L120" s="375">
        <v>12282</v>
      </c>
      <c r="M120" s="375">
        <v>12409</v>
      </c>
      <c r="N120" s="375">
        <v>12579</v>
      </c>
      <c r="O120" s="376">
        <v>12674</v>
      </c>
      <c r="P120" s="374">
        <v>12783</v>
      </c>
      <c r="Q120" s="375">
        <v>12885</v>
      </c>
      <c r="R120" s="377">
        <v>13058</v>
      </c>
      <c r="S120" s="375">
        <v>13401</v>
      </c>
      <c r="T120" s="375">
        <v>13490</v>
      </c>
      <c r="U120" s="375">
        <v>13531</v>
      </c>
      <c r="V120" s="375">
        <v>13591</v>
      </c>
      <c r="W120" s="375">
        <v>13486</v>
      </c>
      <c r="X120" s="375">
        <v>13540</v>
      </c>
      <c r="Y120" s="375">
        <v>13683</v>
      </c>
      <c r="Z120" s="375">
        <v>13710</v>
      </c>
      <c r="AA120" s="376">
        <v>13664</v>
      </c>
      <c r="AB120" s="374">
        <v>13706</v>
      </c>
      <c r="AC120" s="375">
        <v>13727</v>
      </c>
      <c r="AD120" s="375">
        <v>13715</v>
      </c>
      <c r="AE120" s="375">
        <v>13696</v>
      </c>
      <c r="AF120" s="375">
        <v>13636</v>
      </c>
      <c r="AG120" s="375">
        <v>13636</v>
      </c>
      <c r="AH120" s="375">
        <v>13634</v>
      </c>
      <c r="AI120" s="375">
        <v>13649</v>
      </c>
      <c r="AJ120" s="375">
        <v>13694</v>
      </c>
      <c r="AK120" s="375">
        <v>13693</v>
      </c>
      <c r="AL120" s="375">
        <v>13748</v>
      </c>
      <c r="AM120" s="376">
        <v>13776</v>
      </c>
      <c r="AN120" s="374">
        <v>13830</v>
      </c>
      <c r="AO120" s="375">
        <v>14139</v>
      </c>
      <c r="AP120" s="375">
        <v>14097</v>
      </c>
      <c r="AQ120" s="375">
        <v>14058</v>
      </c>
      <c r="AR120" s="375">
        <v>14110</v>
      </c>
      <c r="AS120" s="375">
        <v>14092</v>
      </c>
      <c r="AT120" s="375">
        <v>14093</v>
      </c>
      <c r="AU120" s="375">
        <v>14069</v>
      </c>
      <c r="AV120" s="375">
        <v>13965</v>
      </c>
      <c r="AW120" s="375">
        <v>13995</v>
      </c>
      <c r="AX120" s="375">
        <v>14040</v>
      </c>
      <c r="AY120" s="376">
        <v>14045</v>
      </c>
      <c r="AZ120" s="374">
        <v>14028</v>
      </c>
      <c r="BA120" s="375">
        <v>14004</v>
      </c>
      <c r="BB120" s="375">
        <v>13955</v>
      </c>
      <c r="BC120" s="375">
        <v>13801</v>
      </c>
      <c r="BD120" s="375">
        <v>13858</v>
      </c>
      <c r="BE120" s="375">
        <v>13797</v>
      </c>
      <c r="BF120" s="375">
        <v>13821</v>
      </c>
      <c r="BG120" s="375">
        <v>13652</v>
      </c>
      <c r="BH120" s="375">
        <v>13724</v>
      </c>
      <c r="BI120" s="375">
        <v>13713</v>
      </c>
      <c r="BJ120" s="375">
        <v>13705</v>
      </c>
      <c r="BK120" s="376">
        <v>13731</v>
      </c>
      <c r="BL120" s="374">
        <v>13749</v>
      </c>
      <c r="BM120" s="379">
        <v>13769</v>
      </c>
      <c r="BN120" s="379">
        <v>13774</v>
      </c>
      <c r="BO120" s="379">
        <v>13736</v>
      </c>
      <c r="BP120" s="379">
        <v>13794</v>
      </c>
      <c r="BQ120" s="379">
        <v>13722</v>
      </c>
      <c r="BR120" s="379">
        <v>13571</v>
      </c>
      <c r="BS120" s="379">
        <v>13529</v>
      </c>
      <c r="BT120" s="379">
        <v>13507</v>
      </c>
      <c r="BU120" s="379">
        <v>13417</v>
      </c>
      <c r="BV120" s="379">
        <v>13408</v>
      </c>
      <c r="BW120" s="376">
        <v>13389</v>
      </c>
      <c r="BX120" s="374">
        <v>13383</v>
      </c>
      <c r="BY120" s="379">
        <v>13319</v>
      </c>
      <c r="BZ120" s="379">
        <v>13212</v>
      </c>
      <c r="CA120" s="379">
        <v>13160</v>
      </c>
      <c r="CB120" s="379">
        <v>13104</v>
      </c>
      <c r="CC120" s="379">
        <v>12909</v>
      </c>
      <c r="CD120" s="379">
        <v>12824</v>
      </c>
      <c r="CE120" s="379">
        <v>12817</v>
      </c>
      <c r="CF120" s="379">
        <v>12800</v>
      </c>
      <c r="CG120" s="375">
        <v>12787</v>
      </c>
      <c r="CH120" s="375">
        <v>12779</v>
      </c>
      <c r="CI120" s="376">
        <v>12805</v>
      </c>
      <c r="CJ120" s="374">
        <v>12812</v>
      </c>
      <c r="CK120" s="375">
        <v>12810</v>
      </c>
      <c r="CL120" s="375">
        <v>12784</v>
      </c>
      <c r="CM120" s="375">
        <v>12766</v>
      </c>
      <c r="CN120" s="375">
        <v>12803</v>
      </c>
      <c r="CO120" s="375">
        <v>12861</v>
      </c>
      <c r="CP120" s="375">
        <v>12924</v>
      </c>
      <c r="CQ120" s="375">
        <v>12915</v>
      </c>
      <c r="CR120" s="375">
        <v>13058</v>
      </c>
      <c r="CS120" s="375">
        <v>13091</v>
      </c>
      <c r="CT120" s="375">
        <v>13092</v>
      </c>
      <c r="CU120" s="376">
        <v>13109</v>
      </c>
      <c r="CV120" s="374">
        <v>13116</v>
      </c>
      <c r="CW120" s="375">
        <v>13091</v>
      </c>
      <c r="CX120" s="375">
        <v>13045</v>
      </c>
      <c r="CY120" s="375">
        <v>13013</v>
      </c>
      <c r="CZ120" s="375">
        <v>13043</v>
      </c>
      <c r="DA120" s="375">
        <v>13025</v>
      </c>
      <c r="DB120" s="375">
        <v>13036</v>
      </c>
      <c r="DC120" s="375">
        <v>12940</v>
      </c>
      <c r="DD120" s="375">
        <v>12916</v>
      </c>
      <c r="DE120" s="375">
        <v>12923</v>
      </c>
      <c r="DF120" s="375">
        <v>12957</v>
      </c>
      <c r="DG120" s="376">
        <v>12919</v>
      </c>
      <c r="DH120" s="374">
        <v>12906</v>
      </c>
      <c r="DI120" s="375">
        <v>12883</v>
      </c>
      <c r="DJ120" s="375">
        <v>13099</v>
      </c>
      <c r="DK120" s="375">
        <v>12990</v>
      </c>
      <c r="DL120" s="375">
        <v>12891</v>
      </c>
      <c r="DM120" s="375">
        <v>12843</v>
      </c>
      <c r="DN120" s="375">
        <v>12813</v>
      </c>
      <c r="DO120" s="375">
        <v>12795</v>
      </c>
      <c r="DP120" s="375">
        <v>12826</v>
      </c>
      <c r="DQ120" s="375">
        <v>12805</v>
      </c>
      <c r="DR120" s="375">
        <v>12780</v>
      </c>
      <c r="DS120" s="378">
        <v>12810</v>
      </c>
      <c r="DT120" s="374">
        <v>12891</v>
      </c>
      <c r="DU120" s="375">
        <v>12979</v>
      </c>
      <c r="DV120" s="375">
        <v>12936</v>
      </c>
      <c r="DW120" s="375">
        <v>12974</v>
      </c>
      <c r="DX120" s="375">
        <v>13033</v>
      </c>
      <c r="DY120" s="375">
        <v>13074</v>
      </c>
      <c r="DZ120" s="375">
        <v>13084</v>
      </c>
      <c r="EA120" s="375">
        <v>13023</v>
      </c>
      <c r="EB120" s="375">
        <v>13056</v>
      </c>
      <c r="EC120" s="375">
        <v>13009</v>
      </c>
      <c r="ED120" s="375">
        <v>12946</v>
      </c>
      <c r="EE120" s="378">
        <v>12956</v>
      </c>
      <c r="EF120" s="374">
        <v>13007</v>
      </c>
      <c r="EG120" s="375">
        <v>12997</v>
      </c>
      <c r="EH120" s="375">
        <v>12983</v>
      </c>
      <c r="EI120" s="375">
        <v>12982</v>
      </c>
      <c r="EJ120" s="375">
        <v>12936</v>
      </c>
      <c r="EK120" s="375">
        <v>12926</v>
      </c>
      <c r="EL120" s="375">
        <v>12919</v>
      </c>
      <c r="EM120" s="375">
        <v>12926</v>
      </c>
      <c r="EN120" s="375">
        <v>12873</v>
      </c>
      <c r="EO120" s="375">
        <v>12835</v>
      </c>
      <c r="EP120" s="375">
        <v>12901</v>
      </c>
      <c r="EQ120" s="378">
        <v>12854</v>
      </c>
      <c r="ER120" s="374">
        <v>12862</v>
      </c>
      <c r="ES120" s="375">
        <v>12851</v>
      </c>
      <c r="ET120" s="375">
        <v>12866</v>
      </c>
      <c r="EU120" s="375">
        <v>12834</v>
      </c>
      <c r="EV120" s="375">
        <v>12861</v>
      </c>
      <c r="EW120" s="378">
        <v>12781</v>
      </c>
      <c r="EX120" s="378">
        <v>12857</v>
      </c>
      <c r="EY120" s="378">
        <v>12738</v>
      </c>
      <c r="EZ120" s="376">
        <v>12682</v>
      </c>
      <c r="FA120" s="376">
        <v>12721</v>
      </c>
      <c r="FB120" s="376">
        <v>12752</v>
      </c>
      <c r="FC120" s="376">
        <v>12832</v>
      </c>
      <c r="FD120" s="376">
        <v>12905</v>
      </c>
      <c r="FE120" s="376">
        <v>12921</v>
      </c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103">
        <v>16</v>
      </c>
      <c r="FQ120" s="83">
        <v>0.1238294249671078</v>
      </c>
      <c r="FR120" s="103">
        <v>89</v>
      </c>
      <c r="FS120" s="83">
        <v>0.69239147347129304</v>
      </c>
    </row>
    <row r="121" spans="1:175" ht="15" outlineLevel="2">
      <c r="A121" s="362">
        <v>679</v>
      </c>
      <c r="B121" s="52" t="s">
        <v>391</v>
      </c>
      <c r="C121" s="345" t="s">
        <v>408</v>
      </c>
      <c r="D121" s="374">
        <v>14723</v>
      </c>
      <c r="E121" s="375">
        <v>14704</v>
      </c>
      <c r="F121" s="375">
        <v>14704</v>
      </c>
      <c r="G121" s="375">
        <v>14594</v>
      </c>
      <c r="H121" s="375">
        <v>14479</v>
      </c>
      <c r="I121" s="375">
        <v>14652</v>
      </c>
      <c r="J121" s="375">
        <v>14397</v>
      </c>
      <c r="K121" s="375">
        <v>14463</v>
      </c>
      <c r="L121" s="375">
        <v>14244</v>
      </c>
      <c r="M121" s="375">
        <v>14273</v>
      </c>
      <c r="N121" s="375">
        <v>14278</v>
      </c>
      <c r="O121" s="376">
        <v>14316</v>
      </c>
      <c r="P121" s="374">
        <v>14252</v>
      </c>
      <c r="Q121" s="375">
        <v>14143</v>
      </c>
      <c r="R121" s="377">
        <v>14433</v>
      </c>
      <c r="S121" s="375">
        <v>14496</v>
      </c>
      <c r="T121" s="375">
        <v>14544</v>
      </c>
      <c r="U121" s="375">
        <v>14482</v>
      </c>
      <c r="V121" s="375">
        <v>14246</v>
      </c>
      <c r="W121" s="375">
        <v>14205</v>
      </c>
      <c r="X121" s="375">
        <v>14272</v>
      </c>
      <c r="Y121" s="375">
        <v>14316</v>
      </c>
      <c r="Z121" s="375">
        <v>14260</v>
      </c>
      <c r="AA121" s="376">
        <v>14149</v>
      </c>
      <c r="AB121" s="374">
        <v>14249</v>
      </c>
      <c r="AC121" s="375">
        <v>14284</v>
      </c>
      <c r="AD121" s="375">
        <v>14260</v>
      </c>
      <c r="AE121" s="375">
        <v>14164</v>
      </c>
      <c r="AF121" s="375">
        <v>14232</v>
      </c>
      <c r="AG121" s="375">
        <v>14037</v>
      </c>
      <c r="AH121" s="375">
        <v>14031</v>
      </c>
      <c r="AI121" s="375">
        <v>13971</v>
      </c>
      <c r="AJ121" s="375">
        <v>13981</v>
      </c>
      <c r="AK121" s="375">
        <v>14161</v>
      </c>
      <c r="AL121" s="375">
        <v>14093</v>
      </c>
      <c r="AM121" s="376">
        <v>14108</v>
      </c>
      <c r="AN121" s="374">
        <v>14109</v>
      </c>
      <c r="AO121" s="375">
        <v>14238</v>
      </c>
      <c r="AP121" s="375">
        <v>14258</v>
      </c>
      <c r="AQ121" s="375">
        <v>14215</v>
      </c>
      <c r="AR121" s="375">
        <v>14351</v>
      </c>
      <c r="AS121" s="375">
        <v>14358</v>
      </c>
      <c r="AT121" s="375">
        <v>14303</v>
      </c>
      <c r="AU121" s="375">
        <v>14353</v>
      </c>
      <c r="AV121" s="375">
        <v>14327</v>
      </c>
      <c r="AW121" s="375">
        <v>14344</v>
      </c>
      <c r="AX121" s="375">
        <v>14351</v>
      </c>
      <c r="AY121" s="376">
        <v>14420</v>
      </c>
      <c r="AZ121" s="374">
        <v>14460</v>
      </c>
      <c r="BA121" s="375">
        <v>14527</v>
      </c>
      <c r="BB121" s="375">
        <v>14490</v>
      </c>
      <c r="BC121" s="375">
        <v>14465</v>
      </c>
      <c r="BD121" s="375">
        <v>14480</v>
      </c>
      <c r="BE121" s="375">
        <v>14399</v>
      </c>
      <c r="BF121" s="375">
        <v>14258</v>
      </c>
      <c r="BG121" s="375">
        <v>14127</v>
      </c>
      <c r="BH121" s="375">
        <v>14121</v>
      </c>
      <c r="BI121" s="375">
        <v>14034</v>
      </c>
      <c r="BJ121" s="375">
        <v>14191</v>
      </c>
      <c r="BK121" s="376">
        <v>14318</v>
      </c>
      <c r="BL121" s="374">
        <v>14350</v>
      </c>
      <c r="BM121" s="379">
        <v>14433</v>
      </c>
      <c r="BN121" s="379">
        <v>14407</v>
      </c>
      <c r="BO121" s="379">
        <v>14420</v>
      </c>
      <c r="BP121" s="379">
        <v>14479</v>
      </c>
      <c r="BQ121" s="379">
        <v>14492</v>
      </c>
      <c r="BR121" s="379">
        <v>14330</v>
      </c>
      <c r="BS121" s="379">
        <v>14267</v>
      </c>
      <c r="BT121" s="379">
        <v>14282</v>
      </c>
      <c r="BU121" s="379">
        <v>14269</v>
      </c>
      <c r="BV121" s="379">
        <v>14210</v>
      </c>
      <c r="BW121" s="376">
        <v>14240</v>
      </c>
      <c r="BX121" s="374">
        <v>14121</v>
      </c>
      <c r="BY121" s="379">
        <v>14013</v>
      </c>
      <c r="BZ121" s="379">
        <v>13844</v>
      </c>
      <c r="CA121" s="379">
        <v>13711</v>
      </c>
      <c r="CB121" s="379">
        <v>13642</v>
      </c>
      <c r="CC121" s="379">
        <v>13378</v>
      </c>
      <c r="CD121" s="379">
        <v>13427</v>
      </c>
      <c r="CE121" s="379">
        <v>13398</v>
      </c>
      <c r="CF121" s="379">
        <v>13316</v>
      </c>
      <c r="CG121" s="375">
        <v>13257</v>
      </c>
      <c r="CH121" s="375">
        <v>13246</v>
      </c>
      <c r="CI121" s="376">
        <v>13225</v>
      </c>
      <c r="CJ121" s="374">
        <v>13220</v>
      </c>
      <c r="CK121" s="375">
        <v>13189</v>
      </c>
      <c r="CL121" s="375">
        <v>13142</v>
      </c>
      <c r="CM121" s="375">
        <v>13057</v>
      </c>
      <c r="CN121" s="375">
        <v>13118</v>
      </c>
      <c r="CO121" s="375">
        <v>13231</v>
      </c>
      <c r="CP121" s="375">
        <v>13286</v>
      </c>
      <c r="CQ121" s="375">
        <v>13309</v>
      </c>
      <c r="CR121" s="375">
        <v>13247</v>
      </c>
      <c r="CS121" s="375">
        <v>13289</v>
      </c>
      <c r="CT121" s="375">
        <v>13356</v>
      </c>
      <c r="CU121" s="376">
        <v>13407</v>
      </c>
      <c r="CV121" s="374">
        <v>13391</v>
      </c>
      <c r="CW121" s="375">
        <v>13370</v>
      </c>
      <c r="CX121" s="375">
        <v>13324</v>
      </c>
      <c r="CY121" s="375">
        <v>13328</v>
      </c>
      <c r="CZ121" s="375">
        <v>13340</v>
      </c>
      <c r="DA121" s="375">
        <v>13342</v>
      </c>
      <c r="DB121" s="375">
        <v>13355</v>
      </c>
      <c r="DC121" s="375">
        <v>13275</v>
      </c>
      <c r="DD121" s="375">
        <v>13339</v>
      </c>
      <c r="DE121" s="375">
        <v>13285</v>
      </c>
      <c r="DF121" s="375">
        <v>13267</v>
      </c>
      <c r="DG121" s="376">
        <v>13260</v>
      </c>
      <c r="DH121" s="374">
        <v>13321</v>
      </c>
      <c r="DI121" s="375">
        <v>13306</v>
      </c>
      <c r="DJ121" s="375">
        <v>13308</v>
      </c>
      <c r="DK121" s="375">
        <v>13299</v>
      </c>
      <c r="DL121" s="375">
        <v>13271</v>
      </c>
      <c r="DM121" s="375">
        <v>13222</v>
      </c>
      <c r="DN121" s="375">
        <v>13167</v>
      </c>
      <c r="DO121" s="375">
        <v>13148</v>
      </c>
      <c r="DP121" s="375">
        <v>13141</v>
      </c>
      <c r="DQ121" s="375">
        <v>13057</v>
      </c>
      <c r="DR121" s="375">
        <v>12967</v>
      </c>
      <c r="DS121" s="378">
        <v>13004</v>
      </c>
      <c r="DT121" s="374">
        <v>12995</v>
      </c>
      <c r="DU121" s="375">
        <v>13086</v>
      </c>
      <c r="DV121" s="375">
        <v>13127</v>
      </c>
      <c r="DW121" s="375">
        <v>13136</v>
      </c>
      <c r="DX121" s="375">
        <v>13251</v>
      </c>
      <c r="DY121" s="375">
        <v>13326</v>
      </c>
      <c r="DZ121" s="375">
        <v>13357</v>
      </c>
      <c r="EA121" s="375">
        <v>13204</v>
      </c>
      <c r="EB121" s="375">
        <v>13187</v>
      </c>
      <c r="EC121" s="375">
        <v>13097</v>
      </c>
      <c r="ED121" s="375">
        <v>13013</v>
      </c>
      <c r="EE121" s="378">
        <v>12924</v>
      </c>
      <c r="EF121" s="374">
        <v>12926</v>
      </c>
      <c r="EG121" s="375">
        <v>12893</v>
      </c>
      <c r="EH121" s="375">
        <v>12835</v>
      </c>
      <c r="EI121" s="375">
        <v>12825</v>
      </c>
      <c r="EJ121" s="375">
        <v>12768</v>
      </c>
      <c r="EK121" s="375">
        <v>12749</v>
      </c>
      <c r="EL121" s="375">
        <v>12730</v>
      </c>
      <c r="EM121" s="375">
        <v>12706</v>
      </c>
      <c r="EN121" s="375">
        <v>12756</v>
      </c>
      <c r="EO121" s="375">
        <v>12745</v>
      </c>
      <c r="EP121" s="375">
        <v>12759</v>
      </c>
      <c r="EQ121" s="378">
        <v>12781</v>
      </c>
      <c r="ER121" s="374">
        <v>12778</v>
      </c>
      <c r="ES121" s="375">
        <v>12739</v>
      </c>
      <c r="ET121" s="375">
        <v>12673</v>
      </c>
      <c r="EU121" s="375">
        <v>12618</v>
      </c>
      <c r="EV121" s="375">
        <v>12683</v>
      </c>
      <c r="EW121" s="378">
        <v>12631</v>
      </c>
      <c r="EX121" s="378">
        <v>12923</v>
      </c>
      <c r="EY121" s="378">
        <v>12919</v>
      </c>
      <c r="EZ121" s="376">
        <v>12838</v>
      </c>
      <c r="FA121" s="376">
        <v>12871</v>
      </c>
      <c r="FB121" s="376">
        <v>12850</v>
      </c>
      <c r="FC121" s="376">
        <v>12898</v>
      </c>
      <c r="FD121" s="376">
        <v>12987</v>
      </c>
      <c r="FE121" s="376">
        <v>12940</v>
      </c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103">
        <v>-47</v>
      </c>
      <c r="FQ121" s="83">
        <v>-0.36321483771251928</v>
      </c>
      <c r="FR121" s="103">
        <v>42</v>
      </c>
      <c r="FS121" s="83">
        <v>0.32861278460214383</v>
      </c>
    </row>
    <row r="122" spans="1:175" ht="15" outlineLevel="2">
      <c r="A122" s="362">
        <v>789</v>
      </c>
      <c r="B122" s="52" t="s">
        <v>391</v>
      </c>
      <c r="C122" s="345" t="s">
        <v>409</v>
      </c>
      <c r="D122" s="374">
        <v>9184</v>
      </c>
      <c r="E122" s="375">
        <v>9156</v>
      </c>
      <c r="F122" s="375">
        <v>9190</v>
      </c>
      <c r="G122" s="375">
        <v>9133</v>
      </c>
      <c r="H122" s="375">
        <v>9190</v>
      </c>
      <c r="I122" s="375">
        <v>9265</v>
      </c>
      <c r="J122" s="375">
        <v>9218</v>
      </c>
      <c r="K122" s="375">
        <v>9213</v>
      </c>
      <c r="L122" s="375">
        <v>9168</v>
      </c>
      <c r="M122" s="375">
        <v>9231</v>
      </c>
      <c r="N122" s="375">
        <v>9150</v>
      </c>
      <c r="O122" s="376">
        <v>9197</v>
      </c>
      <c r="P122" s="374">
        <v>9087</v>
      </c>
      <c r="Q122" s="375">
        <v>9096</v>
      </c>
      <c r="R122" s="377">
        <v>9197</v>
      </c>
      <c r="S122" s="375">
        <v>9142</v>
      </c>
      <c r="T122" s="375">
        <v>9150</v>
      </c>
      <c r="U122" s="375">
        <v>9136</v>
      </c>
      <c r="V122" s="375">
        <v>9243</v>
      </c>
      <c r="W122" s="375">
        <v>9269</v>
      </c>
      <c r="X122" s="375">
        <v>9371</v>
      </c>
      <c r="Y122" s="375">
        <v>9343</v>
      </c>
      <c r="Z122" s="375">
        <v>9333</v>
      </c>
      <c r="AA122" s="376">
        <v>9306</v>
      </c>
      <c r="AB122" s="374">
        <v>9376</v>
      </c>
      <c r="AC122" s="375">
        <v>9376</v>
      </c>
      <c r="AD122" s="375">
        <v>9442</v>
      </c>
      <c r="AE122" s="375">
        <v>9428</v>
      </c>
      <c r="AF122" s="375">
        <v>9475</v>
      </c>
      <c r="AG122" s="375">
        <v>9456</v>
      </c>
      <c r="AH122" s="375">
        <v>9404</v>
      </c>
      <c r="AI122" s="375">
        <v>9457</v>
      </c>
      <c r="AJ122" s="375">
        <v>9654</v>
      </c>
      <c r="AK122" s="375">
        <v>9693</v>
      </c>
      <c r="AL122" s="375">
        <v>9622</v>
      </c>
      <c r="AM122" s="376">
        <v>9652</v>
      </c>
      <c r="AN122" s="374">
        <v>9637</v>
      </c>
      <c r="AO122" s="375">
        <v>9747</v>
      </c>
      <c r="AP122" s="375">
        <v>9786</v>
      </c>
      <c r="AQ122" s="375">
        <v>9765</v>
      </c>
      <c r="AR122" s="375">
        <v>9735</v>
      </c>
      <c r="AS122" s="375">
        <v>9750</v>
      </c>
      <c r="AT122" s="375">
        <v>9725</v>
      </c>
      <c r="AU122" s="375">
        <v>9743</v>
      </c>
      <c r="AV122" s="375">
        <v>9688</v>
      </c>
      <c r="AW122" s="375">
        <v>9604</v>
      </c>
      <c r="AX122" s="375">
        <v>9586</v>
      </c>
      <c r="AY122" s="376">
        <v>9580</v>
      </c>
      <c r="AZ122" s="374">
        <v>9620</v>
      </c>
      <c r="BA122" s="375">
        <v>9628</v>
      </c>
      <c r="BB122" s="375">
        <v>9587</v>
      </c>
      <c r="BC122" s="375">
        <v>9543</v>
      </c>
      <c r="BD122" s="375">
        <v>9506</v>
      </c>
      <c r="BE122" s="375">
        <v>9496</v>
      </c>
      <c r="BF122" s="375">
        <v>9506</v>
      </c>
      <c r="BG122" s="375">
        <v>9501</v>
      </c>
      <c r="BH122" s="375">
        <v>9449</v>
      </c>
      <c r="BI122" s="375">
        <v>9425</v>
      </c>
      <c r="BJ122" s="375">
        <v>9633</v>
      </c>
      <c r="BK122" s="376">
        <v>9751</v>
      </c>
      <c r="BL122" s="374">
        <v>9737</v>
      </c>
      <c r="BM122" s="379">
        <v>9822</v>
      </c>
      <c r="BN122" s="379">
        <v>9741</v>
      </c>
      <c r="BO122" s="379">
        <v>9762</v>
      </c>
      <c r="BP122" s="379">
        <v>9797</v>
      </c>
      <c r="BQ122" s="379">
        <v>9801</v>
      </c>
      <c r="BR122" s="379">
        <v>9798</v>
      </c>
      <c r="BS122" s="379">
        <v>9802</v>
      </c>
      <c r="BT122" s="379">
        <v>9812</v>
      </c>
      <c r="BU122" s="379">
        <v>9791</v>
      </c>
      <c r="BV122" s="379">
        <v>9794</v>
      </c>
      <c r="BW122" s="376">
        <v>9808</v>
      </c>
      <c r="BX122" s="374">
        <v>9700</v>
      </c>
      <c r="BY122" s="379">
        <v>9680</v>
      </c>
      <c r="BZ122" s="379">
        <v>9561</v>
      </c>
      <c r="CA122" s="379">
        <v>9495</v>
      </c>
      <c r="CB122" s="379">
        <v>9473</v>
      </c>
      <c r="CC122" s="379">
        <v>9196</v>
      </c>
      <c r="CD122" s="379">
        <v>9222</v>
      </c>
      <c r="CE122" s="379">
        <v>9228</v>
      </c>
      <c r="CF122" s="379">
        <v>9154</v>
      </c>
      <c r="CG122" s="375">
        <v>9134</v>
      </c>
      <c r="CH122" s="375">
        <v>9137</v>
      </c>
      <c r="CI122" s="376">
        <v>9066</v>
      </c>
      <c r="CJ122" s="374">
        <v>9028</v>
      </c>
      <c r="CK122" s="375">
        <v>9082</v>
      </c>
      <c r="CL122" s="375">
        <v>9104</v>
      </c>
      <c r="CM122" s="375">
        <v>9109</v>
      </c>
      <c r="CN122" s="375">
        <v>9125</v>
      </c>
      <c r="CO122" s="375">
        <v>9094</v>
      </c>
      <c r="CP122" s="375">
        <v>9076</v>
      </c>
      <c r="CQ122" s="375">
        <v>8960</v>
      </c>
      <c r="CR122" s="375">
        <v>9096</v>
      </c>
      <c r="CS122" s="375">
        <v>9055</v>
      </c>
      <c r="CT122" s="375">
        <v>9026</v>
      </c>
      <c r="CU122" s="376">
        <v>8966</v>
      </c>
      <c r="CV122" s="374">
        <v>8989</v>
      </c>
      <c r="CW122" s="375">
        <v>9038</v>
      </c>
      <c r="CX122" s="375">
        <v>8980</v>
      </c>
      <c r="CY122" s="375">
        <v>8952</v>
      </c>
      <c r="CZ122" s="375">
        <v>8979</v>
      </c>
      <c r="DA122" s="375">
        <v>8992</v>
      </c>
      <c r="DB122" s="375">
        <v>8961</v>
      </c>
      <c r="DC122" s="375">
        <v>8967</v>
      </c>
      <c r="DD122" s="375">
        <v>8995</v>
      </c>
      <c r="DE122" s="375">
        <v>8995</v>
      </c>
      <c r="DF122" s="375">
        <v>9033</v>
      </c>
      <c r="DG122" s="376">
        <v>9044</v>
      </c>
      <c r="DH122" s="374">
        <v>9083</v>
      </c>
      <c r="DI122" s="375">
        <v>9106</v>
      </c>
      <c r="DJ122" s="375">
        <v>9179</v>
      </c>
      <c r="DK122" s="375">
        <v>9060</v>
      </c>
      <c r="DL122" s="375">
        <v>9042</v>
      </c>
      <c r="DM122" s="375">
        <v>9003</v>
      </c>
      <c r="DN122" s="375">
        <v>8963</v>
      </c>
      <c r="DO122" s="375">
        <v>9042</v>
      </c>
      <c r="DP122" s="375">
        <v>9053</v>
      </c>
      <c r="DQ122" s="375">
        <v>9023</v>
      </c>
      <c r="DR122" s="375">
        <v>9001</v>
      </c>
      <c r="DS122" s="378">
        <v>8982</v>
      </c>
      <c r="DT122" s="374">
        <v>8977</v>
      </c>
      <c r="DU122" s="375">
        <v>9110</v>
      </c>
      <c r="DV122" s="375">
        <v>9123</v>
      </c>
      <c r="DW122" s="375">
        <v>9083</v>
      </c>
      <c r="DX122" s="375">
        <v>9126</v>
      </c>
      <c r="DY122" s="375">
        <v>9116</v>
      </c>
      <c r="DZ122" s="375">
        <v>9126</v>
      </c>
      <c r="EA122" s="375">
        <v>9070</v>
      </c>
      <c r="EB122" s="375">
        <v>9094</v>
      </c>
      <c r="EC122" s="375">
        <v>9053</v>
      </c>
      <c r="ED122" s="375">
        <v>9030</v>
      </c>
      <c r="EE122" s="378">
        <v>8978</v>
      </c>
      <c r="EF122" s="374">
        <v>8973</v>
      </c>
      <c r="EG122" s="375">
        <v>9015</v>
      </c>
      <c r="EH122" s="375">
        <v>8969</v>
      </c>
      <c r="EI122" s="375">
        <v>8999</v>
      </c>
      <c r="EJ122" s="375">
        <v>9028</v>
      </c>
      <c r="EK122" s="375">
        <v>9019</v>
      </c>
      <c r="EL122" s="375">
        <v>8995</v>
      </c>
      <c r="EM122" s="375">
        <v>9063</v>
      </c>
      <c r="EN122" s="375">
        <v>9233</v>
      </c>
      <c r="EO122" s="375">
        <v>9241</v>
      </c>
      <c r="EP122" s="375">
        <v>9189</v>
      </c>
      <c r="EQ122" s="378">
        <v>9187</v>
      </c>
      <c r="ER122" s="374">
        <v>9215</v>
      </c>
      <c r="ES122" s="375">
        <v>9264</v>
      </c>
      <c r="ET122" s="375">
        <v>9152</v>
      </c>
      <c r="EU122" s="375">
        <v>9123</v>
      </c>
      <c r="EV122" s="375">
        <v>9122</v>
      </c>
      <c r="EW122" s="378">
        <v>9098</v>
      </c>
      <c r="EX122" s="378">
        <v>9305</v>
      </c>
      <c r="EY122" s="378">
        <v>9297</v>
      </c>
      <c r="EZ122" s="376">
        <v>9209</v>
      </c>
      <c r="FA122" s="376">
        <v>9259</v>
      </c>
      <c r="FB122" s="376">
        <v>9243</v>
      </c>
      <c r="FC122" s="376">
        <v>9230</v>
      </c>
      <c r="FD122" s="376">
        <v>9293</v>
      </c>
      <c r="FE122" s="376">
        <v>9317</v>
      </c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103">
        <v>24</v>
      </c>
      <c r="FQ122" s="83">
        <v>0.25759364602339807</v>
      </c>
      <c r="FR122" s="103">
        <v>87</v>
      </c>
      <c r="FS122" s="83">
        <v>0.94699031239795373</v>
      </c>
    </row>
    <row r="123" spans="1:175" ht="15" outlineLevel="2">
      <c r="A123" s="362">
        <v>792</v>
      </c>
      <c r="B123" s="52" t="s">
        <v>391</v>
      </c>
      <c r="C123" s="345" t="s">
        <v>410</v>
      </c>
      <c r="D123" s="374">
        <v>4108</v>
      </c>
      <c r="E123" s="375">
        <v>4136</v>
      </c>
      <c r="F123" s="375">
        <v>4090</v>
      </c>
      <c r="G123" s="375">
        <v>4091</v>
      </c>
      <c r="H123" s="375">
        <v>4052</v>
      </c>
      <c r="I123" s="375">
        <v>4028</v>
      </c>
      <c r="J123" s="375">
        <v>3979</v>
      </c>
      <c r="K123" s="375">
        <v>4022</v>
      </c>
      <c r="L123" s="375">
        <v>4034</v>
      </c>
      <c r="M123" s="375">
        <v>4003</v>
      </c>
      <c r="N123" s="375">
        <v>3991</v>
      </c>
      <c r="O123" s="376">
        <v>3996</v>
      </c>
      <c r="P123" s="374">
        <v>3975</v>
      </c>
      <c r="Q123" s="375">
        <v>3987</v>
      </c>
      <c r="R123" s="377">
        <v>4015</v>
      </c>
      <c r="S123" s="375">
        <v>4059</v>
      </c>
      <c r="T123" s="375">
        <v>4071</v>
      </c>
      <c r="U123" s="375">
        <v>4065</v>
      </c>
      <c r="V123" s="375">
        <v>4038</v>
      </c>
      <c r="W123" s="375">
        <v>3999</v>
      </c>
      <c r="X123" s="375">
        <v>3927</v>
      </c>
      <c r="Y123" s="375">
        <v>3961</v>
      </c>
      <c r="Z123" s="375">
        <v>3985</v>
      </c>
      <c r="AA123" s="376">
        <v>3898</v>
      </c>
      <c r="AB123" s="374">
        <v>3890</v>
      </c>
      <c r="AC123" s="375">
        <v>3958</v>
      </c>
      <c r="AD123" s="375">
        <v>3954</v>
      </c>
      <c r="AE123" s="375">
        <v>3949</v>
      </c>
      <c r="AF123" s="375">
        <v>3884</v>
      </c>
      <c r="AG123" s="375">
        <v>3794</v>
      </c>
      <c r="AH123" s="375">
        <v>3750</v>
      </c>
      <c r="AI123" s="375">
        <v>3743</v>
      </c>
      <c r="AJ123" s="375">
        <v>3732</v>
      </c>
      <c r="AK123" s="375">
        <v>3792</v>
      </c>
      <c r="AL123" s="375">
        <v>3765</v>
      </c>
      <c r="AM123" s="376">
        <v>3851</v>
      </c>
      <c r="AN123" s="374">
        <v>3822</v>
      </c>
      <c r="AO123" s="375">
        <v>3793</v>
      </c>
      <c r="AP123" s="375">
        <v>3769</v>
      </c>
      <c r="AQ123" s="375">
        <v>3735</v>
      </c>
      <c r="AR123" s="375">
        <v>3821</v>
      </c>
      <c r="AS123" s="375">
        <v>3786</v>
      </c>
      <c r="AT123" s="375">
        <v>3797</v>
      </c>
      <c r="AU123" s="375">
        <v>3811</v>
      </c>
      <c r="AV123" s="375">
        <v>3773</v>
      </c>
      <c r="AW123" s="375">
        <v>3749</v>
      </c>
      <c r="AX123" s="375">
        <v>3740</v>
      </c>
      <c r="AY123" s="376">
        <v>3707</v>
      </c>
      <c r="AZ123" s="374">
        <v>3710</v>
      </c>
      <c r="BA123" s="375">
        <v>3708</v>
      </c>
      <c r="BB123" s="375">
        <v>3684</v>
      </c>
      <c r="BC123" s="375">
        <v>3632</v>
      </c>
      <c r="BD123" s="375">
        <v>3637</v>
      </c>
      <c r="BE123" s="375">
        <v>3629</v>
      </c>
      <c r="BF123" s="375">
        <v>3623</v>
      </c>
      <c r="BG123" s="375">
        <v>3517</v>
      </c>
      <c r="BH123" s="375">
        <v>3545</v>
      </c>
      <c r="BI123" s="375">
        <v>3477</v>
      </c>
      <c r="BJ123" s="375">
        <v>3512</v>
      </c>
      <c r="BK123" s="376">
        <v>3539</v>
      </c>
      <c r="BL123" s="374">
        <v>3549</v>
      </c>
      <c r="BM123" s="379">
        <v>3573</v>
      </c>
      <c r="BN123" s="379">
        <v>3563</v>
      </c>
      <c r="BO123" s="379">
        <v>3543</v>
      </c>
      <c r="BP123" s="379">
        <v>3540</v>
      </c>
      <c r="BQ123" s="379">
        <v>3481</v>
      </c>
      <c r="BR123" s="379">
        <v>3294</v>
      </c>
      <c r="BS123" s="379">
        <v>3232</v>
      </c>
      <c r="BT123" s="379">
        <v>3220</v>
      </c>
      <c r="BU123" s="379">
        <v>3227</v>
      </c>
      <c r="BV123" s="379">
        <v>3271</v>
      </c>
      <c r="BW123" s="376">
        <v>3288</v>
      </c>
      <c r="BX123" s="374">
        <v>3296</v>
      </c>
      <c r="BY123" s="379">
        <v>3267</v>
      </c>
      <c r="BZ123" s="379">
        <v>3248</v>
      </c>
      <c r="CA123" s="379">
        <v>3185</v>
      </c>
      <c r="CB123" s="379">
        <v>3194</v>
      </c>
      <c r="CC123" s="379">
        <v>3164</v>
      </c>
      <c r="CD123" s="379">
        <v>3132</v>
      </c>
      <c r="CE123" s="379">
        <v>3139</v>
      </c>
      <c r="CF123" s="379">
        <v>3108</v>
      </c>
      <c r="CG123" s="375">
        <v>3089</v>
      </c>
      <c r="CH123" s="375">
        <v>3091</v>
      </c>
      <c r="CI123" s="376">
        <v>3090</v>
      </c>
      <c r="CJ123" s="374">
        <v>3077</v>
      </c>
      <c r="CK123" s="375">
        <v>3061</v>
      </c>
      <c r="CL123" s="375">
        <v>3031</v>
      </c>
      <c r="CM123" s="375">
        <v>3027</v>
      </c>
      <c r="CN123" s="375">
        <v>3021</v>
      </c>
      <c r="CO123" s="375">
        <v>3035</v>
      </c>
      <c r="CP123" s="375">
        <v>3084</v>
      </c>
      <c r="CQ123" s="375">
        <v>3068</v>
      </c>
      <c r="CR123" s="375">
        <v>3052</v>
      </c>
      <c r="CS123" s="375">
        <v>3096</v>
      </c>
      <c r="CT123" s="375">
        <v>3108</v>
      </c>
      <c r="CU123" s="376">
        <v>3140</v>
      </c>
      <c r="CV123" s="374">
        <v>3139</v>
      </c>
      <c r="CW123" s="375">
        <v>3107</v>
      </c>
      <c r="CX123" s="375">
        <v>3074</v>
      </c>
      <c r="CY123" s="375">
        <v>3047</v>
      </c>
      <c r="CZ123" s="375">
        <v>3034</v>
      </c>
      <c r="DA123" s="375">
        <v>3021</v>
      </c>
      <c r="DB123" s="375">
        <v>2990</v>
      </c>
      <c r="DC123" s="375">
        <v>3011</v>
      </c>
      <c r="DD123" s="375">
        <v>2997</v>
      </c>
      <c r="DE123" s="375">
        <v>2996</v>
      </c>
      <c r="DF123" s="375">
        <v>3024</v>
      </c>
      <c r="DG123" s="376">
        <v>3037</v>
      </c>
      <c r="DH123" s="374">
        <v>3048</v>
      </c>
      <c r="DI123" s="375">
        <v>2980</v>
      </c>
      <c r="DJ123" s="375">
        <v>2995</v>
      </c>
      <c r="DK123" s="375">
        <v>2985</v>
      </c>
      <c r="DL123" s="375">
        <v>2963</v>
      </c>
      <c r="DM123" s="375">
        <v>2940</v>
      </c>
      <c r="DN123" s="375">
        <v>2916</v>
      </c>
      <c r="DO123" s="375">
        <v>2940</v>
      </c>
      <c r="DP123" s="375">
        <v>2949</v>
      </c>
      <c r="DQ123" s="375">
        <v>2938</v>
      </c>
      <c r="DR123" s="375">
        <v>2934</v>
      </c>
      <c r="DS123" s="378">
        <v>2993</v>
      </c>
      <c r="DT123" s="374">
        <v>2995</v>
      </c>
      <c r="DU123" s="375">
        <v>3071</v>
      </c>
      <c r="DV123" s="375">
        <v>3060</v>
      </c>
      <c r="DW123" s="375">
        <v>3108</v>
      </c>
      <c r="DX123" s="375">
        <v>3158</v>
      </c>
      <c r="DY123" s="375">
        <v>3155</v>
      </c>
      <c r="DZ123" s="375">
        <v>3156</v>
      </c>
      <c r="EA123" s="375">
        <v>3071</v>
      </c>
      <c r="EB123" s="375">
        <v>3063</v>
      </c>
      <c r="EC123" s="375">
        <v>3045</v>
      </c>
      <c r="ED123" s="375">
        <v>3034</v>
      </c>
      <c r="EE123" s="378">
        <v>3036</v>
      </c>
      <c r="EF123" s="374">
        <v>3041</v>
      </c>
      <c r="EG123" s="375">
        <v>3055</v>
      </c>
      <c r="EH123" s="375">
        <v>3018</v>
      </c>
      <c r="EI123" s="375">
        <v>3023</v>
      </c>
      <c r="EJ123" s="375">
        <v>3017</v>
      </c>
      <c r="EK123" s="375">
        <v>2989</v>
      </c>
      <c r="EL123" s="375">
        <v>3003</v>
      </c>
      <c r="EM123" s="375">
        <v>3007</v>
      </c>
      <c r="EN123" s="375">
        <v>3013</v>
      </c>
      <c r="EO123" s="375">
        <v>2989</v>
      </c>
      <c r="EP123" s="375">
        <v>2978</v>
      </c>
      <c r="EQ123" s="378">
        <v>2990</v>
      </c>
      <c r="ER123" s="374">
        <v>3016</v>
      </c>
      <c r="ES123" s="375">
        <v>2998</v>
      </c>
      <c r="ET123" s="375">
        <v>2984</v>
      </c>
      <c r="EU123" s="375">
        <v>2962</v>
      </c>
      <c r="EV123" s="375">
        <v>2977</v>
      </c>
      <c r="EW123" s="378">
        <v>2961</v>
      </c>
      <c r="EX123" s="378">
        <v>3108</v>
      </c>
      <c r="EY123" s="378">
        <v>3099</v>
      </c>
      <c r="EZ123" s="376">
        <v>3113</v>
      </c>
      <c r="FA123" s="376">
        <v>3127</v>
      </c>
      <c r="FB123" s="376">
        <v>3146</v>
      </c>
      <c r="FC123" s="376">
        <v>3136</v>
      </c>
      <c r="FD123" s="376">
        <v>3169</v>
      </c>
      <c r="FE123" s="376">
        <v>3130</v>
      </c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103">
        <v>-39</v>
      </c>
      <c r="FQ123" s="83">
        <v>-1.2460063897763578</v>
      </c>
      <c r="FR123" s="103">
        <v>-6</v>
      </c>
      <c r="FS123" s="83">
        <v>-0.20066889632107021</v>
      </c>
    </row>
    <row r="124" spans="1:175" ht="15" outlineLevel="2">
      <c r="A124" s="362">
        <v>809</v>
      </c>
      <c r="B124" s="52" t="s">
        <v>391</v>
      </c>
      <c r="C124" s="345" t="s">
        <v>411</v>
      </c>
      <c r="D124" s="374">
        <v>4612</v>
      </c>
      <c r="E124" s="375">
        <v>4618</v>
      </c>
      <c r="F124" s="375">
        <v>4564</v>
      </c>
      <c r="G124" s="375">
        <v>4537</v>
      </c>
      <c r="H124" s="375">
        <v>4450</v>
      </c>
      <c r="I124" s="375">
        <v>4444</v>
      </c>
      <c r="J124" s="375">
        <v>4351</v>
      </c>
      <c r="K124" s="375">
        <v>4440</v>
      </c>
      <c r="L124" s="375">
        <v>4263</v>
      </c>
      <c r="M124" s="375">
        <v>4241</v>
      </c>
      <c r="N124" s="375">
        <v>4223</v>
      </c>
      <c r="O124" s="376">
        <v>4311</v>
      </c>
      <c r="P124" s="374">
        <v>4374</v>
      </c>
      <c r="Q124" s="375">
        <v>4309</v>
      </c>
      <c r="R124" s="377">
        <v>4312</v>
      </c>
      <c r="S124" s="375">
        <v>4224</v>
      </c>
      <c r="T124" s="375">
        <v>4252</v>
      </c>
      <c r="U124" s="375">
        <v>4218</v>
      </c>
      <c r="V124" s="375">
        <v>4288</v>
      </c>
      <c r="W124" s="375">
        <v>4274</v>
      </c>
      <c r="X124" s="375">
        <v>4238</v>
      </c>
      <c r="Y124" s="375">
        <v>4266</v>
      </c>
      <c r="Z124" s="375">
        <v>4252</v>
      </c>
      <c r="AA124" s="376">
        <v>4135</v>
      </c>
      <c r="AB124" s="374">
        <v>4130</v>
      </c>
      <c r="AC124" s="375">
        <v>4227</v>
      </c>
      <c r="AD124" s="375">
        <v>4245</v>
      </c>
      <c r="AE124" s="375">
        <v>4256</v>
      </c>
      <c r="AF124" s="375">
        <v>4231</v>
      </c>
      <c r="AG124" s="375">
        <v>4123</v>
      </c>
      <c r="AH124" s="375">
        <v>4091</v>
      </c>
      <c r="AI124" s="375">
        <v>4095</v>
      </c>
      <c r="AJ124" s="375">
        <v>4085</v>
      </c>
      <c r="AK124" s="375">
        <v>4281</v>
      </c>
      <c r="AL124" s="375">
        <v>4216</v>
      </c>
      <c r="AM124" s="376">
        <v>4264</v>
      </c>
      <c r="AN124" s="374">
        <v>4233</v>
      </c>
      <c r="AO124" s="375">
        <v>4308</v>
      </c>
      <c r="AP124" s="375">
        <v>4307</v>
      </c>
      <c r="AQ124" s="375">
        <v>4236</v>
      </c>
      <c r="AR124" s="375">
        <v>4294</v>
      </c>
      <c r="AS124" s="375">
        <v>4287</v>
      </c>
      <c r="AT124" s="375">
        <v>4301</v>
      </c>
      <c r="AU124" s="375">
        <v>4363</v>
      </c>
      <c r="AV124" s="375">
        <v>4327</v>
      </c>
      <c r="AW124" s="375">
        <v>4354</v>
      </c>
      <c r="AX124" s="375">
        <v>4315</v>
      </c>
      <c r="AY124" s="376">
        <v>4342</v>
      </c>
      <c r="AZ124" s="374">
        <v>4336</v>
      </c>
      <c r="BA124" s="375">
        <v>4383</v>
      </c>
      <c r="BB124" s="375">
        <v>4329</v>
      </c>
      <c r="BC124" s="375">
        <v>4292</v>
      </c>
      <c r="BD124" s="375">
        <v>4242</v>
      </c>
      <c r="BE124" s="375">
        <v>4190</v>
      </c>
      <c r="BF124" s="375">
        <v>4156</v>
      </c>
      <c r="BG124" s="375">
        <v>4026</v>
      </c>
      <c r="BH124" s="375">
        <v>4072</v>
      </c>
      <c r="BI124" s="375">
        <v>4005</v>
      </c>
      <c r="BJ124" s="375">
        <v>4125</v>
      </c>
      <c r="BK124" s="376">
        <v>4139</v>
      </c>
      <c r="BL124" s="374">
        <v>4156</v>
      </c>
      <c r="BM124" s="379">
        <v>4197</v>
      </c>
      <c r="BN124" s="379">
        <v>4170</v>
      </c>
      <c r="BO124" s="379">
        <v>4171</v>
      </c>
      <c r="BP124" s="379">
        <v>4210</v>
      </c>
      <c r="BQ124" s="379">
        <v>4163</v>
      </c>
      <c r="BR124" s="379">
        <v>3957</v>
      </c>
      <c r="BS124" s="379">
        <v>3913</v>
      </c>
      <c r="BT124" s="379">
        <v>3881</v>
      </c>
      <c r="BU124" s="379">
        <v>3875</v>
      </c>
      <c r="BV124" s="379">
        <v>3894</v>
      </c>
      <c r="BW124" s="376">
        <v>3946</v>
      </c>
      <c r="BX124" s="374">
        <v>3854</v>
      </c>
      <c r="BY124" s="379">
        <v>3824</v>
      </c>
      <c r="BZ124" s="379">
        <v>3806</v>
      </c>
      <c r="CA124" s="379">
        <v>3778</v>
      </c>
      <c r="CB124" s="379">
        <v>3704</v>
      </c>
      <c r="CC124" s="379">
        <v>3638</v>
      </c>
      <c r="CD124" s="379">
        <v>3587</v>
      </c>
      <c r="CE124" s="379">
        <v>3600</v>
      </c>
      <c r="CF124" s="379">
        <v>3592</v>
      </c>
      <c r="CG124" s="375">
        <v>3576</v>
      </c>
      <c r="CH124" s="375">
        <v>3583</v>
      </c>
      <c r="CI124" s="376">
        <v>3603</v>
      </c>
      <c r="CJ124" s="374">
        <v>3599</v>
      </c>
      <c r="CK124" s="375">
        <v>3615</v>
      </c>
      <c r="CL124" s="375">
        <v>3603</v>
      </c>
      <c r="CM124" s="375">
        <v>3600</v>
      </c>
      <c r="CN124" s="375">
        <v>3624</v>
      </c>
      <c r="CO124" s="375">
        <v>3676</v>
      </c>
      <c r="CP124" s="375">
        <v>3727</v>
      </c>
      <c r="CQ124" s="375">
        <v>3718</v>
      </c>
      <c r="CR124" s="375">
        <v>3674</v>
      </c>
      <c r="CS124" s="375">
        <v>3727</v>
      </c>
      <c r="CT124" s="375">
        <v>3724</v>
      </c>
      <c r="CU124" s="376">
        <v>3720</v>
      </c>
      <c r="CV124" s="374">
        <v>3738</v>
      </c>
      <c r="CW124" s="375">
        <v>3729</v>
      </c>
      <c r="CX124" s="375">
        <v>3688</v>
      </c>
      <c r="CY124" s="375">
        <v>3650</v>
      </c>
      <c r="CZ124" s="375">
        <v>3649</v>
      </c>
      <c r="DA124" s="375">
        <v>3626</v>
      </c>
      <c r="DB124" s="375">
        <v>3681</v>
      </c>
      <c r="DC124" s="375">
        <v>3631</v>
      </c>
      <c r="DD124" s="375">
        <v>3634</v>
      </c>
      <c r="DE124" s="375">
        <v>3642</v>
      </c>
      <c r="DF124" s="375">
        <v>3648</v>
      </c>
      <c r="DG124" s="376">
        <v>3621</v>
      </c>
      <c r="DH124" s="374">
        <v>3605</v>
      </c>
      <c r="DI124" s="375">
        <v>3634</v>
      </c>
      <c r="DJ124" s="375">
        <v>3627</v>
      </c>
      <c r="DK124" s="375">
        <v>3609</v>
      </c>
      <c r="DL124" s="375">
        <v>3575</v>
      </c>
      <c r="DM124" s="375">
        <v>3521</v>
      </c>
      <c r="DN124" s="375">
        <v>3487</v>
      </c>
      <c r="DO124" s="375">
        <v>3469</v>
      </c>
      <c r="DP124" s="375">
        <v>3485</v>
      </c>
      <c r="DQ124" s="375">
        <v>3449</v>
      </c>
      <c r="DR124" s="375">
        <v>3449</v>
      </c>
      <c r="DS124" s="378">
        <v>3527</v>
      </c>
      <c r="DT124" s="374">
        <v>3551</v>
      </c>
      <c r="DU124" s="375">
        <v>3660</v>
      </c>
      <c r="DV124" s="375">
        <v>3679</v>
      </c>
      <c r="DW124" s="375">
        <v>3685</v>
      </c>
      <c r="DX124" s="375">
        <v>3748</v>
      </c>
      <c r="DY124" s="375">
        <v>3771</v>
      </c>
      <c r="DZ124" s="375">
        <v>3754</v>
      </c>
      <c r="EA124" s="375">
        <v>3687</v>
      </c>
      <c r="EB124" s="375">
        <v>3682</v>
      </c>
      <c r="EC124" s="375">
        <v>3657</v>
      </c>
      <c r="ED124" s="375">
        <v>3624</v>
      </c>
      <c r="EE124" s="378">
        <v>3593</v>
      </c>
      <c r="EF124" s="374">
        <v>3586</v>
      </c>
      <c r="EG124" s="375">
        <v>3561</v>
      </c>
      <c r="EH124" s="375">
        <v>3524</v>
      </c>
      <c r="EI124" s="375">
        <v>3493</v>
      </c>
      <c r="EJ124" s="375">
        <v>3512</v>
      </c>
      <c r="EK124" s="375">
        <v>3507</v>
      </c>
      <c r="EL124" s="375">
        <v>3492</v>
      </c>
      <c r="EM124" s="375">
        <v>3473</v>
      </c>
      <c r="EN124" s="375">
        <v>3465</v>
      </c>
      <c r="EO124" s="375">
        <v>3438</v>
      </c>
      <c r="EP124" s="375">
        <v>3421</v>
      </c>
      <c r="EQ124" s="378">
        <v>3410</v>
      </c>
      <c r="ER124" s="374">
        <v>3433</v>
      </c>
      <c r="ES124" s="375">
        <v>3421</v>
      </c>
      <c r="ET124" s="375">
        <v>3418</v>
      </c>
      <c r="EU124" s="375">
        <v>3389</v>
      </c>
      <c r="EV124" s="375">
        <v>3408</v>
      </c>
      <c r="EW124" s="378">
        <v>3370</v>
      </c>
      <c r="EX124" s="378">
        <v>3573</v>
      </c>
      <c r="EY124" s="378">
        <v>3544</v>
      </c>
      <c r="EZ124" s="376">
        <v>3520</v>
      </c>
      <c r="FA124" s="376">
        <v>3522</v>
      </c>
      <c r="FB124" s="376">
        <v>3512</v>
      </c>
      <c r="FC124" s="376">
        <v>3537</v>
      </c>
      <c r="FD124" s="376">
        <v>3578</v>
      </c>
      <c r="FE124" s="376">
        <v>3587</v>
      </c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103">
        <v>9</v>
      </c>
      <c r="FQ124" s="83">
        <v>0.25090604962364094</v>
      </c>
      <c r="FR124" s="103">
        <v>50</v>
      </c>
      <c r="FS124" s="83">
        <v>1.466275659824047</v>
      </c>
    </row>
    <row r="125" spans="1:175" ht="15" outlineLevel="2">
      <c r="A125" s="362">
        <v>847</v>
      </c>
      <c r="B125" s="52" t="s">
        <v>391</v>
      </c>
      <c r="C125" s="345" t="s">
        <v>412</v>
      </c>
      <c r="D125" s="374">
        <v>24344</v>
      </c>
      <c r="E125" s="375">
        <v>24416</v>
      </c>
      <c r="F125" s="375">
        <v>24400</v>
      </c>
      <c r="G125" s="375">
        <v>24381</v>
      </c>
      <c r="H125" s="375">
        <v>24254</v>
      </c>
      <c r="I125" s="375">
        <v>24293</v>
      </c>
      <c r="J125" s="375">
        <v>24233</v>
      </c>
      <c r="K125" s="375">
        <v>24261</v>
      </c>
      <c r="L125" s="375">
        <v>24306</v>
      </c>
      <c r="M125" s="375">
        <v>24469</v>
      </c>
      <c r="N125" s="375">
        <v>24539</v>
      </c>
      <c r="O125" s="376">
        <v>24711</v>
      </c>
      <c r="P125" s="374">
        <v>24726</v>
      </c>
      <c r="Q125" s="375">
        <v>24794</v>
      </c>
      <c r="R125" s="377">
        <v>24917</v>
      </c>
      <c r="S125" s="375">
        <v>25102</v>
      </c>
      <c r="T125" s="375">
        <v>25164</v>
      </c>
      <c r="U125" s="375">
        <v>25366</v>
      </c>
      <c r="V125" s="375">
        <v>25362</v>
      </c>
      <c r="W125" s="375">
        <v>25168</v>
      </c>
      <c r="X125" s="375">
        <v>25054</v>
      </c>
      <c r="Y125" s="375">
        <v>25106</v>
      </c>
      <c r="Z125" s="375">
        <v>25072</v>
      </c>
      <c r="AA125" s="376">
        <v>25007</v>
      </c>
      <c r="AB125" s="374">
        <v>25112</v>
      </c>
      <c r="AC125" s="375">
        <v>25226</v>
      </c>
      <c r="AD125" s="375">
        <v>25016</v>
      </c>
      <c r="AE125" s="375">
        <v>25395</v>
      </c>
      <c r="AF125" s="375">
        <v>25416</v>
      </c>
      <c r="AG125" s="375">
        <v>25243</v>
      </c>
      <c r="AH125" s="375">
        <v>25189</v>
      </c>
      <c r="AI125" s="375">
        <v>25292</v>
      </c>
      <c r="AJ125" s="375">
        <v>25281</v>
      </c>
      <c r="AK125" s="375">
        <v>25356</v>
      </c>
      <c r="AL125" s="375">
        <v>25304</v>
      </c>
      <c r="AM125" s="376">
        <v>25433</v>
      </c>
      <c r="AN125" s="374">
        <v>25348</v>
      </c>
      <c r="AO125" s="375">
        <v>25418</v>
      </c>
      <c r="AP125" s="375">
        <v>25433</v>
      </c>
      <c r="AQ125" s="375">
        <v>25264</v>
      </c>
      <c r="AR125" s="375">
        <v>25456</v>
      </c>
      <c r="AS125" s="375">
        <v>25513</v>
      </c>
      <c r="AT125" s="375">
        <v>25583</v>
      </c>
      <c r="AU125" s="375">
        <v>25639</v>
      </c>
      <c r="AV125" s="375">
        <v>25584</v>
      </c>
      <c r="AW125" s="375">
        <v>25583</v>
      </c>
      <c r="AX125" s="375">
        <v>25598</v>
      </c>
      <c r="AY125" s="376">
        <v>25655</v>
      </c>
      <c r="AZ125" s="374">
        <v>25731</v>
      </c>
      <c r="BA125" s="375">
        <v>25835</v>
      </c>
      <c r="BB125" s="375">
        <v>25803</v>
      </c>
      <c r="BC125" s="375">
        <v>25798</v>
      </c>
      <c r="BD125" s="375">
        <v>25735</v>
      </c>
      <c r="BE125" s="375">
        <v>25541</v>
      </c>
      <c r="BF125" s="375">
        <v>25533</v>
      </c>
      <c r="BG125" s="375">
        <v>25341</v>
      </c>
      <c r="BH125" s="375">
        <v>25372</v>
      </c>
      <c r="BI125" s="375">
        <v>25229</v>
      </c>
      <c r="BJ125" s="375">
        <v>25247</v>
      </c>
      <c r="BK125" s="376">
        <v>25319</v>
      </c>
      <c r="BL125" s="374">
        <v>25320</v>
      </c>
      <c r="BM125" s="379">
        <v>25405</v>
      </c>
      <c r="BN125" s="379">
        <v>25401</v>
      </c>
      <c r="BO125" s="379">
        <v>25339</v>
      </c>
      <c r="BP125" s="379">
        <v>25350</v>
      </c>
      <c r="BQ125" s="379">
        <v>25384</v>
      </c>
      <c r="BR125" s="379">
        <v>25092</v>
      </c>
      <c r="BS125" s="379">
        <v>25019</v>
      </c>
      <c r="BT125" s="379">
        <v>25014</v>
      </c>
      <c r="BU125" s="379">
        <v>24963</v>
      </c>
      <c r="BV125" s="379">
        <v>24935</v>
      </c>
      <c r="BW125" s="376">
        <v>24962</v>
      </c>
      <c r="BX125" s="374">
        <v>24995</v>
      </c>
      <c r="BY125" s="379">
        <v>24953</v>
      </c>
      <c r="BZ125" s="379">
        <v>24861</v>
      </c>
      <c r="CA125" s="379">
        <v>24725</v>
      </c>
      <c r="CB125" s="379">
        <v>24703</v>
      </c>
      <c r="CC125" s="379">
        <v>24599</v>
      </c>
      <c r="CD125" s="379">
        <v>24473</v>
      </c>
      <c r="CE125" s="379">
        <v>24481</v>
      </c>
      <c r="CF125" s="379">
        <v>24424</v>
      </c>
      <c r="CG125" s="375">
        <v>24356</v>
      </c>
      <c r="CH125" s="375">
        <v>24405</v>
      </c>
      <c r="CI125" s="376">
        <v>24425</v>
      </c>
      <c r="CJ125" s="374">
        <v>24393</v>
      </c>
      <c r="CK125" s="375">
        <v>24493</v>
      </c>
      <c r="CL125" s="375">
        <v>24387</v>
      </c>
      <c r="CM125" s="375">
        <v>24389</v>
      </c>
      <c r="CN125" s="375">
        <v>24497</v>
      </c>
      <c r="CO125" s="375">
        <v>24661</v>
      </c>
      <c r="CP125" s="375">
        <v>24702</v>
      </c>
      <c r="CQ125" s="375">
        <v>24621</v>
      </c>
      <c r="CR125" s="375">
        <v>24710</v>
      </c>
      <c r="CS125" s="375">
        <v>24806</v>
      </c>
      <c r="CT125" s="375">
        <v>24855</v>
      </c>
      <c r="CU125" s="376">
        <v>24926</v>
      </c>
      <c r="CV125" s="374">
        <v>24932</v>
      </c>
      <c r="CW125" s="375">
        <v>24805</v>
      </c>
      <c r="CX125" s="375">
        <v>24818</v>
      </c>
      <c r="CY125" s="375">
        <v>24802</v>
      </c>
      <c r="CZ125" s="375">
        <v>24864</v>
      </c>
      <c r="DA125" s="375">
        <v>24838</v>
      </c>
      <c r="DB125" s="375">
        <v>24782</v>
      </c>
      <c r="DC125" s="375">
        <v>24733</v>
      </c>
      <c r="DD125" s="375">
        <v>24634</v>
      </c>
      <c r="DE125" s="375">
        <v>24589</v>
      </c>
      <c r="DF125" s="375">
        <v>24591</v>
      </c>
      <c r="DG125" s="376">
        <v>24594</v>
      </c>
      <c r="DH125" s="374">
        <v>24619</v>
      </c>
      <c r="DI125" s="375">
        <v>24497</v>
      </c>
      <c r="DJ125" s="375">
        <v>24379</v>
      </c>
      <c r="DK125" s="375">
        <v>24462</v>
      </c>
      <c r="DL125" s="375">
        <v>24455</v>
      </c>
      <c r="DM125" s="375">
        <v>24392</v>
      </c>
      <c r="DN125" s="375">
        <v>24342</v>
      </c>
      <c r="DO125" s="375">
        <v>24283</v>
      </c>
      <c r="DP125" s="375">
        <v>24306</v>
      </c>
      <c r="DQ125" s="375">
        <v>24312</v>
      </c>
      <c r="DR125" s="375">
        <v>24200</v>
      </c>
      <c r="DS125" s="378">
        <v>24566</v>
      </c>
      <c r="DT125" s="374">
        <v>24695</v>
      </c>
      <c r="DU125" s="375">
        <v>24979</v>
      </c>
      <c r="DV125" s="375">
        <v>24957</v>
      </c>
      <c r="DW125" s="375">
        <v>24991</v>
      </c>
      <c r="DX125" s="375">
        <v>25158</v>
      </c>
      <c r="DY125" s="375">
        <v>25166</v>
      </c>
      <c r="DZ125" s="375">
        <v>25085</v>
      </c>
      <c r="EA125" s="375">
        <v>24418</v>
      </c>
      <c r="EB125" s="375">
        <v>24895</v>
      </c>
      <c r="EC125" s="375">
        <v>24835</v>
      </c>
      <c r="ED125" s="375">
        <v>24748</v>
      </c>
      <c r="EE125" s="378">
        <v>24625</v>
      </c>
      <c r="EF125" s="374">
        <v>24601</v>
      </c>
      <c r="EG125" s="375">
        <v>24564</v>
      </c>
      <c r="EH125" s="375">
        <v>24497</v>
      </c>
      <c r="EI125" s="375">
        <v>24636</v>
      </c>
      <c r="EJ125" s="375">
        <v>24568</v>
      </c>
      <c r="EK125" s="375">
        <v>24452</v>
      </c>
      <c r="EL125" s="375">
        <v>24451</v>
      </c>
      <c r="EM125" s="375">
        <v>24381</v>
      </c>
      <c r="EN125" s="375">
        <v>24397</v>
      </c>
      <c r="EO125" s="375">
        <v>24392</v>
      </c>
      <c r="EP125" s="375">
        <v>24385</v>
      </c>
      <c r="EQ125" s="378">
        <v>24333</v>
      </c>
      <c r="ER125" s="374">
        <v>24411</v>
      </c>
      <c r="ES125" s="375">
        <v>24336</v>
      </c>
      <c r="ET125" s="375">
        <v>24343</v>
      </c>
      <c r="EU125" s="375">
        <v>24302</v>
      </c>
      <c r="EV125" s="375">
        <v>24327</v>
      </c>
      <c r="EW125" s="378">
        <v>24251</v>
      </c>
      <c r="EX125" s="378">
        <v>24636</v>
      </c>
      <c r="EY125" s="378">
        <v>24628</v>
      </c>
      <c r="EZ125" s="376">
        <v>24565</v>
      </c>
      <c r="FA125" s="376">
        <v>24581</v>
      </c>
      <c r="FB125" s="376">
        <v>24566</v>
      </c>
      <c r="FC125" s="376">
        <v>24633</v>
      </c>
      <c r="FD125" s="376">
        <v>24772</v>
      </c>
      <c r="FE125" s="376">
        <v>24754</v>
      </c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103">
        <v>-18</v>
      </c>
      <c r="FQ125" s="83">
        <v>-7.2715520723923413E-2</v>
      </c>
      <c r="FR125" s="103">
        <v>121</v>
      </c>
      <c r="FS125" s="83">
        <v>0.49726708585049106</v>
      </c>
    </row>
    <row r="126" spans="1:175" ht="15" outlineLevel="2">
      <c r="A126" s="362">
        <v>856</v>
      </c>
      <c r="B126" s="52" t="s">
        <v>391</v>
      </c>
      <c r="C126" s="345" t="s">
        <v>413</v>
      </c>
      <c r="D126" s="374">
        <v>3924</v>
      </c>
      <c r="E126" s="375">
        <v>3920</v>
      </c>
      <c r="F126" s="375">
        <v>3916</v>
      </c>
      <c r="G126" s="375">
        <v>3893</v>
      </c>
      <c r="H126" s="375">
        <v>3864</v>
      </c>
      <c r="I126" s="375">
        <v>3855</v>
      </c>
      <c r="J126" s="375">
        <v>3781</v>
      </c>
      <c r="K126" s="375">
        <v>3838</v>
      </c>
      <c r="L126" s="375">
        <v>3686</v>
      </c>
      <c r="M126" s="375">
        <v>3710</v>
      </c>
      <c r="N126" s="375">
        <v>3728</v>
      </c>
      <c r="O126" s="376">
        <v>3774</v>
      </c>
      <c r="P126" s="374">
        <v>3732</v>
      </c>
      <c r="Q126" s="375">
        <v>3718</v>
      </c>
      <c r="R126" s="377">
        <v>3707</v>
      </c>
      <c r="S126" s="375">
        <v>3708</v>
      </c>
      <c r="T126" s="375">
        <v>3771</v>
      </c>
      <c r="U126" s="375">
        <v>3775</v>
      </c>
      <c r="V126" s="375">
        <v>3765</v>
      </c>
      <c r="W126" s="375">
        <v>3778</v>
      </c>
      <c r="X126" s="375">
        <v>3771</v>
      </c>
      <c r="Y126" s="375">
        <v>3842</v>
      </c>
      <c r="Z126" s="375">
        <v>3866</v>
      </c>
      <c r="AA126" s="376">
        <v>3849</v>
      </c>
      <c r="AB126" s="374">
        <v>3862</v>
      </c>
      <c r="AC126" s="375">
        <v>3925</v>
      </c>
      <c r="AD126" s="375">
        <v>3907</v>
      </c>
      <c r="AE126" s="375">
        <v>3885</v>
      </c>
      <c r="AF126" s="375">
        <v>3877</v>
      </c>
      <c r="AG126" s="375">
        <v>3800</v>
      </c>
      <c r="AH126" s="375">
        <v>3785</v>
      </c>
      <c r="AI126" s="375">
        <v>3813</v>
      </c>
      <c r="AJ126" s="375">
        <v>3814</v>
      </c>
      <c r="AK126" s="375">
        <v>3879</v>
      </c>
      <c r="AL126" s="375">
        <v>3873</v>
      </c>
      <c r="AM126" s="376">
        <v>3875</v>
      </c>
      <c r="AN126" s="374">
        <v>3866</v>
      </c>
      <c r="AO126" s="375">
        <v>3880</v>
      </c>
      <c r="AP126" s="375">
        <v>3863</v>
      </c>
      <c r="AQ126" s="375">
        <v>3827</v>
      </c>
      <c r="AR126" s="375">
        <v>3872</v>
      </c>
      <c r="AS126" s="375">
        <v>3851</v>
      </c>
      <c r="AT126" s="375">
        <v>3865</v>
      </c>
      <c r="AU126" s="375">
        <v>3865</v>
      </c>
      <c r="AV126" s="375">
        <v>3835</v>
      </c>
      <c r="AW126" s="375">
        <v>3817</v>
      </c>
      <c r="AX126" s="375">
        <v>3800</v>
      </c>
      <c r="AY126" s="376">
        <v>3800</v>
      </c>
      <c r="AZ126" s="374">
        <v>3822</v>
      </c>
      <c r="BA126" s="375">
        <v>3871</v>
      </c>
      <c r="BB126" s="375">
        <v>3845</v>
      </c>
      <c r="BC126" s="375">
        <v>3848</v>
      </c>
      <c r="BD126" s="375">
        <v>3831</v>
      </c>
      <c r="BE126" s="375">
        <v>3825</v>
      </c>
      <c r="BF126" s="375">
        <v>3772</v>
      </c>
      <c r="BG126" s="375">
        <v>3669</v>
      </c>
      <c r="BH126" s="375">
        <v>3698</v>
      </c>
      <c r="BI126" s="375">
        <v>3604</v>
      </c>
      <c r="BJ126" s="375">
        <v>3612</v>
      </c>
      <c r="BK126" s="376">
        <v>3661</v>
      </c>
      <c r="BL126" s="374">
        <v>3660</v>
      </c>
      <c r="BM126" s="379">
        <v>3672</v>
      </c>
      <c r="BN126" s="379">
        <v>3671</v>
      </c>
      <c r="BO126" s="379">
        <v>3665</v>
      </c>
      <c r="BP126" s="379">
        <v>3663</v>
      </c>
      <c r="BQ126" s="379">
        <v>3608</v>
      </c>
      <c r="BR126" s="379">
        <v>3516</v>
      </c>
      <c r="BS126" s="379">
        <v>3438</v>
      </c>
      <c r="BT126" s="379">
        <v>3420</v>
      </c>
      <c r="BU126" s="379">
        <v>3437</v>
      </c>
      <c r="BV126" s="379">
        <v>3447</v>
      </c>
      <c r="BW126" s="376">
        <v>3452</v>
      </c>
      <c r="BX126" s="374">
        <v>3446</v>
      </c>
      <c r="BY126" s="379">
        <v>3403</v>
      </c>
      <c r="BZ126" s="379">
        <v>3367</v>
      </c>
      <c r="CA126" s="379">
        <v>3309</v>
      </c>
      <c r="CB126" s="379">
        <v>3290</v>
      </c>
      <c r="CC126" s="379">
        <v>3275</v>
      </c>
      <c r="CD126" s="379">
        <v>3268</v>
      </c>
      <c r="CE126" s="379">
        <v>3272</v>
      </c>
      <c r="CF126" s="379">
        <v>3244</v>
      </c>
      <c r="CG126" s="375">
        <v>3220</v>
      </c>
      <c r="CH126" s="375">
        <v>3196</v>
      </c>
      <c r="CI126" s="376">
        <v>3202</v>
      </c>
      <c r="CJ126" s="374">
        <v>3227</v>
      </c>
      <c r="CK126" s="375">
        <v>3244</v>
      </c>
      <c r="CL126" s="375">
        <v>3232</v>
      </c>
      <c r="CM126" s="375">
        <v>3221</v>
      </c>
      <c r="CN126" s="375">
        <v>3221</v>
      </c>
      <c r="CO126" s="375">
        <v>3263</v>
      </c>
      <c r="CP126" s="375">
        <v>3301</v>
      </c>
      <c r="CQ126" s="375">
        <v>3307</v>
      </c>
      <c r="CR126" s="375">
        <v>3238</v>
      </c>
      <c r="CS126" s="375">
        <v>3273</v>
      </c>
      <c r="CT126" s="375">
        <v>3256</v>
      </c>
      <c r="CU126" s="376">
        <v>3269</v>
      </c>
      <c r="CV126" s="374">
        <v>3270</v>
      </c>
      <c r="CW126" s="375">
        <v>3238</v>
      </c>
      <c r="CX126" s="375">
        <v>3180</v>
      </c>
      <c r="CY126" s="375">
        <v>3201</v>
      </c>
      <c r="CZ126" s="375">
        <v>3221</v>
      </c>
      <c r="DA126" s="375">
        <v>3215</v>
      </c>
      <c r="DB126" s="375">
        <v>3226</v>
      </c>
      <c r="DC126" s="375">
        <v>3215</v>
      </c>
      <c r="DD126" s="375">
        <v>3207</v>
      </c>
      <c r="DE126" s="375">
        <v>3199</v>
      </c>
      <c r="DF126" s="375">
        <v>3205</v>
      </c>
      <c r="DG126" s="376">
        <v>3204</v>
      </c>
      <c r="DH126" s="374">
        <v>3241</v>
      </c>
      <c r="DI126" s="375">
        <v>3246</v>
      </c>
      <c r="DJ126" s="375">
        <v>3228</v>
      </c>
      <c r="DK126" s="375">
        <v>3200</v>
      </c>
      <c r="DL126" s="375">
        <v>3181</v>
      </c>
      <c r="DM126" s="375">
        <v>3171</v>
      </c>
      <c r="DN126" s="375">
        <v>3133</v>
      </c>
      <c r="DO126" s="375">
        <v>3135</v>
      </c>
      <c r="DP126" s="375">
        <v>3113</v>
      </c>
      <c r="DQ126" s="375">
        <v>3097</v>
      </c>
      <c r="DR126" s="375">
        <v>3098</v>
      </c>
      <c r="DS126" s="378">
        <v>3105</v>
      </c>
      <c r="DT126" s="374">
        <v>3137</v>
      </c>
      <c r="DU126" s="375">
        <v>3187</v>
      </c>
      <c r="DV126" s="375">
        <v>3160</v>
      </c>
      <c r="DW126" s="375">
        <v>3183</v>
      </c>
      <c r="DX126" s="375">
        <v>3226</v>
      </c>
      <c r="DY126" s="375">
        <v>3235</v>
      </c>
      <c r="DZ126" s="375">
        <v>3205</v>
      </c>
      <c r="EA126" s="375">
        <v>3178</v>
      </c>
      <c r="EB126" s="375">
        <v>3172</v>
      </c>
      <c r="EC126" s="375">
        <v>3160</v>
      </c>
      <c r="ED126" s="375">
        <v>3144</v>
      </c>
      <c r="EE126" s="378">
        <v>3113</v>
      </c>
      <c r="EF126" s="374">
        <v>3113</v>
      </c>
      <c r="EG126" s="375">
        <v>3121</v>
      </c>
      <c r="EH126" s="375">
        <v>3077</v>
      </c>
      <c r="EI126" s="375">
        <v>3048</v>
      </c>
      <c r="EJ126" s="375">
        <v>3031</v>
      </c>
      <c r="EK126" s="375">
        <v>3028</v>
      </c>
      <c r="EL126" s="375">
        <v>3033</v>
      </c>
      <c r="EM126" s="375">
        <v>3044</v>
      </c>
      <c r="EN126" s="375">
        <v>3014</v>
      </c>
      <c r="EO126" s="375">
        <v>2989</v>
      </c>
      <c r="EP126" s="375">
        <v>2974</v>
      </c>
      <c r="EQ126" s="378">
        <v>2957</v>
      </c>
      <c r="ER126" s="374">
        <v>2978</v>
      </c>
      <c r="ES126" s="375">
        <v>2972</v>
      </c>
      <c r="ET126" s="375">
        <v>2962</v>
      </c>
      <c r="EU126" s="375">
        <v>2944</v>
      </c>
      <c r="EV126" s="375">
        <v>2935</v>
      </c>
      <c r="EW126" s="378">
        <v>2875</v>
      </c>
      <c r="EX126" s="378">
        <v>2989</v>
      </c>
      <c r="EY126" s="378">
        <v>2977</v>
      </c>
      <c r="EZ126" s="376">
        <v>2969</v>
      </c>
      <c r="FA126" s="376">
        <v>2988</v>
      </c>
      <c r="FB126" s="376">
        <v>2941</v>
      </c>
      <c r="FC126" s="376">
        <v>2967</v>
      </c>
      <c r="FD126" s="376">
        <v>2974</v>
      </c>
      <c r="FE126" s="376">
        <v>2936</v>
      </c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103">
        <v>-38</v>
      </c>
      <c r="FQ126" s="83">
        <v>-1.2942779291553135</v>
      </c>
      <c r="FR126" s="103">
        <v>-31</v>
      </c>
      <c r="FS126" s="83">
        <v>-1.0483598241460941</v>
      </c>
    </row>
    <row r="127" spans="1:175" ht="15" outlineLevel="2">
      <c r="A127" s="362">
        <v>861</v>
      </c>
      <c r="B127" s="52" t="s">
        <v>391</v>
      </c>
      <c r="C127" s="345" t="s">
        <v>414</v>
      </c>
      <c r="D127" s="374">
        <v>6639</v>
      </c>
      <c r="E127" s="375">
        <v>6668</v>
      </c>
      <c r="F127" s="375">
        <v>6695</v>
      </c>
      <c r="G127" s="375">
        <v>6647</v>
      </c>
      <c r="H127" s="375">
        <v>6675</v>
      </c>
      <c r="I127" s="375">
        <v>6767</v>
      </c>
      <c r="J127" s="375">
        <v>6742</v>
      </c>
      <c r="K127" s="375">
        <v>6684</v>
      </c>
      <c r="L127" s="375">
        <v>6700</v>
      </c>
      <c r="M127" s="375">
        <v>6698</v>
      </c>
      <c r="N127" s="375">
        <v>6667</v>
      </c>
      <c r="O127" s="376">
        <v>6668</v>
      </c>
      <c r="P127" s="374">
        <v>6659</v>
      </c>
      <c r="Q127" s="375">
        <v>6632</v>
      </c>
      <c r="R127" s="377">
        <v>6570</v>
      </c>
      <c r="S127" s="375">
        <v>6967</v>
      </c>
      <c r="T127" s="375">
        <v>7119</v>
      </c>
      <c r="U127" s="375">
        <v>7219</v>
      </c>
      <c r="V127" s="375">
        <v>7184</v>
      </c>
      <c r="W127" s="375">
        <v>7196</v>
      </c>
      <c r="X127" s="375">
        <v>7247</v>
      </c>
      <c r="Y127" s="375">
        <v>7305</v>
      </c>
      <c r="Z127" s="375">
        <v>7328</v>
      </c>
      <c r="AA127" s="376">
        <v>7260</v>
      </c>
      <c r="AB127" s="374">
        <v>7258</v>
      </c>
      <c r="AC127" s="375">
        <v>7345</v>
      </c>
      <c r="AD127" s="375">
        <v>7253</v>
      </c>
      <c r="AE127" s="375">
        <v>7213</v>
      </c>
      <c r="AF127" s="375">
        <v>7202</v>
      </c>
      <c r="AG127" s="375">
        <v>7035</v>
      </c>
      <c r="AH127" s="375">
        <v>7001</v>
      </c>
      <c r="AI127" s="375">
        <v>6888</v>
      </c>
      <c r="AJ127" s="375">
        <v>6839</v>
      </c>
      <c r="AK127" s="375">
        <v>6986</v>
      </c>
      <c r="AL127" s="375">
        <v>6970</v>
      </c>
      <c r="AM127" s="376">
        <v>7011</v>
      </c>
      <c r="AN127" s="374">
        <v>6977</v>
      </c>
      <c r="AO127" s="375">
        <v>6950</v>
      </c>
      <c r="AP127" s="375">
        <v>6917</v>
      </c>
      <c r="AQ127" s="375">
        <v>6865</v>
      </c>
      <c r="AR127" s="375">
        <v>7038</v>
      </c>
      <c r="AS127" s="375">
        <v>7043</v>
      </c>
      <c r="AT127" s="375">
        <v>7046</v>
      </c>
      <c r="AU127" s="375">
        <v>7098</v>
      </c>
      <c r="AV127" s="375">
        <v>7014</v>
      </c>
      <c r="AW127" s="375">
        <v>7032</v>
      </c>
      <c r="AX127" s="375">
        <v>7060</v>
      </c>
      <c r="AY127" s="376">
        <v>7027</v>
      </c>
      <c r="AZ127" s="374">
        <v>7111</v>
      </c>
      <c r="BA127" s="375">
        <v>7213</v>
      </c>
      <c r="BB127" s="375">
        <v>7117</v>
      </c>
      <c r="BC127" s="375">
        <v>7081</v>
      </c>
      <c r="BD127" s="375">
        <v>7028</v>
      </c>
      <c r="BE127" s="375">
        <v>6913</v>
      </c>
      <c r="BF127" s="375">
        <v>6896</v>
      </c>
      <c r="BG127" s="375">
        <v>6772</v>
      </c>
      <c r="BH127" s="375">
        <v>6789</v>
      </c>
      <c r="BI127" s="375">
        <v>6641</v>
      </c>
      <c r="BJ127" s="375">
        <v>6664</v>
      </c>
      <c r="BK127" s="376">
        <v>6712</v>
      </c>
      <c r="BL127" s="374">
        <v>6693</v>
      </c>
      <c r="BM127" s="379">
        <v>6731</v>
      </c>
      <c r="BN127" s="379">
        <v>6717</v>
      </c>
      <c r="BO127" s="379">
        <v>6687</v>
      </c>
      <c r="BP127" s="379">
        <v>6679</v>
      </c>
      <c r="BQ127" s="379">
        <v>6637</v>
      </c>
      <c r="BR127" s="379">
        <v>6324</v>
      </c>
      <c r="BS127" s="379">
        <v>6207</v>
      </c>
      <c r="BT127" s="379">
        <v>6191</v>
      </c>
      <c r="BU127" s="379">
        <v>6178</v>
      </c>
      <c r="BV127" s="379">
        <v>6158</v>
      </c>
      <c r="BW127" s="376">
        <v>6148</v>
      </c>
      <c r="BX127" s="374">
        <v>6189</v>
      </c>
      <c r="BY127" s="379">
        <v>6142</v>
      </c>
      <c r="BZ127" s="379">
        <v>6085</v>
      </c>
      <c r="CA127" s="379">
        <v>5993</v>
      </c>
      <c r="CB127" s="379">
        <v>5949</v>
      </c>
      <c r="CC127" s="379">
        <v>5850</v>
      </c>
      <c r="CD127" s="379">
        <v>5860</v>
      </c>
      <c r="CE127" s="379">
        <v>5866</v>
      </c>
      <c r="CF127" s="379">
        <v>5833</v>
      </c>
      <c r="CG127" s="375">
        <v>5755</v>
      </c>
      <c r="CH127" s="375">
        <v>5745</v>
      </c>
      <c r="CI127" s="376">
        <v>5711</v>
      </c>
      <c r="CJ127" s="374">
        <v>5667</v>
      </c>
      <c r="CK127" s="375">
        <v>5646</v>
      </c>
      <c r="CL127" s="375">
        <v>5633</v>
      </c>
      <c r="CM127" s="375">
        <v>5608</v>
      </c>
      <c r="CN127" s="375">
        <v>5599</v>
      </c>
      <c r="CO127" s="375">
        <v>5657</v>
      </c>
      <c r="CP127" s="375">
        <v>5719</v>
      </c>
      <c r="CQ127" s="375">
        <v>5679</v>
      </c>
      <c r="CR127" s="375">
        <v>5689</v>
      </c>
      <c r="CS127" s="375">
        <v>5769</v>
      </c>
      <c r="CT127" s="375">
        <v>5837</v>
      </c>
      <c r="CU127" s="376">
        <v>5885</v>
      </c>
      <c r="CV127" s="374">
        <v>5888</v>
      </c>
      <c r="CW127" s="375">
        <v>5851</v>
      </c>
      <c r="CX127" s="375">
        <v>5858</v>
      </c>
      <c r="CY127" s="375">
        <v>5786</v>
      </c>
      <c r="CZ127" s="375">
        <v>5780</v>
      </c>
      <c r="DA127" s="375">
        <v>5788</v>
      </c>
      <c r="DB127" s="375">
        <v>5744</v>
      </c>
      <c r="DC127" s="375">
        <v>5687</v>
      </c>
      <c r="DD127" s="375">
        <v>5700</v>
      </c>
      <c r="DE127" s="375">
        <v>5673</v>
      </c>
      <c r="DF127" s="375">
        <v>5647</v>
      </c>
      <c r="DG127" s="376">
        <v>5627</v>
      </c>
      <c r="DH127" s="374">
        <v>5625</v>
      </c>
      <c r="DI127" s="375">
        <v>5575</v>
      </c>
      <c r="DJ127" s="375">
        <v>5669</v>
      </c>
      <c r="DK127" s="375">
        <v>5604</v>
      </c>
      <c r="DL127" s="375">
        <v>5679</v>
      </c>
      <c r="DM127" s="375">
        <v>5615</v>
      </c>
      <c r="DN127" s="375">
        <v>5543</v>
      </c>
      <c r="DO127" s="375">
        <v>5568</v>
      </c>
      <c r="DP127" s="375">
        <v>5552</v>
      </c>
      <c r="DQ127" s="375">
        <v>5537</v>
      </c>
      <c r="DR127" s="375">
        <v>5531</v>
      </c>
      <c r="DS127" s="378">
        <v>5570</v>
      </c>
      <c r="DT127" s="374">
        <v>5623</v>
      </c>
      <c r="DU127" s="375">
        <v>5788</v>
      </c>
      <c r="DV127" s="375">
        <v>5807</v>
      </c>
      <c r="DW127" s="375">
        <v>5870</v>
      </c>
      <c r="DX127" s="375">
        <v>5963</v>
      </c>
      <c r="DY127" s="375">
        <v>5988</v>
      </c>
      <c r="DZ127" s="375">
        <v>5976</v>
      </c>
      <c r="EA127" s="375">
        <v>5865</v>
      </c>
      <c r="EB127" s="375">
        <v>5919</v>
      </c>
      <c r="EC127" s="375">
        <v>5911</v>
      </c>
      <c r="ED127" s="375">
        <v>5849</v>
      </c>
      <c r="EE127" s="378">
        <v>5814</v>
      </c>
      <c r="EF127" s="374">
        <v>5819</v>
      </c>
      <c r="EG127" s="375">
        <v>5816</v>
      </c>
      <c r="EH127" s="375">
        <v>5778</v>
      </c>
      <c r="EI127" s="375">
        <v>5755</v>
      </c>
      <c r="EJ127" s="375">
        <v>5691</v>
      </c>
      <c r="EK127" s="375">
        <v>5693</v>
      </c>
      <c r="EL127" s="375">
        <v>5704</v>
      </c>
      <c r="EM127" s="375">
        <v>5704</v>
      </c>
      <c r="EN127" s="375">
        <v>5747</v>
      </c>
      <c r="EO127" s="375">
        <v>5702</v>
      </c>
      <c r="EP127" s="375">
        <v>5644</v>
      </c>
      <c r="EQ127" s="378">
        <v>5603</v>
      </c>
      <c r="ER127" s="374">
        <v>5624</v>
      </c>
      <c r="ES127" s="375">
        <v>5645</v>
      </c>
      <c r="ET127" s="375">
        <v>5653</v>
      </c>
      <c r="EU127" s="375">
        <v>5607</v>
      </c>
      <c r="EV127" s="375">
        <v>5594</v>
      </c>
      <c r="EW127" s="378">
        <v>5508</v>
      </c>
      <c r="EX127" s="378">
        <v>5872</v>
      </c>
      <c r="EY127" s="378">
        <v>5841</v>
      </c>
      <c r="EZ127" s="376">
        <v>5837</v>
      </c>
      <c r="FA127" s="376">
        <v>5896</v>
      </c>
      <c r="FB127" s="376">
        <v>5908</v>
      </c>
      <c r="FC127" s="376">
        <v>5920</v>
      </c>
      <c r="FD127" s="376">
        <v>5998</v>
      </c>
      <c r="FE127" s="376">
        <v>5975</v>
      </c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103">
        <v>-23</v>
      </c>
      <c r="FQ127" s="83">
        <v>-0.38493723849372385</v>
      </c>
      <c r="FR127" s="103">
        <v>55</v>
      </c>
      <c r="FS127" s="83">
        <v>0.98161699089773335</v>
      </c>
    </row>
    <row r="128" spans="1:175" ht="23.25" customHeight="1" outlineLevel="1">
      <c r="A128" s="45" t="s">
        <v>3412</v>
      </c>
      <c r="B128" s="42"/>
      <c r="C128" s="46" t="s">
        <v>3413</v>
      </c>
      <c r="D128" s="47">
        <v>872690</v>
      </c>
      <c r="E128" s="48">
        <v>879367</v>
      </c>
      <c r="F128" s="48">
        <v>878061</v>
      </c>
      <c r="G128" s="48">
        <v>889697</v>
      </c>
      <c r="H128" s="48">
        <v>888362</v>
      </c>
      <c r="I128" s="48">
        <v>900081</v>
      </c>
      <c r="J128" s="48">
        <v>888267</v>
      </c>
      <c r="K128" s="48">
        <v>897080</v>
      </c>
      <c r="L128" s="48">
        <v>871226</v>
      </c>
      <c r="M128" s="48">
        <v>874312</v>
      </c>
      <c r="N128" s="48">
        <v>867883</v>
      </c>
      <c r="O128" s="49">
        <v>880356</v>
      </c>
      <c r="P128" s="47">
        <v>877670</v>
      </c>
      <c r="Q128" s="48">
        <v>867130</v>
      </c>
      <c r="R128" s="50">
        <v>860325</v>
      </c>
      <c r="S128" s="48">
        <v>850390</v>
      </c>
      <c r="T128" s="48">
        <v>850829</v>
      </c>
      <c r="U128" s="48">
        <v>851372</v>
      </c>
      <c r="V128" s="48">
        <v>847746</v>
      </c>
      <c r="W128" s="48">
        <v>844725</v>
      </c>
      <c r="X128" s="48">
        <v>841139</v>
      </c>
      <c r="Y128" s="48">
        <v>838726</v>
      </c>
      <c r="Z128" s="48">
        <v>840281</v>
      </c>
      <c r="AA128" s="49">
        <v>827642</v>
      </c>
      <c r="AB128" s="47">
        <v>829293</v>
      </c>
      <c r="AC128" s="48">
        <v>839173</v>
      </c>
      <c r="AD128" s="48">
        <v>843314</v>
      </c>
      <c r="AE128" s="48">
        <v>849891</v>
      </c>
      <c r="AF128" s="48">
        <v>837308</v>
      </c>
      <c r="AG128" s="48">
        <v>838151</v>
      </c>
      <c r="AH128" s="48">
        <v>849905</v>
      </c>
      <c r="AI128" s="48">
        <v>842229</v>
      </c>
      <c r="AJ128" s="48">
        <v>840838</v>
      </c>
      <c r="AK128" s="48">
        <v>838692</v>
      </c>
      <c r="AL128" s="48">
        <v>842141</v>
      </c>
      <c r="AM128" s="49">
        <v>841036</v>
      </c>
      <c r="AN128" s="47">
        <v>850139</v>
      </c>
      <c r="AO128" s="48">
        <v>847617</v>
      </c>
      <c r="AP128" s="48">
        <v>844588</v>
      </c>
      <c r="AQ128" s="48">
        <v>844763</v>
      </c>
      <c r="AR128" s="48">
        <v>851849</v>
      </c>
      <c r="AS128" s="48">
        <v>848199</v>
      </c>
      <c r="AT128" s="48">
        <v>849656</v>
      </c>
      <c r="AU128" s="48">
        <v>849644</v>
      </c>
      <c r="AV128" s="48">
        <v>838829</v>
      </c>
      <c r="AW128" s="48">
        <v>841889</v>
      </c>
      <c r="AX128" s="48">
        <v>840474</v>
      </c>
      <c r="AY128" s="49">
        <v>842228</v>
      </c>
      <c r="AZ128" s="47">
        <v>850625</v>
      </c>
      <c r="BA128" s="48">
        <v>855651</v>
      </c>
      <c r="BB128" s="48">
        <v>856066</v>
      </c>
      <c r="BC128" s="48">
        <v>853624</v>
      </c>
      <c r="BD128" s="48">
        <v>853091</v>
      </c>
      <c r="BE128" s="48">
        <v>845590</v>
      </c>
      <c r="BF128" s="48">
        <v>842766</v>
      </c>
      <c r="BG128" s="48">
        <v>823967</v>
      </c>
      <c r="BH128" s="48">
        <v>834910</v>
      </c>
      <c r="BI128" s="48">
        <v>825164</v>
      </c>
      <c r="BJ128" s="48">
        <v>840239</v>
      </c>
      <c r="BK128" s="49">
        <v>855163</v>
      </c>
      <c r="BL128" s="47">
        <v>864535</v>
      </c>
      <c r="BM128" s="117">
        <v>882467</v>
      </c>
      <c r="BN128" s="117">
        <v>874898</v>
      </c>
      <c r="BO128" s="117">
        <v>869377</v>
      </c>
      <c r="BP128" s="117">
        <v>872269</v>
      </c>
      <c r="BQ128" s="117">
        <v>870709</v>
      </c>
      <c r="BR128" s="117">
        <v>856071</v>
      </c>
      <c r="BS128" s="117">
        <v>848408</v>
      </c>
      <c r="BT128" s="117">
        <v>852185</v>
      </c>
      <c r="BU128" s="117">
        <v>850766</v>
      </c>
      <c r="BV128" s="117">
        <v>850530</v>
      </c>
      <c r="BW128" s="49">
        <v>857524</v>
      </c>
      <c r="BX128" s="47">
        <v>859170</v>
      </c>
      <c r="BY128" s="117">
        <v>852491</v>
      </c>
      <c r="BZ128" s="117">
        <v>828745</v>
      </c>
      <c r="CA128" s="117">
        <v>811517</v>
      </c>
      <c r="CB128" s="117">
        <v>819202</v>
      </c>
      <c r="CC128" s="117">
        <v>810767</v>
      </c>
      <c r="CD128" s="117">
        <v>800221</v>
      </c>
      <c r="CE128" s="117">
        <v>802541</v>
      </c>
      <c r="CF128" s="117">
        <v>806685</v>
      </c>
      <c r="CG128" s="48">
        <v>795345</v>
      </c>
      <c r="CH128" s="48">
        <v>787984</v>
      </c>
      <c r="CI128" s="49">
        <v>779169</v>
      </c>
      <c r="CJ128" s="47">
        <v>774343</v>
      </c>
      <c r="CK128" s="48">
        <v>771996</v>
      </c>
      <c r="CL128" s="48">
        <v>766015</v>
      </c>
      <c r="CM128" s="48">
        <v>762117</v>
      </c>
      <c r="CN128" s="48">
        <v>760349</v>
      </c>
      <c r="CO128" s="48">
        <v>781864</v>
      </c>
      <c r="CP128" s="48">
        <v>795412</v>
      </c>
      <c r="CQ128" s="48">
        <v>800611</v>
      </c>
      <c r="CR128" s="48">
        <v>810016</v>
      </c>
      <c r="CS128" s="48">
        <v>822091</v>
      </c>
      <c r="CT128" s="48">
        <v>827122</v>
      </c>
      <c r="CU128" s="49">
        <v>827836</v>
      </c>
      <c r="CV128" s="47">
        <v>831723</v>
      </c>
      <c r="CW128" s="48">
        <v>836356</v>
      </c>
      <c r="CX128" s="48">
        <v>832519</v>
      </c>
      <c r="CY128" s="48">
        <v>829085</v>
      </c>
      <c r="CZ128" s="48">
        <v>828775</v>
      </c>
      <c r="DA128" s="48">
        <v>827592</v>
      </c>
      <c r="DB128" s="48">
        <v>826378</v>
      </c>
      <c r="DC128" s="48">
        <v>825696</v>
      </c>
      <c r="DD128" s="48">
        <v>821667</v>
      </c>
      <c r="DE128" s="48">
        <v>825145</v>
      </c>
      <c r="DF128" s="48">
        <v>822518</v>
      </c>
      <c r="DG128" s="49">
        <v>826277</v>
      </c>
      <c r="DH128" s="47">
        <v>828059</v>
      </c>
      <c r="DI128" s="48">
        <v>833713</v>
      </c>
      <c r="DJ128" s="48">
        <v>836157</v>
      </c>
      <c r="DK128" s="48">
        <v>828528</v>
      </c>
      <c r="DL128" s="48">
        <v>825575</v>
      </c>
      <c r="DM128" s="48">
        <v>819218</v>
      </c>
      <c r="DN128" s="48">
        <v>813099</v>
      </c>
      <c r="DO128" s="48">
        <v>813285</v>
      </c>
      <c r="DP128" s="48">
        <v>810998</v>
      </c>
      <c r="DQ128" s="48">
        <v>805331</v>
      </c>
      <c r="DR128" s="48">
        <v>801744</v>
      </c>
      <c r="DS128" s="51">
        <v>800149</v>
      </c>
      <c r="DT128" s="47">
        <v>800520</v>
      </c>
      <c r="DU128" s="48">
        <v>886195</v>
      </c>
      <c r="DV128" s="48">
        <v>899012</v>
      </c>
      <c r="DW128" s="48">
        <v>935174</v>
      </c>
      <c r="DX128" s="48">
        <v>969920</v>
      </c>
      <c r="DY128" s="48">
        <v>982462</v>
      </c>
      <c r="DZ128" s="48">
        <v>979419</v>
      </c>
      <c r="EA128" s="48">
        <v>939143</v>
      </c>
      <c r="EB128" s="48">
        <v>940627</v>
      </c>
      <c r="EC128" s="48">
        <v>927066</v>
      </c>
      <c r="ED128" s="48">
        <v>915601</v>
      </c>
      <c r="EE128" s="51">
        <v>901425</v>
      </c>
      <c r="EF128" s="47">
        <v>895609</v>
      </c>
      <c r="EG128" s="48">
        <v>888339</v>
      </c>
      <c r="EH128" s="48">
        <v>874914</v>
      </c>
      <c r="EI128" s="48">
        <v>867752</v>
      </c>
      <c r="EJ128" s="48">
        <v>862945</v>
      </c>
      <c r="EK128" s="48">
        <v>861669</v>
      </c>
      <c r="EL128" s="48">
        <v>856619</v>
      </c>
      <c r="EM128" s="48">
        <v>851515</v>
      </c>
      <c r="EN128" s="48">
        <v>917084</v>
      </c>
      <c r="EO128" s="48">
        <v>912765</v>
      </c>
      <c r="EP128" s="48">
        <v>909730</v>
      </c>
      <c r="EQ128" s="51">
        <v>912411</v>
      </c>
      <c r="ER128" s="47">
        <v>910451</v>
      </c>
      <c r="ES128" s="48">
        <v>923722</v>
      </c>
      <c r="ET128" s="48">
        <v>989393</v>
      </c>
      <c r="EU128" s="48">
        <v>992935</v>
      </c>
      <c r="EV128" s="48">
        <v>1010627</v>
      </c>
      <c r="EW128" s="51">
        <v>1011514</v>
      </c>
      <c r="EX128" s="51">
        <v>1057085</v>
      </c>
      <c r="EY128" s="51">
        <v>1059746</v>
      </c>
      <c r="EZ128" s="49">
        <v>1058780</v>
      </c>
      <c r="FA128" s="49">
        <v>1058711</v>
      </c>
      <c r="FB128" s="49">
        <v>1057006</v>
      </c>
      <c r="FC128" s="49">
        <v>1067292</v>
      </c>
      <c r="FD128" s="49">
        <v>1087888</v>
      </c>
      <c r="FE128" s="49">
        <v>1101514</v>
      </c>
      <c r="FF128" s="49"/>
      <c r="FG128" s="49"/>
      <c r="FH128" s="49"/>
      <c r="FI128" s="49"/>
      <c r="FJ128" s="49"/>
      <c r="FK128" s="49"/>
      <c r="FL128" s="49"/>
      <c r="FM128" s="49"/>
      <c r="FN128" s="49"/>
      <c r="FO128" s="49"/>
      <c r="FP128" s="103">
        <v>13626</v>
      </c>
      <c r="FQ128" s="83">
        <v>1.2370246769446416</v>
      </c>
      <c r="FR128" s="103">
        <v>34222</v>
      </c>
      <c r="FS128" s="83">
        <v>3.7507219882267968</v>
      </c>
    </row>
    <row r="129" spans="1:175" ht="15" customHeight="1" outlineLevel="2">
      <c r="A129" s="362">
        <v>1</v>
      </c>
      <c r="B129" s="52" t="s">
        <v>3412</v>
      </c>
      <c r="C129" s="345" t="s">
        <v>416</v>
      </c>
      <c r="D129" s="374">
        <v>633190</v>
      </c>
      <c r="E129" s="375">
        <v>639699</v>
      </c>
      <c r="F129" s="375">
        <v>638040</v>
      </c>
      <c r="G129" s="375">
        <v>651236</v>
      </c>
      <c r="H129" s="375">
        <v>649426</v>
      </c>
      <c r="I129" s="375">
        <v>656136</v>
      </c>
      <c r="J129" s="375">
        <v>650584</v>
      </c>
      <c r="K129" s="375">
        <v>655903</v>
      </c>
      <c r="L129" s="375">
        <v>635282</v>
      </c>
      <c r="M129" s="375">
        <v>638140</v>
      </c>
      <c r="N129" s="375">
        <v>632869</v>
      </c>
      <c r="O129" s="376">
        <v>644077</v>
      </c>
      <c r="P129" s="374">
        <v>640721</v>
      </c>
      <c r="Q129" s="375">
        <v>631127</v>
      </c>
      <c r="R129" s="377">
        <v>623747</v>
      </c>
      <c r="S129" s="375">
        <v>612531</v>
      </c>
      <c r="T129" s="375">
        <v>609237</v>
      </c>
      <c r="U129" s="375">
        <v>605825</v>
      </c>
      <c r="V129" s="375">
        <v>601234</v>
      </c>
      <c r="W129" s="375">
        <v>597667</v>
      </c>
      <c r="X129" s="375">
        <v>593684</v>
      </c>
      <c r="Y129" s="375">
        <v>589676</v>
      </c>
      <c r="Z129" s="375">
        <v>589828</v>
      </c>
      <c r="AA129" s="376">
        <v>581390</v>
      </c>
      <c r="AB129" s="374">
        <v>580741</v>
      </c>
      <c r="AC129" s="375">
        <v>586253</v>
      </c>
      <c r="AD129" s="375">
        <v>590260</v>
      </c>
      <c r="AE129" s="375">
        <v>597787</v>
      </c>
      <c r="AF129" s="375">
        <v>586060</v>
      </c>
      <c r="AG129" s="375">
        <v>592474</v>
      </c>
      <c r="AH129" s="375">
        <v>606102</v>
      </c>
      <c r="AI129" s="375">
        <v>602055</v>
      </c>
      <c r="AJ129" s="375">
        <v>603118</v>
      </c>
      <c r="AK129" s="375">
        <v>597499</v>
      </c>
      <c r="AL129" s="375">
        <v>601450</v>
      </c>
      <c r="AM129" s="376">
        <v>598359</v>
      </c>
      <c r="AN129" s="374">
        <v>609666</v>
      </c>
      <c r="AO129" s="375">
        <v>608686</v>
      </c>
      <c r="AP129" s="375">
        <v>606137</v>
      </c>
      <c r="AQ129" s="375">
        <v>608091</v>
      </c>
      <c r="AR129" s="375">
        <v>607366</v>
      </c>
      <c r="AS129" s="375">
        <v>604575</v>
      </c>
      <c r="AT129" s="375">
        <v>606514</v>
      </c>
      <c r="AU129" s="375">
        <v>605477</v>
      </c>
      <c r="AV129" s="375">
        <v>597954</v>
      </c>
      <c r="AW129" s="375">
        <v>600947</v>
      </c>
      <c r="AX129" s="375">
        <v>600086</v>
      </c>
      <c r="AY129" s="376">
        <v>601622</v>
      </c>
      <c r="AZ129" s="374">
        <v>609169</v>
      </c>
      <c r="BA129" s="375">
        <v>608868</v>
      </c>
      <c r="BB129" s="375">
        <v>613097</v>
      </c>
      <c r="BC129" s="375">
        <v>611223</v>
      </c>
      <c r="BD129" s="375">
        <v>611439</v>
      </c>
      <c r="BE129" s="375">
        <v>606011</v>
      </c>
      <c r="BF129" s="375">
        <v>604170</v>
      </c>
      <c r="BG129" s="375">
        <v>589778</v>
      </c>
      <c r="BH129" s="375">
        <v>597271</v>
      </c>
      <c r="BI129" s="375">
        <v>591162</v>
      </c>
      <c r="BJ129" s="375">
        <v>605112</v>
      </c>
      <c r="BK129" s="376">
        <v>617069</v>
      </c>
      <c r="BL129" s="374">
        <v>625686</v>
      </c>
      <c r="BM129" s="379">
        <v>639651</v>
      </c>
      <c r="BN129" s="379">
        <v>633455</v>
      </c>
      <c r="BO129" s="379">
        <v>628159</v>
      </c>
      <c r="BP129" s="379">
        <v>630953</v>
      </c>
      <c r="BQ129" s="379">
        <v>630004</v>
      </c>
      <c r="BR129" s="379">
        <v>620153</v>
      </c>
      <c r="BS129" s="379">
        <v>615291</v>
      </c>
      <c r="BT129" s="379">
        <v>619932</v>
      </c>
      <c r="BU129" s="379">
        <v>619114</v>
      </c>
      <c r="BV129" s="379">
        <v>619385</v>
      </c>
      <c r="BW129" s="376">
        <v>624862</v>
      </c>
      <c r="BX129" s="374">
        <v>624792</v>
      </c>
      <c r="BY129" s="379">
        <v>618725</v>
      </c>
      <c r="BZ129" s="379">
        <v>600017</v>
      </c>
      <c r="CA129" s="379">
        <v>587217</v>
      </c>
      <c r="CB129" s="379">
        <v>597418</v>
      </c>
      <c r="CC129" s="379">
        <v>592887</v>
      </c>
      <c r="CD129" s="379">
        <v>583571</v>
      </c>
      <c r="CE129" s="379">
        <v>580615</v>
      </c>
      <c r="CF129" s="379">
        <v>585426</v>
      </c>
      <c r="CG129" s="375">
        <v>575475</v>
      </c>
      <c r="CH129" s="375">
        <v>568365</v>
      </c>
      <c r="CI129" s="376">
        <v>561292</v>
      </c>
      <c r="CJ129" s="374">
        <v>557603</v>
      </c>
      <c r="CK129" s="375">
        <v>554997</v>
      </c>
      <c r="CL129" s="375">
        <v>550958</v>
      </c>
      <c r="CM129" s="375">
        <v>547904</v>
      </c>
      <c r="CN129" s="375">
        <v>546274</v>
      </c>
      <c r="CO129" s="375">
        <v>566439</v>
      </c>
      <c r="CP129" s="375">
        <v>578214</v>
      </c>
      <c r="CQ129" s="375">
        <v>582048</v>
      </c>
      <c r="CR129" s="375">
        <v>590530</v>
      </c>
      <c r="CS129" s="375">
        <v>601030</v>
      </c>
      <c r="CT129" s="375">
        <v>603529</v>
      </c>
      <c r="CU129" s="376">
        <v>602822</v>
      </c>
      <c r="CV129" s="374">
        <v>607194</v>
      </c>
      <c r="CW129" s="375">
        <v>610348</v>
      </c>
      <c r="CX129" s="375">
        <v>607567</v>
      </c>
      <c r="CY129" s="375">
        <v>604405</v>
      </c>
      <c r="CZ129" s="375">
        <v>605142</v>
      </c>
      <c r="DA129" s="375">
        <v>605446</v>
      </c>
      <c r="DB129" s="375">
        <v>605204</v>
      </c>
      <c r="DC129" s="375">
        <v>604611</v>
      </c>
      <c r="DD129" s="375">
        <v>601383</v>
      </c>
      <c r="DE129" s="375">
        <v>605836</v>
      </c>
      <c r="DF129" s="375">
        <v>603932</v>
      </c>
      <c r="DG129" s="376">
        <v>607975</v>
      </c>
      <c r="DH129" s="374">
        <v>609030</v>
      </c>
      <c r="DI129" s="375">
        <v>613432</v>
      </c>
      <c r="DJ129" s="375">
        <v>615931</v>
      </c>
      <c r="DK129" s="375">
        <v>609723</v>
      </c>
      <c r="DL129" s="375">
        <v>608081</v>
      </c>
      <c r="DM129" s="375">
        <v>603224</v>
      </c>
      <c r="DN129" s="375">
        <v>598452</v>
      </c>
      <c r="DO129" s="375">
        <v>598850</v>
      </c>
      <c r="DP129" s="375">
        <v>596268</v>
      </c>
      <c r="DQ129" s="375">
        <v>592631</v>
      </c>
      <c r="DR129" s="375">
        <v>590094</v>
      </c>
      <c r="DS129" s="378">
        <v>586522</v>
      </c>
      <c r="DT129" s="374">
        <v>586134</v>
      </c>
      <c r="DU129" s="375">
        <v>652731</v>
      </c>
      <c r="DV129" s="375">
        <v>662461</v>
      </c>
      <c r="DW129" s="375">
        <v>695588</v>
      </c>
      <c r="DX129" s="375">
        <v>722410</v>
      </c>
      <c r="DY129" s="375">
        <v>731442</v>
      </c>
      <c r="DZ129" s="375">
        <v>728314</v>
      </c>
      <c r="EA129" s="375">
        <v>697139</v>
      </c>
      <c r="EB129" s="375">
        <v>697877</v>
      </c>
      <c r="EC129" s="375">
        <v>687715</v>
      </c>
      <c r="ED129" s="375">
        <v>679218</v>
      </c>
      <c r="EE129" s="378">
        <v>668057</v>
      </c>
      <c r="EF129" s="374">
        <v>663663</v>
      </c>
      <c r="EG129" s="375">
        <v>657734</v>
      </c>
      <c r="EH129" s="375">
        <v>647345</v>
      </c>
      <c r="EI129" s="375">
        <v>641060</v>
      </c>
      <c r="EJ129" s="375">
        <v>636491</v>
      </c>
      <c r="EK129" s="375">
        <v>634603</v>
      </c>
      <c r="EL129" s="375">
        <v>629798</v>
      </c>
      <c r="EM129" s="375">
        <v>624597</v>
      </c>
      <c r="EN129" s="375">
        <v>670829</v>
      </c>
      <c r="EO129" s="375">
        <v>665997</v>
      </c>
      <c r="EP129" s="375">
        <v>662414</v>
      </c>
      <c r="EQ129" s="378">
        <v>663159</v>
      </c>
      <c r="ER129" s="374">
        <v>661397</v>
      </c>
      <c r="ES129" s="375">
        <v>669690</v>
      </c>
      <c r="ET129" s="375">
        <v>714967</v>
      </c>
      <c r="EU129" s="375">
        <v>715962</v>
      </c>
      <c r="EV129" s="375">
        <v>728138</v>
      </c>
      <c r="EW129" s="378">
        <v>727817</v>
      </c>
      <c r="EX129" s="378">
        <v>758813</v>
      </c>
      <c r="EY129" s="378">
        <v>758765</v>
      </c>
      <c r="EZ129" s="376">
        <v>756462</v>
      </c>
      <c r="FA129" s="376">
        <v>755028</v>
      </c>
      <c r="FB129" s="376">
        <v>752801</v>
      </c>
      <c r="FC129" s="376">
        <v>758281</v>
      </c>
      <c r="FD129" s="376">
        <v>772560</v>
      </c>
      <c r="FE129" s="376">
        <v>781913</v>
      </c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103">
        <v>9353</v>
      </c>
      <c r="FQ129" s="83">
        <v>1.1961688832389281</v>
      </c>
      <c r="FR129" s="103">
        <v>23632</v>
      </c>
      <c r="FS129" s="83">
        <v>3.563549616306195</v>
      </c>
    </row>
    <row r="130" spans="1:175" ht="15" customHeight="1" outlineLevel="2">
      <c r="A130" s="362">
        <v>79</v>
      </c>
      <c r="B130" s="52" t="s">
        <v>3412</v>
      </c>
      <c r="C130" s="345" t="s">
        <v>417</v>
      </c>
      <c r="D130" s="374">
        <v>18309</v>
      </c>
      <c r="E130" s="375">
        <v>18347</v>
      </c>
      <c r="F130" s="375">
        <v>18210</v>
      </c>
      <c r="G130" s="375">
        <v>18466</v>
      </c>
      <c r="H130" s="375">
        <v>18284</v>
      </c>
      <c r="I130" s="375">
        <v>18501</v>
      </c>
      <c r="J130" s="375">
        <v>18276</v>
      </c>
      <c r="K130" s="375">
        <v>18339</v>
      </c>
      <c r="L130" s="375">
        <v>18338</v>
      </c>
      <c r="M130" s="375">
        <v>18286</v>
      </c>
      <c r="N130" s="375">
        <v>18123</v>
      </c>
      <c r="O130" s="376">
        <v>18201</v>
      </c>
      <c r="P130" s="374">
        <v>18207</v>
      </c>
      <c r="Q130" s="375">
        <v>18211</v>
      </c>
      <c r="R130" s="377">
        <v>18271</v>
      </c>
      <c r="S130" s="375">
        <v>18254</v>
      </c>
      <c r="T130" s="375">
        <v>18225</v>
      </c>
      <c r="U130" s="375">
        <v>18368</v>
      </c>
      <c r="V130" s="375">
        <v>18441</v>
      </c>
      <c r="W130" s="375">
        <v>18512</v>
      </c>
      <c r="X130" s="375">
        <v>18373</v>
      </c>
      <c r="Y130" s="375">
        <v>18538</v>
      </c>
      <c r="Z130" s="375">
        <v>18653</v>
      </c>
      <c r="AA130" s="376">
        <v>18494</v>
      </c>
      <c r="AB130" s="374">
        <v>18459</v>
      </c>
      <c r="AC130" s="375">
        <v>18750</v>
      </c>
      <c r="AD130" s="375">
        <v>18725</v>
      </c>
      <c r="AE130" s="375">
        <v>18687</v>
      </c>
      <c r="AF130" s="375">
        <v>18509</v>
      </c>
      <c r="AG130" s="375">
        <v>18254</v>
      </c>
      <c r="AH130" s="375">
        <v>18139</v>
      </c>
      <c r="AI130" s="375">
        <v>18008</v>
      </c>
      <c r="AJ130" s="375">
        <v>17909</v>
      </c>
      <c r="AK130" s="375">
        <v>18029</v>
      </c>
      <c r="AL130" s="375">
        <v>17968</v>
      </c>
      <c r="AM130" s="376">
        <v>18245</v>
      </c>
      <c r="AN130" s="374">
        <v>18119</v>
      </c>
      <c r="AO130" s="375">
        <v>17988</v>
      </c>
      <c r="AP130" s="375">
        <v>17954</v>
      </c>
      <c r="AQ130" s="375">
        <v>17823</v>
      </c>
      <c r="AR130" s="375">
        <v>18282</v>
      </c>
      <c r="AS130" s="375">
        <v>18190</v>
      </c>
      <c r="AT130" s="375">
        <v>18259</v>
      </c>
      <c r="AU130" s="375">
        <v>18265</v>
      </c>
      <c r="AV130" s="375">
        <v>18122</v>
      </c>
      <c r="AW130" s="375">
        <v>18144</v>
      </c>
      <c r="AX130" s="375">
        <v>18102</v>
      </c>
      <c r="AY130" s="376">
        <v>18064</v>
      </c>
      <c r="AZ130" s="374">
        <v>18061</v>
      </c>
      <c r="BA130" s="375">
        <v>18196</v>
      </c>
      <c r="BB130" s="375">
        <v>17993</v>
      </c>
      <c r="BC130" s="375">
        <v>17969</v>
      </c>
      <c r="BD130" s="375">
        <v>18008</v>
      </c>
      <c r="BE130" s="375">
        <v>17851</v>
      </c>
      <c r="BF130" s="375">
        <v>17843</v>
      </c>
      <c r="BG130" s="375">
        <v>17561</v>
      </c>
      <c r="BH130" s="375">
        <v>17739</v>
      </c>
      <c r="BI130" s="375">
        <v>17588</v>
      </c>
      <c r="BJ130" s="375">
        <v>17679</v>
      </c>
      <c r="BK130" s="376">
        <v>17880</v>
      </c>
      <c r="BL130" s="374">
        <v>17950</v>
      </c>
      <c r="BM130" s="379">
        <v>18065</v>
      </c>
      <c r="BN130" s="379">
        <v>17985</v>
      </c>
      <c r="BO130" s="379">
        <v>17986</v>
      </c>
      <c r="BP130" s="379">
        <v>17994</v>
      </c>
      <c r="BQ130" s="379">
        <v>17976</v>
      </c>
      <c r="BR130" s="379">
        <v>17495</v>
      </c>
      <c r="BS130" s="379">
        <v>17321</v>
      </c>
      <c r="BT130" s="379">
        <v>17315</v>
      </c>
      <c r="BU130" s="379">
        <v>17395</v>
      </c>
      <c r="BV130" s="379">
        <v>17419</v>
      </c>
      <c r="BW130" s="376">
        <v>17577</v>
      </c>
      <c r="BX130" s="374">
        <v>17652</v>
      </c>
      <c r="BY130" s="379">
        <v>17576</v>
      </c>
      <c r="BZ130" s="379">
        <v>17329</v>
      </c>
      <c r="CA130" s="379">
        <v>17184</v>
      </c>
      <c r="CB130" s="379">
        <v>17118</v>
      </c>
      <c r="CC130" s="379">
        <v>16971</v>
      </c>
      <c r="CD130" s="379">
        <v>16950</v>
      </c>
      <c r="CE130" s="379">
        <v>16969</v>
      </c>
      <c r="CF130" s="379">
        <v>16902</v>
      </c>
      <c r="CG130" s="375">
        <v>16756</v>
      </c>
      <c r="CH130" s="375">
        <v>16706</v>
      </c>
      <c r="CI130" s="376">
        <v>16695</v>
      </c>
      <c r="CJ130" s="374">
        <v>16661</v>
      </c>
      <c r="CK130" s="375">
        <v>16732</v>
      </c>
      <c r="CL130" s="375">
        <v>16699</v>
      </c>
      <c r="CM130" s="375">
        <v>16670</v>
      </c>
      <c r="CN130" s="375">
        <v>16678</v>
      </c>
      <c r="CO130" s="375">
        <v>16942</v>
      </c>
      <c r="CP130" s="375">
        <v>17034</v>
      </c>
      <c r="CQ130" s="375">
        <v>17097</v>
      </c>
      <c r="CR130" s="375">
        <v>17051</v>
      </c>
      <c r="CS130" s="375">
        <v>17155</v>
      </c>
      <c r="CT130" s="375">
        <v>17451</v>
      </c>
      <c r="CU130" s="376">
        <v>17460</v>
      </c>
      <c r="CV130" s="374">
        <v>17490</v>
      </c>
      <c r="CW130" s="375">
        <v>17361</v>
      </c>
      <c r="CX130" s="375">
        <v>17315</v>
      </c>
      <c r="CY130" s="375">
        <v>17369</v>
      </c>
      <c r="CZ130" s="375">
        <v>17435</v>
      </c>
      <c r="DA130" s="375">
        <v>17358</v>
      </c>
      <c r="DB130" s="375">
        <v>17379</v>
      </c>
      <c r="DC130" s="375">
        <v>17223</v>
      </c>
      <c r="DD130" s="375">
        <v>17242</v>
      </c>
      <c r="DE130" s="375">
        <v>17071</v>
      </c>
      <c r="DF130" s="375">
        <v>17171</v>
      </c>
      <c r="DG130" s="376">
        <v>17132</v>
      </c>
      <c r="DH130" s="374">
        <v>17169</v>
      </c>
      <c r="DI130" s="375">
        <v>17250</v>
      </c>
      <c r="DJ130" s="375">
        <v>17237</v>
      </c>
      <c r="DK130" s="375">
        <v>17129</v>
      </c>
      <c r="DL130" s="375">
        <v>17124</v>
      </c>
      <c r="DM130" s="375">
        <v>17001</v>
      </c>
      <c r="DN130" s="375">
        <v>16898</v>
      </c>
      <c r="DO130" s="375">
        <v>16881</v>
      </c>
      <c r="DP130" s="375">
        <v>16997</v>
      </c>
      <c r="DQ130" s="375">
        <v>16897</v>
      </c>
      <c r="DR130" s="375">
        <v>16870</v>
      </c>
      <c r="DS130" s="378">
        <v>17198</v>
      </c>
      <c r="DT130" s="374">
        <v>17321</v>
      </c>
      <c r="DU130" s="375">
        <v>17944</v>
      </c>
      <c r="DV130" s="375">
        <v>18178</v>
      </c>
      <c r="DW130" s="375">
        <v>18436</v>
      </c>
      <c r="DX130" s="375">
        <v>18742</v>
      </c>
      <c r="DY130" s="375">
        <v>18937</v>
      </c>
      <c r="DZ130" s="375">
        <v>18986</v>
      </c>
      <c r="EA130" s="375">
        <v>18512</v>
      </c>
      <c r="EB130" s="375">
        <v>18617</v>
      </c>
      <c r="EC130" s="375">
        <v>18397</v>
      </c>
      <c r="ED130" s="375">
        <v>18436</v>
      </c>
      <c r="EE130" s="378">
        <v>18371</v>
      </c>
      <c r="EF130" s="374">
        <v>18355</v>
      </c>
      <c r="EG130" s="375">
        <v>18307</v>
      </c>
      <c r="EH130" s="375">
        <v>18184</v>
      </c>
      <c r="EI130" s="375">
        <v>18119</v>
      </c>
      <c r="EJ130" s="375">
        <v>18053</v>
      </c>
      <c r="EK130" s="375">
        <v>18058</v>
      </c>
      <c r="EL130" s="375">
        <v>17992</v>
      </c>
      <c r="EM130" s="375">
        <v>17915</v>
      </c>
      <c r="EN130" s="375">
        <v>18575</v>
      </c>
      <c r="EO130" s="375">
        <v>18526</v>
      </c>
      <c r="EP130" s="375">
        <v>18462</v>
      </c>
      <c r="EQ130" s="378">
        <v>18542</v>
      </c>
      <c r="ER130" s="374">
        <v>18510</v>
      </c>
      <c r="ES130" s="375">
        <v>18734</v>
      </c>
      <c r="ET130" s="375">
        <v>19414</v>
      </c>
      <c r="EU130" s="375">
        <v>19476</v>
      </c>
      <c r="EV130" s="375">
        <v>19712</v>
      </c>
      <c r="EW130" s="378">
        <v>19719</v>
      </c>
      <c r="EX130" s="378">
        <v>20392</v>
      </c>
      <c r="EY130" s="378">
        <v>20505</v>
      </c>
      <c r="EZ130" s="376">
        <v>20446</v>
      </c>
      <c r="FA130" s="376">
        <v>20487</v>
      </c>
      <c r="FB130" s="376">
        <v>20442</v>
      </c>
      <c r="FC130" s="376">
        <v>20631</v>
      </c>
      <c r="FD130" s="376">
        <v>20865</v>
      </c>
      <c r="FE130" s="376">
        <v>21024</v>
      </c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103">
        <v>159</v>
      </c>
      <c r="FQ130" s="83">
        <v>0.75627853881278539</v>
      </c>
      <c r="FR130" s="103">
        <v>393</v>
      </c>
      <c r="FS130" s="83">
        <v>2.1195124582029985</v>
      </c>
    </row>
    <row r="131" spans="1:175" ht="15" customHeight="1" outlineLevel="2">
      <c r="A131" s="362">
        <v>88</v>
      </c>
      <c r="B131" s="52" t="s">
        <v>3412</v>
      </c>
      <c r="C131" s="345" t="s">
        <v>418</v>
      </c>
      <c r="D131" s="374">
        <v>87257</v>
      </c>
      <c r="E131" s="375">
        <v>88046</v>
      </c>
      <c r="F131" s="375">
        <v>87689</v>
      </c>
      <c r="G131" s="375">
        <v>86798</v>
      </c>
      <c r="H131" s="375">
        <v>87452</v>
      </c>
      <c r="I131" s="375">
        <v>90076</v>
      </c>
      <c r="J131" s="375">
        <v>87732</v>
      </c>
      <c r="K131" s="375">
        <v>88072</v>
      </c>
      <c r="L131" s="375">
        <v>87463</v>
      </c>
      <c r="M131" s="375">
        <v>88425</v>
      </c>
      <c r="N131" s="375">
        <v>88607</v>
      </c>
      <c r="O131" s="376">
        <v>88851</v>
      </c>
      <c r="P131" s="374">
        <v>89281</v>
      </c>
      <c r="Q131" s="375">
        <v>89036</v>
      </c>
      <c r="R131" s="377">
        <v>89479</v>
      </c>
      <c r="S131" s="375">
        <v>89799</v>
      </c>
      <c r="T131" s="375">
        <v>91249</v>
      </c>
      <c r="U131" s="375">
        <v>94554</v>
      </c>
      <c r="V131" s="375">
        <v>95009</v>
      </c>
      <c r="W131" s="375">
        <v>96198</v>
      </c>
      <c r="X131" s="375">
        <v>96191</v>
      </c>
      <c r="Y131" s="375">
        <v>96394</v>
      </c>
      <c r="Z131" s="375">
        <v>97464</v>
      </c>
      <c r="AA131" s="376">
        <v>95828</v>
      </c>
      <c r="AB131" s="374">
        <v>97516</v>
      </c>
      <c r="AC131" s="375">
        <v>98920</v>
      </c>
      <c r="AD131" s="375">
        <v>98785</v>
      </c>
      <c r="AE131" s="375">
        <v>98425</v>
      </c>
      <c r="AF131" s="375">
        <v>98402</v>
      </c>
      <c r="AG131" s="375">
        <v>96750</v>
      </c>
      <c r="AH131" s="375">
        <v>95500</v>
      </c>
      <c r="AI131" s="375">
        <v>94235</v>
      </c>
      <c r="AJ131" s="375">
        <v>93011</v>
      </c>
      <c r="AK131" s="375">
        <v>94422</v>
      </c>
      <c r="AL131" s="375">
        <v>94212</v>
      </c>
      <c r="AM131" s="376">
        <v>94723</v>
      </c>
      <c r="AN131" s="374">
        <v>93866</v>
      </c>
      <c r="AO131" s="375">
        <v>93453</v>
      </c>
      <c r="AP131" s="375">
        <v>92932</v>
      </c>
      <c r="AQ131" s="375">
        <v>91784</v>
      </c>
      <c r="AR131" s="375">
        <v>94975</v>
      </c>
      <c r="AS131" s="375">
        <v>94552</v>
      </c>
      <c r="AT131" s="375">
        <v>94452</v>
      </c>
      <c r="AU131" s="375">
        <v>94992</v>
      </c>
      <c r="AV131" s="375">
        <v>93638</v>
      </c>
      <c r="AW131" s="375">
        <v>93858</v>
      </c>
      <c r="AX131" s="375">
        <v>93607</v>
      </c>
      <c r="AY131" s="376">
        <v>93903</v>
      </c>
      <c r="AZ131" s="374">
        <v>93953</v>
      </c>
      <c r="BA131" s="375">
        <v>96184</v>
      </c>
      <c r="BB131" s="375">
        <v>95026</v>
      </c>
      <c r="BC131" s="375">
        <v>94884</v>
      </c>
      <c r="BD131" s="375">
        <v>94903</v>
      </c>
      <c r="BE131" s="375">
        <v>94101</v>
      </c>
      <c r="BF131" s="375">
        <v>93743</v>
      </c>
      <c r="BG131" s="375">
        <v>92195</v>
      </c>
      <c r="BH131" s="375">
        <v>93518</v>
      </c>
      <c r="BI131" s="375">
        <v>92323</v>
      </c>
      <c r="BJ131" s="375">
        <v>92507</v>
      </c>
      <c r="BK131" s="376">
        <v>93714</v>
      </c>
      <c r="BL131" s="374">
        <v>94150</v>
      </c>
      <c r="BM131" s="379">
        <v>96000</v>
      </c>
      <c r="BN131" s="379">
        <v>95327</v>
      </c>
      <c r="BO131" s="379">
        <v>94960</v>
      </c>
      <c r="BP131" s="379">
        <v>94954</v>
      </c>
      <c r="BQ131" s="379">
        <v>94920</v>
      </c>
      <c r="BR131" s="379">
        <v>93446</v>
      </c>
      <c r="BS131" s="379">
        <v>92361</v>
      </c>
      <c r="BT131" s="379">
        <v>91951</v>
      </c>
      <c r="BU131" s="379">
        <v>91541</v>
      </c>
      <c r="BV131" s="379">
        <v>91529</v>
      </c>
      <c r="BW131" s="376">
        <v>91956</v>
      </c>
      <c r="BX131" s="374">
        <v>93078</v>
      </c>
      <c r="BY131" s="379">
        <v>92783</v>
      </c>
      <c r="BZ131" s="379">
        <v>90750</v>
      </c>
      <c r="CA131" s="379">
        <v>88763</v>
      </c>
      <c r="CB131" s="379">
        <v>87720</v>
      </c>
      <c r="CC131" s="379">
        <v>85986</v>
      </c>
      <c r="CD131" s="379">
        <v>85386</v>
      </c>
      <c r="CE131" s="379">
        <v>91058</v>
      </c>
      <c r="CF131" s="379">
        <v>91065</v>
      </c>
      <c r="CG131" s="375">
        <v>90080</v>
      </c>
      <c r="CH131" s="375">
        <v>89581</v>
      </c>
      <c r="CI131" s="376">
        <v>88678</v>
      </c>
      <c r="CJ131" s="374">
        <v>88109</v>
      </c>
      <c r="CK131" s="375">
        <v>88163</v>
      </c>
      <c r="CL131" s="375">
        <v>87294</v>
      </c>
      <c r="CM131" s="375">
        <v>86944</v>
      </c>
      <c r="CN131" s="375">
        <v>86800</v>
      </c>
      <c r="CO131" s="375">
        <v>86822</v>
      </c>
      <c r="CP131" s="375">
        <v>87755</v>
      </c>
      <c r="CQ131" s="375">
        <v>88320</v>
      </c>
      <c r="CR131" s="375">
        <v>88629</v>
      </c>
      <c r="CS131" s="375">
        <v>89237</v>
      </c>
      <c r="CT131" s="375">
        <v>90879</v>
      </c>
      <c r="CU131" s="376">
        <v>91591</v>
      </c>
      <c r="CV131" s="374">
        <v>91191</v>
      </c>
      <c r="CW131" s="375">
        <v>93279</v>
      </c>
      <c r="CX131" s="375">
        <v>92322</v>
      </c>
      <c r="CY131" s="375">
        <v>92093</v>
      </c>
      <c r="CZ131" s="375">
        <v>91582</v>
      </c>
      <c r="DA131" s="375">
        <v>90631</v>
      </c>
      <c r="DB131" s="375">
        <v>90081</v>
      </c>
      <c r="DC131" s="375">
        <v>90769</v>
      </c>
      <c r="DD131" s="375">
        <v>90043</v>
      </c>
      <c r="DE131" s="375">
        <v>89484</v>
      </c>
      <c r="DF131" s="375">
        <v>88880</v>
      </c>
      <c r="DG131" s="376">
        <v>88357</v>
      </c>
      <c r="DH131" s="374">
        <v>88904</v>
      </c>
      <c r="DI131" s="375">
        <v>89630</v>
      </c>
      <c r="DJ131" s="375">
        <v>89400</v>
      </c>
      <c r="DK131" s="375">
        <v>88812</v>
      </c>
      <c r="DL131" s="375">
        <v>88521</v>
      </c>
      <c r="DM131" s="375">
        <v>87941</v>
      </c>
      <c r="DN131" s="375">
        <v>87495</v>
      </c>
      <c r="DO131" s="375">
        <v>87351</v>
      </c>
      <c r="DP131" s="375">
        <v>87277</v>
      </c>
      <c r="DQ131" s="375">
        <v>86173</v>
      </c>
      <c r="DR131" s="375">
        <v>85755</v>
      </c>
      <c r="DS131" s="378">
        <v>85641</v>
      </c>
      <c r="DT131" s="374">
        <v>85630</v>
      </c>
      <c r="DU131" s="375">
        <v>94556</v>
      </c>
      <c r="DV131" s="375">
        <v>96167</v>
      </c>
      <c r="DW131" s="375">
        <v>97498</v>
      </c>
      <c r="DX131" s="375">
        <v>100813</v>
      </c>
      <c r="DY131" s="375">
        <v>102315</v>
      </c>
      <c r="DZ131" s="375">
        <v>102308</v>
      </c>
      <c r="EA131" s="375">
        <v>98598</v>
      </c>
      <c r="EB131" s="375">
        <v>99045</v>
      </c>
      <c r="EC131" s="375">
        <v>97753</v>
      </c>
      <c r="ED131" s="375">
        <v>96608</v>
      </c>
      <c r="EE131" s="378">
        <v>95462</v>
      </c>
      <c r="EF131" s="374">
        <v>94860</v>
      </c>
      <c r="EG131" s="375">
        <v>94251</v>
      </c>
      <c r="EH131" s="375">
        <v>92930</v>
      </c>
      <c r="EI131" s="375">
        <v>92253</v>
      </c>
      <c r="EJ131" s="375">
        <v>91652</v>
      </c>
      <c r="EK131" s="375">
        <v>91159</v>
      </c>
      <c r="EL131" s="375">
        <v>90758</v>
      </c>
      <c r="EM131" s="375">
        <v>90999</v>
      </c>
      <c r="EN131" s="375">
        <v>98661</v>
      </c>
      <c r="EO131" s="375">
        <v>98484</v>
      </c>
      <c r="EP131" s="375">
        <v>98489</v>
      </c>
      <c r="EQ131" s="378">
        <v>98917</v>
      </c>
      <c r="ER131" s="374">
        <v>98294</v>
      </c>
      <c r="ES131" s="375">
        <v>99983</v>
      </c>
      <c r="ET131" s="375">
        <v>108178</v>
      </c>
      <c r="EU131" s="375">
        <v>109356</v>
      </c>
      <c r="EV131" s="375">
        <v>111726</v>
      </c>
      <c r="EW131" s="378">
        <v>112375</v>
      </c>
      <c r="EX131" s="378">
        <v>117839</v>
      </c>
      <c r="EY131" s="378">
        <v>118884</v>
      </c>
      <c r="EZ131" s="376">
        <v>119232</v>
      </c>
      <c r="FA131" s="376">
        <v>119646</v>
      </c>
      <c r="FB131" s="376">
        <v>119560</v>
      </c>
      <c r="FC131" s="376">
        <v>121685</v>
      </c>
      <c r="FD131" s="376">
        <v>124147</v>
      </c>
      <c r="FE131" s="376">
        <v>125734</v>
      </c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103">
        <v>1587</v>
      </c>
      <c r="FQ131" s="83">
        <v>1.2621884295417309</v>
      </c>
      <c r="FR131" s="103">
        <v>4049</v>
      </c>
      <c r="FS131" s="83">
        <v>4.0933307722636147</v>
      </c>
    </row>
    <row r="132" spans="1:175" ht="15" customHeight="1" outlineLevel="2">
      <c r="A132" s="362">
        <v>129</v>
      </c>
      <c r="B132" s="52" t="s">
        <v>3412</v>
      </c>
      <c r="C132" s="345" t="s">
        <v>419</v>
      </c>
      <c r="D132" s="374">
        <v>19587</v>
      </c>
      <c r="E132" s="375">
        <v>19736</v>
      </c>
      <c r="F132" s="375">
        <v>19602</v>
      </c>
      <c r="G132" s="375">
        <v>19417</v>
      </c>
      <c r="H132" s="375">
        <v>19112</v>
      </c>
      <c r="I132" s="375">
        <v>19321</v>
      </c>
      <c r="J132" s="375">
        <v>18506</v>
      </c>
      <c r="K132" s="375">
        <v>19213</v>
      </c>
      <c r="L132" s="375">
        <v>17544</v>
      </c>
      <c r="M132" s="375">
        <v>17400</v>
      </c>
      <c r="N132" s="375">
        <v>17284</v>
      </c>
      <c r="O132" s="376">
        <v>17365</v>
      </c>
      <c r="P132" s="374">
        <v>17088</v>
      </c>
      <c r="Q132" s="375">
        <v>16892</v>
      </c>
      <c r="R132" s="377">
        <v>16852</v>
      </c>
      <c r="S132" s="375">
        <v>17157</v>
      </c>
      <c r="T132" s="375">
        <v>17509</v>
      </c>
      <c r="U132" s="375">
        <v>17564</v>
      </c>
      <c r="V132" s="375">
        <v>17523</v>
      </c>
      <c r="W132" s="375">
        <v>17616</v>
      </c>
      <c r="X132" s="375">
        <v>17951</v>
      </c>
      <c r="Y132" s="375">
        <v>18019</v>
      </c>
      <c r="Z132" s="375">
        <v>17839</v>
      </c>
      <c r="AA132" s="376">
        <v>17454</v>
      </c>
      <c r="AB132" s="374">
        <v>17727</v>
      </c>
      <c r="AC132" s="375">
        <v>17782</v>
      </c>
      <c r="AD132" s="375">
        <v>17575</v>
      </c>
      <c r="AE132" s="375">
        <v>17469</v>
      </c>
      <c r="AF132" s="375">
        <v>17953</v>
      </c>
      <c r="AG132" s="375">
        <v>17587</v>
      </c>
      <c r="AH132" s="375">
        <v>17452</v>
      </c>
      <c r="AI132" s="375">
        <v>17185</v>
      </c>
      <c r="AJ132" s="375">
        <v>17031</v>
      </c>
      <c r="AK132" s="375">
        <v>17633</v>
      </c>
      <c r="AL132" s="375">
        <v>17651</v>
      </c>
      <c r="AM132" s="376">
        <v>17648</v>
      </c>
      <c r="AN132" s="374">
        <v>17441</v>
      </c>
      <c r="AO132" s="375">
        <v>17250</v>
      </c>
      <c r="AP132" s="375">
        <v>17356</v>
      </c>
      <c r="AQ132" s="375">
        <v>17202</v>
      </c>
      <c r="AR132" s="375">
        <v>17876</v>
      </c>
      <c r="AS132" s="375">
        <v>17789</v>
      </c>
      <c r="AT132" s="375">
        <v>17795</v>
      </c>
      <c r="AU132" s="375">
        <v>17777</v>
      </c>
      <c r="AV132" s="375">
        <v>17500</v>
      </c>
      <c r="AW132" s="375">
        <v>17473</v>
      </c>
      <c r="AX132" s="375">
        <v>17461</v>
      </c>
      <c r="AY132" s="376">
        <v>17433</v>
      </c>
      <c r="AZ132" s="374">
        <v>17619</v>
      </c>
      <c r="BA132" s="375">
        <v>17947</v>
      </c>
      <c r="BB132" s="375">
        <v>17497</v>
      </c>
      <c r="BC132" s="375">
        <v>17453</v>
      </c>
      <c r="BD132" s="375">
        <v>17359</v>
      </c>
      <c r="BE132" s="375">
        <v>17133</v>
      </c>
      <c r="BF132" s="375">
        <v>16943</v>
      </c>
      <c r="BG132" s="375">
        <v>16626</v>
      </c>
      <c r="BH132" s="375">
        <v>16932</v>
      </c>
      <c r="BI132" s="375">
        <v>16609</v>
      </c>
      <c r="BJ132" s="375">
        <v>16659</v>
      </c>
      <c r="BK132" s="376">
        <v>17013</v>
      </c>
      <c r="BL132" s="374">
        <v>17064</v>
      </c>
      <c r="BM132" s="379">
        <v>17305</v>
      </c>
      <c r="BN132" s="379">
        <v>17346</v>
      </c>
      <c r="BO132" s="379">
        <v>17566</v>
      </c>
      <c r="BP132" s="379">
        <v>17434</v>
      </c>
      <c r="BQ132" s="379">
        <v>17377</v>
      </c>
      <c r="BR132" s="379">
        <v>16941</v>
      </c>
      <c r="BS132" s="379">
        <v>16740</v>
      </c>
      <c r="BT132" s="379">
        <v>16658</v>
      </c>
      <c r="BU132" s="379">
        <v>16675</v>
      </c>
      <c r="BV132" s="379">
        <v>16675</v>
      </c>
      <c r="BW132" s="376">
        <v>16827</v>
      </c>
      <c r="BX132" s="374">
        <v>17080</v>
      </c>
      <c r="BY132" s="379">
        <v>17018</v>
      </c>
      <c r="BZ132" s="379">
        <v>16530</v>
      </c>
      <c r="CA132" s="379">
        <v>16213</v>
      </c>
      <c r="CB132" s="379">
        <v>16019</v>
      </c>
      <c r="CC132" s="379">
        <v>15763</v>
      </c>
      <c r="CD132" s="379">
        <v>15590</v>
      </c>
      <c r="CE132" s="379">
        <v>15496</v>
      </c>
      <c r="CF132" s="379">
        <v>15659</v>
      </c>
      <c r="CG132" s="375">
        <v>15470</v>
      </c>
      <c r="CH132" s="375">
        <v>15457</v>
      </c>
      <c r="CI132" s="376">
        <v>15344</v>
      </c>
      <c r="CJ132" s="374">
        <v>15315</v>
      </c>
      <c r="CK132" s="375">
        <v>15323</v>
      </c>
      <c r="CL132" s="375">
        <v>15154</v>
      </c>
      <c r="CM132" s="375">
        <v>15050</v>
      </c>
      <c r="CN132" s="375">
        <v>14988</v>
      </c>
      <c r="CO132" s="375">
        <v>15147</v>
      </c>
      <c r="CP132" s="375">
        <v>15170</v>
      </c>
      <c r="CQ132" s="375">
        <v>15172</v>
      </c>
      <c r="CR132" s="375">
        <v>15192</v>
      </c>
      <c r="CS132" s="375">
        <v>15330</v>
      </c>
      <c r="CT132" s="375">
        <v>15523</v>
      </c>
      <c r="CU132" s="376">
        <v>15741</v>
      </c>
      <c r="CV132" s="374">
        <v>15623</v>
      </c>
      <c r="CW132" s="375">
        <v>15501</v>
      </c>
      <c r="CX132" s="375">
        <v>15333</v>
      </c>
      <c r="CY132" s="375">
        <v>15307</v>
      </c>
      <c r="CZ132" s="375">
        <v>15115</v>
      </c>
      <c r="DA132" s="375">
        <v>14924</v>
      </c>
      <c r="DB132" s="375">
        <v>14869</v>
      </c>
      <c r="DC132" s="375">
        <v>14710</v>
      </c>
      <c r="DD132" s="375">
        <v>14606</v>
      </c>
      <c r="DE132" s="375">
        <v>14528</v>
      </c>
      <c r="DF132" s="375">
        <v>14479</v>
      </c>
      <c r="DG132" s="376">
        <v>14418</v>
      </c>
      <c r="DH132" s="374">
        <v>14389</v>
      </c>
      <c r="DI132" s="375">
        <v>14383</v>
      </c>
      <c r="DJ132" s="375">
        <v>14323</v>
      </c>
      <c r="DK132" s="375">
        <v>14277</v>
      </c>
      <c r="DL132" s="375">
        <v>14157</v>
      </c>
      <c r="DM132" s="375">
        <v>14150</v>
      </c>
      <c r="DN132" s="375">
        <v>14070</v>
      </c>
      <c r="DO132" s="375">
        <v>14164</v>
      </c>
      <c r="DP132" s="375">
        <v>14213</v>
      </c>
      <c r="DQ132" s="375">
        <v>14115</v>
      </c>
      <c r="DR132" s="375">
        <v>14084</v>
      </c>
      <c r="DS132" s="378">
        <v>14448</v>
      </c>
      <c r="DT132" s="374">
        <v>14589</v>
      </c>
      <c r="DU132" s="375">
        <v>15785</v>
      </c>
      <c r="DV132" s="375">
        <v>15903</v>
      </c>
      <c r="DW132" s="375">
        <v>16065</v>
      </c>
      <c r="DX132" s="375">
        <v>16810</v>
      </c>
      <c r="DY132" s="375">
        <v>16993</v>
      </c>
      <c r="DZ132" s="375">
        <v>16900</v>
      </c>
      <c r="EA132" s="375">
        <v>16229</v>
      </c>
      <c r="EB132" s="375">
        <v>16184</v>
      </c>
      <c r="EC132" s="375">
        <v>15973</v>
      </c>
      <c r="ED132" s="375">
        <v>15671</v>
      </c>
      <c r="EE132" s="378">
        <v>15337</v>
      </c>
      <c r="EF132" s="374">
        <v>15198</v>
      </c>
      <c r="EG132" s="375">
        <v>15090</v>
      </c>
      <c r="EH132" s="375">
        <v>14911</v>
      </c>
      <c r="EI132" s="375">
        <v>14782</v>
      </c>
      <c r="EJ132" s="375">
        <v>14813</v>
      </c>
      <c r="EK132" s="375">
        <v>15008</v>
      </c>
      <c r="EL132" s="375">
        <v>15064</v>
      </c>
      <c r="EM132" s="375">
        <v>15110</v>
      </c>
      <c r="EN132" s="375">
        <v>16806</v>
      </c>
      <c r="EO132" s="375">
        <v>16754</v>
      </c>
      <c r="EP132" s="375">
        <v>16723</v>
      </c>
      <c r="EQ132" s="378">
        <v>16777</v>
      </c>
      <c r="ER132" s="374">
        <v>16692</v>
      </c>
      <c r="ES132" s="375">
        <v>17026</v>
      </c>
      <c r="ET132" s="375">
        <v>18092</v>
      </c>
      <c r="EU132" s="375">
        <v>18192</v>
      </c>
      <c r="EV132" s="375">
        <v>18569</v>
      </c>
      <c r="EW132" s="378">
        <v>18569</v>
      </c>
      <c r="EX132" s="378">
        <v>19534</v>
      </c>
      <c r="EY132" s="378">
        <v>19727</v>
      </c>
      <c r="EZ132" s="376">
        <v>19858</v>
      </c>
      <c r="FA132" s="376">
        <v>19842</v>
      </c>
      <c r="FB132" s="376">
        <v>19869</v>
      </c>
      <c r="FC132" s="376">
        <v>20131</v>
      </c>
      <c r="FD132" s="376">
        <v>20544</v>
      </c>
      <c r="FE132" s="376">
        <v>20738</v>
      </c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103">
        <v>194</v>
      </c>
      <c r="FQ132" s="83">
        <v>0.93548075995756574</v>
      </c>
      <c r="FR132" s="103">
        <v>607</v>
      </c>
      <c r="FS132" s="83">
        <v>3.6180485188055078</v>
      </c>
    </row>
    <row r="133" spans="1:175" ht="15" customHeight="1" outlineLevel="2">
      <c r="A133" s="362">
        <v>212</v>
      </c>
      <c r="B133" s="52" t="s">
        <v>3412</v>
      </c>
      <c r="C133" s="345" t="s">
        <v>420</v>
      </c>
      <c r="D133" s="374">
        <v>15185</v>
      </c>
      <c r="E133" s="375">
        <v>15258</v>
      </c>
      <c r="F133" s="375">
        <v>15178</v>
      </c>
      <c r="G133" s="375">
        <v>15093</v>
      </c>
      <c r="H133" s="375">
        <v>15264</v>
      </c>
      <c r="I133" s="375">
        <v>15280</v>
      </c>
      <c r="J133" s="375">
        <v>14933</v>
      </c>
      <c r="K133" s="375">
        <v>15234</v>
      </c>
      <c r="L133" s="375">
        <v>15216</v>
      </c>
      <c r="M133" s="375">
        <v>15180</v>
      </c>
      <c r="N133" s="375">
        <v>15077</v>
      </c>
      <c r="O133" s="376">
        <v>15153</v>
      </c>
      <c r="P133" s="374">
        <v>15032</v>
      </c>
      <c r="Q133" s="375">
        <v>15112</v>
      </c>
      <c r="R133" s="377">
        <v>15247</v>
      </c>
      <c r="S133" s="375">
        <v>16167</v>
      </c>
      <c r="T133" s="375">
        <v>16564</v>
      </c>
      <c r="U133" s="375">
        <v>16707</v>
      </c>
      <c r="V133" s="375">
        <v>16693</v>
      </c>
      <c r="W133" s="375">
        <v>16526</v>
      </c>
      <c r="X133" s="375">
        <v>16590</v>
      </c>
      <c r="Y133" s="375">
        <v>16672</v>
      </c>
      <c r="Z133" s="375">
        <v>16736</v>
      </c>
      <c r="AA133" s="376">
        <v>16484</v>
      </c>
      <c r="AB133" s="374">
        <v>16684</v>
      </c>
      <c r="AC133" s="375">
        <v>16979</v>
      </c>
      <c r="AD133" s="375">
        <v>17022</v>
      </c>
      <c r="AE133" s="375">
        <v>16965</v>
      </c>
      <c r="AF133" s="375">
        <v>16844</v>
      </c>
      <c r="AG133" s="375">
        <v>16432</v>
      </c>
      <c r="AH133" s="375">
        <v>16320</v>
      </c>
      <c r="AI133" s="375">
        <v>16056</v>
      </c>
      <c r="AJ133" s="375">
        <v>15926</v>
      </c>
      <c r="AK133" s="375">
        <v>16250</v>
      </c>
      <c r="AL133" s="375">
        <v>16208</v>
      </c>
      <c r="AM133" s="376">
        <v>16469</v>
      </c>
      <c r="AN133" s="374">
        <v>16304</v>
      </c>
      <c r="AO133" s="375">
        <v>16216</v>
      </c>
      <c r="AP133" s="375">
        <v>16351</v>
      </c>
      <c r="AQ133" s="375">
        <v>16182</v>
      </c>
      <c r="AR133" s="375">
        <v>16886</v>
      </c>
      <c r="AS133" s="375">
        <v>16688</v>
      </c>
      <c r="AT133" s="375">
        <v>16728</v>
      </c>
      <c r="AU133" s="375">
        <v>16874</v>
      </c>
      <c r="AV133" s="375">
        <v>16731</v>
      </c>
      <c r="AW133" s="375">
        <v>16776</v>
      </c>
      <c r="AX133" s="375">
        <v>16783</v>
      </c>
      <c r="AY133" s="376">
        <v>16769</v>
      </c>
      <c r="AZ133" s="374">
        <v>16809</v>
      </c>
      <c r="BA133" s="375">
        <v>17251</v>
      </c>
      <c r="BB133" s="375">
        <v>16990</v>
      </c>
      <c r="BC133" s="375">
        <v>16881</v>
      </c>
      <c r="BD133" s="375">
        <v>16682</v>
      </c>
      <c r="BE133" s="375">
        <v>16623</v>
      </c>
      <c r="BF133" s="375">
        <v>16718</v>
      </c>
      <c r="BG133" s="375">
        <v>16346</v>
      </c>
      <c r="BH133" s="375">
        <v>16643</v>
      </c>
      <c r="BI133" s="375">
        <v>16335</v>
      </c>
      <c r="BJ133" s="375">
        <v>16241</v>
      </c>
      <c r="BK133" s="376">
        <v>16422</v>
      </c>
      <c r="BL133" s="374">
        <v>16432</v>
      </c>
      <c r="BM133" s="379">
        <v>16612</v>
      </c>
      <c r="BN133" s="379">
        <v>16513</v>
      </c>
      <c r="BO133" s="379">
        <v>16489</v>
      </c>
      <c r="BP133" s="379">
        <v>16428</v>
      </c>
      <c r="BQ133" s="379">
        <v>16363</v>
      </c>
      <c r="BR133" s="379">
        <v>15826</v>
      </c>
      <c r="BS133" s="379">
        <v>15677</v>
      </c>
      <c r="BT133" s="379">
        <v>15617</v>
      </c>
      <c r="BU133" s="379">
        <v>15526</v>
      </c>
      <c r="BV133" s="379">
        <v>15481</v>
      </c>
      <c r="BW133" s="376">
        <v>15554</v>
      </c>
      <c r="BX133" s="374">
        <v>15838</v>
      </c>
      <c r="BY133" s="379">
        <v>15939</v>
      </c>
      <c r="BZ133" s="379">
        <v>15622</v>
      </c>
      <c r="CA133" s="379">
        <v>15383</v>
      </c>
      <c r="CB133" s="379">
        <v>15223</v>
      </c>
      <c r="CC133" s="379">
        <v>15036</v>
      </c>
      <c r="CD133" s="379">
        <v>14939</v>
      </c>
      <c r="CE133" s="379">
        <v>14918</v>
      </c>
      <c r="CF133" s="379">
        <v>14796</v>
      </c>
      <c r="CG133" s="375">
        <v>15318</v>
      </c>
      <c r="CH133" s="375">
        <v>15337</v>
      </c>
      <c r="CI133" s="376">
        <v>15296</v>
      </c>
      <c r="CJ133" s="374">
        <v>15211</v>
      </c>
      <c r="CK133" s="375">
        <v>15289</v>
      </c>
      <c r="CL133" s="375">
        <v>15158</v>
      </c>
      <c r="CM133" s="375">
        <v>15203</v>
      </c>
      <c r="CN133" s="375">
        <v>15221</v>
      </c>
      <c r="CO133" s="375">
        <v>15341</v>
      </c>
      <c r="CP133" s="375">
        <v>15473</v>
      </c>
      <c r="CQ133" s="375">
        <v>15474</v>
      </c>
      <c r="CR133" s="375">
        <v>15661</v>
      </c>
      <c r="CS133" s="375">
        <v>15719</v>
      </c>
      <c r="CT133" s="375">
        <v>15833</v>
      </c>
      <c r="CU133" s="376">
        <v>16004</v>
      </c>
      <c r="CV133" s="374">
        <v>16009</v>
      </c>
      <c r="CW133" s="375">
        <v>16028</v>
      </c>
      <c r="CX133" s="375">
        <v>16057</v>
      </c>
      <c r="CY133" s="375">
        <v>15982</v>
      </c>
      <c r="CZ133" s="375">
        <v>15886</v>
      </c>
      <c r="DA133" s="375">
        <v>15927</v>
      </c>
      <c r="DB133" s="375">
        <v>15814</v>
      </c>
      <c r="DC133" s="375">
        <v>15771</v>
      </c>
      <c r="DD133" s="375">
        <v>15803</v>
      </c>
      <c r="DE133" s="375">
        <v>15730</v>
      </c>
      <c r="DF133" s="375">
        <v>15691</v>
      </c>
      <c r="DG133" s="376">
        <v>15781</v>
      </c>
      <c r="DH133" s="374">
        <v>15912</v>
      </c>
      <c r="DI133" s="375">
        <v>16066</v>
      </c>
      <c r="DJ133" s="375">
        <v>16220</v>
      </c>
      <c r="DK133" s="375">
        <v>16122</v>
      </c>
      <c r="DL133" s="375">
        <v>16074</v>
      </c>
      <c r="DM133" s="375">
        <v>15935</v>
      </c>
      <c r="DN133" s="375">
        <v>15896</v>
      </c>
      <c r="DO133" s="375">
        <v>16005</v>
      </c>
      <c r="DP133" s="375">
        <v>16039</v>
      </c>
      <c r="DQ133" s="375">
        <v>15934</v>
      </c>
      <c r="DR133" s="375">
        <v>15841</v>
      </c>
      <c r="DS133" s="378">
        <v>16074</v>
      </c>
      <c r="DT133" s="374">
        <v>16227</v>
      </c>
      <c r="DU133" s="375">
        <v>17404</v>
      </c>
      <c r="DV133" s="375">
        <v>17524</v>
      </c>
      <c r="DW133" s="375">
        <v>17636</v>
      </c>
      <c r="DX133" s="375">
        <v>18050</v>
      </c>
      <c r="DY133" s="375">
        <v>18252</v>
      </c>
      <c r="DZ133" s="375">
        <v>18288</v>
      </c>
      <c r="EA133" s="375">
        <v>17648</v>
      </c>
      <c r="EB133" s="375">
        <v>17680</v>
      </c>
      <c r="EC133" s="375">
        <v>17379</v>
      </c>
      <c r="ED133" s="375">
        <v>17016</v>
      </c>
      <c r="EE133" s="378">
        <v>16857</v>
      </c>
      <c r="EF133" s="374">
        <v>16670</v>
      </c>
      <c r="EG133" s="375">
        <v>16583</v>
      </c>
      <c r="EH133" s="375">
        <v>16424</v>
      </c>
      <c r="EI133" s="375">
        <v>16274</v>
      </c>
      <c r="EJ133" s="375">
        <v>16170</v>
      </c>
      <c r="EK133" s="375">
        <v>16052</v>
      </c>
      <c r="EL133" s="375">
        <v>15949</v>
      </c>
      <c r="EM133" s="375">
        <v>15903</v>
      </c>
      <c r="EN133" s="375">
        <v>17316</v>
      </c>
      <c r="EO133" s="375">
        <v>17259</v>
      </c>
      <c r="EP133" s="375">
        <v>17227</v>
      </c>
      <c r="EQ133" s="378">
        <v>17313</v>
      </c>
      <c r="ER133" s="374">
        <v>17396</v>
      </c>
      <c r="ES133" s="375">
        <v>17600</v>
      </c>
      <c r="ET133" s="375">
        <v>18184</v>
      </c>
      <c r="EU133" s="375">
        <v>18157</v>
      </c>
      <c r="EV133" s="375">
        <v>18289</v>
      </c>
      <c r="EW133" s="378">
        <v>18254</v>
      </c>
      <c r="EX133" s="378">
        <v>18909</v>
      </c>
      <c r="EY133" s="378">
        <v>19060</v>
      </c>
      <c r="EZ133" s="376">
        <v>19046</v>
      </c>
      <c r="FA133" s="376">
        <v>19001</v>
      </c>
      <c r="FB133" s="376">
        <v>18939</v>
      </c>
      <c r="FC133" s="376">
        <v>19154</v>
      </c>
      <c r="FD133" s="376">
        <v>19385</v>
      </c>
      <c r="FE133" s="376">
        <v>19674</v>
      </c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103">
        <v>289</v>
      </c>
      <c r="FQ133" s="83">
        <v>1.4689437836738843</v>
      </c>
      <c r="FR133" s="103">
        <v>520</v>
      </c>
      <c r="FS133" s="83">
        <v>3.0035233639461678</v>
      </c>
    </row>
    <row r="134" spans="1:175" ht="15" customHeight="1" outlineLevel="2">
      <c r="A134" s="362">
        <v>266</v>
      </c>
      <c r="B134" s="52" t="s">
        <v>3412</v>
      </c>
      <c r="C134" s="345" t="s">
        <v>421</v>
      </c>
      <c r="D134" s="374">
        <v>19663</v>
      </c>
      <c r="E134" s="375">
        <v>19810</v>
      </c>
      <c r="F134" s="375">
        <v>19773</v>
      </c>
      <c r="G134" s="375">
        <v>19773</v>
      </c>
      <c r="H134" s="375">
        <v>19571</v>
      </c>
      <c r="I134" s="375">
        <v>19785</v>
      </c>
      <c r="J134" s="375">
        <v>19260</v>
      </c>
      <c r="K134" s="375">
        <v>19585</v>
      </c>
      <c r="L134" s="375">
        <v>18754</v>
      </c>
      <c r="M134" s="375">
        <v>18496</v>
      </c>
      <c r="N134" s="375">
        <v>18349</v>
      </c>
      <c r="O134" s="376">
        <v>18187</v>
      </c>
      <c r="P134" s="374">
        <v>18124</v>
      </c>
      <c r="Q134" s="375">
        <v>18085</v>
      </c>
      <c r="R134" s="377">
        <v>17983</v>
      </c>
      <c r="S134" s="375">
        <v>17829</v>
      </c>
      <c r="T134" s="375">
        <v>18054</v>
      </c>
      <c r="U134" s="375">
        <v>18215</v>
      </c>
      <c r="V134" s="375">
        <v>18148</v>
      </c>
      <c r="W134" s="375">
        <v>18055</v>
      </c>
      <c r="X134" s="375">
        <v>18263</v>
      </c>
      <c r="Y134" s="375">
        <v>18739</v>
      </c>
      <c r="Z134" s="375">
        <v>18729</v>
      </c>
      <c r="AA134" s="376">
        <v>18247</v>
      </c>
      <c r="AB134" s="374">
        <v>18349</v>
      </c>
      <c r="AC134" s="375">
        <v>18338</v>
      </c>
      <c r="AD134" s="375">
        <v>18416</v>
      </c>
      <c r="AE134" s="375">
        <v>18406</v>
      </c>
      <c r="AF134" s="375">
        <v>18394</v>
      </c>
      <c r="AG134" s="375">
        <v>17968</v>
      </c>
      <c r="AH134" s="375">
        <v>18039</v>
      </c>
      <c r="AI134" s="375">
        <v>17733</v>
      </c>
      <c r="AJ134" s="375">
        <v>17932</v>
      </c>
      <c r="AK134" s="375">
        <v>18137</v>
      </c>
      <c r="AL134" s="375">
        <v>18126</v>
      </c>
      <c r="AM134" s="376">
        <v>18135</v>
      </c>
      <c r="AN134" s="374">
        <v>18219</v>
      </c>
      <c r="AO134" s="375">
        <v>18264</v>
      </c>
      <c r="AP134" s="375">
        <v>18107</v>
      </c>
      <c r="AQ134" s="375">
        <v>18035</v>
      </c>
      <c r="AR134" s="375">
        <v>18295</v>
      </c>
      <c r="AS134" s="375">
        <v>18251</v>
      </c>
      <c r="AT134" s="375">
        <v>18159</v>
      </c>
      <c r="AU134" s="375">
        <v>18127</v>
      </c>
      <c r="AV134" s="375">
        <v>18029</v>
      </c>
      <c r="AW134" s="375">
        <v>17852</v>
      </c>
      <c r="AX134" s="375">
        <v>17823</v>
      </c>
      <c r="AY134" s="376">
        <v>17804</v>
      </c>
      <c r="AZ134" s="374">
        <v>17967</v>
      </c>
      <c r="BA134" s="375">
        <v>18291</v>
      </c>
      <c r="BB134" s="375">
        <v>18029</v>
      </c>
      <c r="BC134" s="375">
        <v>17917</v>
      </c>
      <c r="BD134" s="375">
        <v>17913</v>
      </c>
      <c r="BE134" s="375">
        <v>17759</v>
      </c>
      <c r="BF134" s="375">
        <v>17712</v>
      </c>
      <c r="BG134" s="375">
        <v>17428</v>
      </c>
      <c r="BH134" s="375">
        <v>17562</v>
      </c>
      <c r="BI134" s="375">
        <v>17227</v>
      </c>
      <c r="BJ134" s="375">
        <v>17217</v>
      </c>
      <c r="BK134" s="376">
        <v>17395</v>
      </c>
      <c r="BL134" s="374">
        <v>17548</v>
      </c>
      <c r="BM134" s="379">
        <v>17995</v>
      </c>
      <c r="BN134" s="379">
        <v>17961</v>
      </c>
      <c r="BO134" s="379">
        <v>17770</v>
      </c>
      <c r="BP134" s="379">
        <v>18061</v>
      </c>
      <c r="BQ134" s="379">
        <v>18023</v>
      </c>
      <c r="BR134" s="379">
        <v>17553</v>
      </c>
      <c r="BS134" s="379">
        <v>17404</v>
      </c>
      <c r="BT134" s="379">
        <v>17175</v>
      </c>
      <c r="BU134" s="379">
        <v>17291</v>
      </c>
      <c r="BV134" s="379">
        <v>17148</v>
      </c>
      <c r="BW134" s="376">
        <v>17243</v>
      </c>
      <c r="BX134" s="374">
        <v>17485</v>
      </c>
      <c r="BY134" s="379">
        <v>17519</v>
      </c>
      <c r="BZ134" s="379">
        <v>17193</v>
      </c>
      <c r="CA134" s="379">
        <v>16798</v>
      </c>
      <c r="CB134" s="379">
        <v>16636</v>
      </c>
      <c r="CC134" s="379">
        <v>16426</v>
      </c>
      <c r="CD134" s="379">
        <v>16268</v>
      </c>
      <c r="CE134" s="379">
        <v>16216</v>
      </c>
      <c r="CF134" s="379">
        <v>16040</v>
      </c>
      <c r="CG134" s="375">
        <v>15915</v>
      </c>
      <c r="CH134" s="375">
        <v>16072</v>
      </c>
      <c r="CI134" s="376">
        <v>15869</v>
      </c>
      <c r="CJ134" s="374">
        <v>15784</v>
      </c>
      <c r="CK134" s="375">
        <v>15878</v>
      </c>
      <c r="CL134" s="375">
        <v>15644</v>
      </c>
      <c r="CM134" s="375">
        <v>15525</v>
      </c>
      <c r="CN134" s="375">
        <v>15559</v>
      </c>
      <c r="CO134" s="375">
        <v>15592</v>
      </c>
      <c r="CP134" s="375">
        <v>15688</v>
      </c>
      <c r="CQ134" s="375">
        <v>15708</v>
      </c>
      <c r="CR134" s="375">
        <v>15849</v>
      </c>
      <c r="CS134" s="375">
        <v>15954</v>
      </c>
      <c r="CT134" s="375">
        <v>15964</v>
      </c>
      <c r="CU134" s="376">
        <v>15879</v>
      </c>
      <c r="CV134" s="374">
        <v>15873</v>
      </c>
      <c r="CW134" s="375">
        <v>15731</v>
      </c>
      <c r="CX134" s="375">
        <v>15906</v>
      </c>
      <c r="CY134" s="375">
        <v>15842</v>
      </c>
      <c r="CZ134" s="375">
        <v>15881</v>
      </c>
      <c r="DA134" s="375">
        <v>15853</v>
      </c>
      <c r="DB134" s="375">
        <v>15748</v>
      </c>
      <c r="DC134" s="375">
        <v>15685</v>
      </c>
      <c r="DD134" s="375">
        <v>15637</v>
      </c>
      <c r="DE134" s="375">
        <v>15595</v>
      </c>
      <c r="DF134" s="375">
        <v>15598</v>
      </c>
      <c r="DG134" s="376">
        <v>15593</v>
      </c>
      <c r="DH134" s="374">
        <v>15408</v>
      </c>
      <c r="DI134" s="375">
        <v>15385</v>
      </c>
      <c r="DJ134" s="375">
        <v>15335</v>
      </c>
      <c r="DK134" s="375">
        <v>15287</v>
      </c>
      <c r="DL134" s="375">
        <v>14766</v>
      </c>
      <c r="DM134" s="375">
        <v>14656</v>
      </c>
      <c r="DN134" s="375">
        <v>14430</v>
      </c>
      <c r="DO134" s="375">
        <v>14292</v>
      </c>
      <c r="DP134" s="375">
        <v>14236</v>
      </c>
      <c r="DQ134" s="375">
        <v>14221</v>
      </c>
      <c r="DR134" s="375">
        <v>14031</v>
      </c>
      <c r="DS134" s="378">
        <v>14047</v>
      </c>
      <c r="DT134" s="374">
        <v>13985</v>
      </c>
      <c r="DU134" s="375">
        <v>15187</v>
      </c>
      <c r="DV134" s="375">
        <v>15314</v>
      </c>
      <c r="DW134" s="375">
        <v>15602</v>
      </c>
      <c r="DX134" s="375">
        <v>15965</v>
      </c>
      <c r="DY134" s="375">
        <v>16147</v>
      </c>
      <c r="DZ134" s="375">
        <v>16163</v>
      </c>
      <c r="EA134" s="375">
        <v>15620</v>
      </c>
      <c r="EB134" s="375">
        <v>15751</v>
      </c>
      <c r="EC134" s="375">
        <v>15508</v>
      </c>
      <c r="ED134" s="375">
        <v>15389</v>
      </c>
      <c r="EE134" s="378">
        <v>15187</v>
      </c>
      <c r="EF134" s="374">
        <v>15143</v>
      </c>
      <c r="EG134" s="375">
        <v>15084</v>
      </c>
      <c r="EH134" s="375">
        <v>14854</v>
      </c>
      <c r="EI134" s="375">
        <v>15171</v>
      </c>
      <c r="EJ134" s="375">
        <v>15700</v>
      </c>
      <c r="EK134" s="375">
        <v>16235</v>
      </c>
      <c r="EL134" s="375">
        <v>16404</v>
      </c>
      <c r="EM134" s="375">
        <v>16488</v>
      </c>
      <c r="EN134" s="375">
        <v>18499</v>
      </c>
      <c r="EO134" s="375">
        <v>18795</v>
      </c>
      <c r="EP134" s="375">
        <v>19082</v>
      </c>
      <c r="EQ134" s="378">
        <v>19350</v>
      </c>
      <c r="ER134" s="374">
        <v>19318</v>
      </c>
      <c r="ES134" s="375">
        <v>19943</v>
      </c>
      <c r="ET134" s="375">
        <v>21915</v>
      </c>
      <c r="EU134" s="375">
        <v>22185</v>
      </c>
      <c r="EV134" s="375">
        <v>22769</v>
      </c>
      <c r="EW134" s="378">
        <v>23093</v>
      </c>
      <c r="EX134" s="378">
        <v>24855</v>
      </c>
      <c r="EY134" s="378">
        <v>25179</v>
      </c>
      <c r="EZ134" s="376">
        <v>25112</v>
      </c>
      <c r="FA134" s="376">
        <v>25139</v>
      </c>
      <c r="FB134" s="376">
        <v>25184</v>
      </c>
      <c r="FC134" s="376">
        <v>25672</v>
      </c>
      <c r="FD134" s="376">
        <v>26326</v>
      </c>
      <c r="FE134" s="376">
        <v>26948</v>
      </c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103">
        <v>622</v>
      </c>
      <c r="FQ134" s="83">
        <v>2.3081490277571617</v>
      </c>
      <c r="FR134" s="103">
        <v>1276</v>
      </c>
      <c r="FS134" s="83">
        <v>6.594315245478036</v>
      </c>
    </row>
    <row r="135" spans="1:175" ht="15" customHeight="1" outlineLevel="2">
      <c r="A135" s="362">
        <v>308</v>
      </c>
      <c r="B135" s="52" t="s">
        <v>3412</v>
      </c>
      <c r="C135" s="345" t="s">
        <v>422</v>
      </c>
      <c r="D135" s="374">
        <v>13560</v>
      </c>
      <c r="E135" s="375">
        <v>13555</v>
      </c>
      <c r="F135" s="375">
        <v>13770</v>
      </c>
      <c r="G135" s="375">
        <v>13793</v>
      </c>
      <c r="H135" s="375">
        <v>13613</v>
      </c>
      <c r="I135" s="375">
        <v>13663</v>
      </c>
      <c r="J135" s="375">
        <v>13237</v>
      </c>
      <c r="K135" s="375">
        <v>13616</v>
      </c>
      <c r="L135" s="375">
        <v>13011</v>
      </c>
      <c r="M135" s="375">
        <v>12928</v>
      </c>
      <c r="N135" s="375">
        <v>12836</v>
      </c>
      <c r="O135" s="376">
        <v>12788</v>
      </c>
      <c r="P135" s="374">
        <v>12676</v>
      </c>
      <c r="Q135" s="375">
        <v>12604</v>
      </c>
      <c r="R135" s="377">
        <v>12521</v>
      </c>
      <c r="S135" s="375">
        <v>12600</v>
      </c>
      <c r="T135" s="375">
        <v>12728</v>
      </c>
      <c r="U135" s="375">
        <v>12778</v>
      </c>
      <c r="V135" s="375">
        <v>12833</v>
      </c>
      <c r="W135" s="375">
        <v>12667</v>
      </c>
      <c r="X135" s="375">
        <v>12700</v>
      </c>
      <c r="Y135" s="375">
        <v>12790</v>
      </c>
      <c r="Z135" s="375">
        <v>12718</v>
      </c>
      <c r="AA135" s="376">
        <v>12487</v>
      </c>
      <c r="AB135" s="374">
        <v>12447</v>
      </c>
      <c r="AC135" s="375">
        <v>12551</v>
      </c>
      <c r="AD135" s="375">
        <v>12520</v>
      </c>
      <c r="AE135" s="375">
        <v>12485</v>
      </c>
      <c r="AF135" s="375">
        <v>12576</v>
      </c>
      <c r="AG135" s="375">
        <v>12254</v>
      </c>
      <c r="AH135" s="375">
        <v>12164</v>
      </c>
      <c r="AI135" s="375">
        <v>12054</v>
      </c>
      <c r="AJ135" s="375">
        <v>11983</v>
      </c>
      <c r="AK135" s="375">
        <v>12185</v>
      </c>
      <c r="AL135" s="375">
        <v>12206</v>
      </c>
      <c r="AM135" s="376">
        <v>12293</v>
      </c>
      <c r="AN135" s="374">
        <v>12194</v>
      </c>
      <c r="AO135" s="375">
        <v>12096</v>
      </c>
      <c r="AP135" s="375">
        <v>12129</v>
      </c>
      <c r="AQ135" s="375">
        <v>12114</v>
      </c>
      <c r="AR135" s="375">
        <v>12657</v>
      </c>
      <c r="AS135" s="375">
        <v>12591</v>
      </c>
      <c r="AT135" s="375">
        <v>12645</v>
      </c>
      <c r="AU135" s="375">
        <v>12734</v>
      </c>
      <c r="AV135" s="375">
        <v>12624</v>
      </c>
      <c r="AW135" s="375">
        <v>12625</v>
      </c>
      <c r="AX135" s="375">
        <v>12589</v>
      </c>
      <c r="AY135" s="376">
        <v>12557</v>
      </c>
      <c r="AZ135" s="374">
        <v>12623</v>
      </c>
      <c r="BA135" s="375">
        <v>12827</v>
      </c>
      <c r="BB135" s="375">
        <v>12684</v>
      </c>
      <c r="BC135" s="375">
        <v>12709</v>
      </c>
      <c r="BD135" s="375">
        <v>12690</v>
      </c>
      <c r="BE135" s="375">
        <v>12605</v>
      </c>
      <c r="BF135" s="375">
        <v>12521</v>
      </c>
      <c r="BG135" s="375">
        <v>12368</v>
      </c>
      <c r="BH135" s="375">
        <v>12560</v>
      </c>
      <c r="BI135" s="375">
        <v>12363</v>
      </c>
      <c r="BJ135" s="375">
        <v>12359</v>
      </c>
      <c r="BK135" s="376">
        <v>12579</v>
      </c>
      <c r="BL135" s="374">
        <v>12678</v>
      </c>
      <c r="BM135" s="379">
        <v>12995</v>
      </c>
      <c r="BN135" s="379">
        <v>12877</v>
      </c>
      <c r="BO135" s="379">
        <v>12827</v>
      </c>
      <c r="BP135" s="379">
        <v>12772</v>
      </c>
      <c r="BQ135" s="379">
        <v>12869</v>
      </c>
      <c r="BR135" s="379">
        <v>12650</v>
      </c>
      <c r="BS135" s="379">
        <v>12559</v>
      </c>
      <c r="BT135" s="379">
        <v>12566</v>
      </c>
      <c r="BU135" s="379">
        <v>12613</v>
      </c>
      <c r="BV135" s="379">
        <v>12552</v>
      </c>
      <c r="BW135" s="376">
        <v>12688</v>
      </c>
      <c r="BX135" s="374">
        <v>12833</v>
      </c>
      <c r="BY135" s="379">
        <v>12853</v>
      </c>
      <c r="BZ135" s="379">
        <v>12616</v>
      </c>
      <c r="CA135" s="379">
        <v>12373</v>
      </c>
      <c r="CB135" s="379">
        <v>12280</v>
      </c>
      <c r="CC135" s="379">
        <v>12144</v>
      </c>
      <c r="CD135" s="379">
        <v>12079</v>
      </c>
      <c r="CE135" s="379">
        <v>12091</v>
      </c>
      <c r="CF135" s="379">
        <v>12014</v>
      </c>
      <c r="CG135" s="375">
        <v>11967</v>
      </c>
      <c r="CH135" s="375">
        <v>11913</v>
      </c>
      <c r="CI135" s="376">
        <v>11900</v>
      </c>
      <c r="CJ135" s="374">
        <v>11877</v>
      </c>
      <c r="CK135" s="375">
        <v>11938</v>
      </c>
      <c r="CL135" s="375">
        <v>11940</v>
      </c>
      <c r="CM135" s="375">
        <v>11933</v>
      </c>
      <c r="CN135" s="375">
        <v>12002</v>
      </c>
      <c r="CO135" s="375">
        <v>12266</v>
      </c>
      <c r="CP135" s="375">
        <v>12332</v>
      </c>
      <c r="CQ135" s="375">
        <v>12419</v>
      </c>
      <c r="CR135" s="375">
        <v>12692</v>
      </c>
      <c r="CS135" s="375">
        <v>12832</v>
      </c>
      <c r="CT135" s="375">
        <v>12903</v>
      </c>
      <c r="CU135" s="376">
        <v>12928</v>
      </c>
      <c r="CV135" s="374">
        <v>12842</v>
      </c>
      <c r="CW135" s="375">
        <v>12695</v>
      </c>
      <c r="CX135" s="375">
        <v>12642</v>
      </c>
      <c r="CY135" s="375">
        <v>13058</v>
      </c>
      <c r="CZ135" s="375">
        <v>13059</v>
      </c>
      <c r="DA135" s="375">
        <v>12856</v>
      </c>
      <c r="DB135" s="375">
        <v>12907</v>
      </c>
      <c r="DC135" s="375">
        <v>12774</v>
      </c>
      <c r="DD135" s="375">
        <v>12924</v>
      </c>
      <c r="DE135" s="375">
        <v>12824</v>
      </c>
      <c r="DF135" s="375">
        <v>12820</v>
      </c>
      <c r="DG135" s="376">
        <v>13022</v>
      </c>
      <c r="DH135" s="374">
        <v>13252</v>
      </c>
      <c r="DI135" s="375">
        <v>13258</v>
      </c>
      <c r="DJ135" s="375">
        <v>13285</v>
      </c>
      <c r="DK135" s="375">
        <v>13187</v>
      </c>
      <c r="DL135" s="375">
        <v>13143</v>
      </c>
      <c r="DM135" s="375">
        <v>13068</v>
      </c>
      <c r="DN135" s="375">
        <v>12996</v>
      </c>
      <c r="DO135" s="375">
        <v>12944</v>
      </c>
      <c r="DP135" s="375">
        <v>13028</v>
      </c>
      <c r="DQ135" s="375">
        <v>12993</v>
      </c>
      <c r="DR135" s="375">
        <v>12957</v>
      </c>
      <c r="DS135" s="378">
        <v>13252</v>
      </c>
      <c r="DT135" s="374">
        <v>13341</v>
      </c>
      <c r="DU135" s="375">
        <v>14181</v>
      </c>
      <c r="DV135" s="375">
        <v>14268</v>
      </c>
      <c r="DW135" s="375">
        <v>14387</v>
      </c>
      <c r="DX135" s="375">
        <v>14809</v>
      </c>
      <c r="DY135" s="375">
        <v>14930</v>
      </c>
      <c r="DZ135" s="375">
        <v>15054</v>
      </c>
      <c r="EA135" s="375">
        <v>14633</v>
      </c>
      <c r="EB135" s="375">
        <v>14575</v>
      </c>
      <c r="EC135" s="375">
        <v>14379</v>
      </c>
      <c r="ED135" s="375">
        <v>14181</v>
      </c>
      <c r="EE135" s="378">
        <v>13965</v>
      </c>
      <c r="EF135" s="374">
        <v>13874</v>
      </c>
      <c r="EG135" s="375">
        <v>13802</v>
      </c>
      <c r="EH135" s="375">
        <v>13586</v>
      </c>
      <c r="EI135" s="375">
        <v>13391</v>
      </c>
      <c r="EJ135" s="375">
        <v>13246</v>
      </c>
      <c r="EK135" s="375">
        <v>13095</v>
      </c>
      <c r="EL135" s="375">
        <v>13061</v>
      </c>
      <c r="EM135" s="375">
        <v>13001</v>
      </c>
      <c r="EN135" s="375">
        <v>13976</v>
      </c>
      <c r="EO135" s="375">
        <v>13873</v>
      </c>
      <c r="EP135" s="375">
        <v>13845</v>
      </c>
      <c r="EQ135" s="378">
        <v>13864</v>
      </c>
      <c r="ER135" s="374">
        <v>13911</v>
      </c>
      <c r="ES135" s="375">
        <v>14040</v>
      </c>
      <c r="ET135" s="375">
        <v>14839</v>
      </c>
      <c r="EU135" s="375">
        <v>14911</v>
      </c>
      <c r="EV135" s="375">
        <v>15066</v>
      </c>
      <c r="EW135" s="378">
        <v>15063</v>
      </c>
      <c r="EX135" s="378">
        <v>15705</v>
      </c>
      <c r="EY135" s="378">
        <v>15733</v>
      </c>
      <c r="EZ135" s="376">
        <v>15814</v>
      </c>
      <c r="FA135" s="376">
        <v>15703</v>
      </c>
      <c r="FB135" s="376">
        <v>15686</v>
      </c>
      <c r="FC135" s="376">
        <v>15740</v>
      </c>
      <c r="FD135" s="376">
        <v>15854</v>
      </c>
      <c r="FE135" s="376">
        <v>15982</v>
      </c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103">
        <v>128</v>
      </c>
      <c r="FQ135" s="83">
        <v>0.80090101364034527</v>
      </c>
      <c r="FR135" s="103">
        <v>242</v>
      </c>
      <c r="FS135" s="83">
        <v>1.7455279861511828</v>
      </c>
    </row>
    <row r="136" spans="1:175" ht="15" customHeight="1" outlineLevel="2">
      <c r="A136" s="362">
        <v>360</v>
      </c>
      <c r="B136" s="52" t="s">
        <v>3412</v>
      </c>
      <c r="C136" s="345" t="s">
        <v>423</v>
      </c>
      <c r="D136" s="374">
        <v>47846</v>
      </c>
      <c r="E136" s="375">
        <v>46861</v>
      </c>
      <c r="F136" s="375">
        <v>47861</v>
      </c>
      <c r="G136" s="375">
        <v>47214</v>
      </c>
      <c r="H136" s="375">
        <v>47705</v>
      </c>
      <c r="I136" s="375">
        <v>49237</v>
      </c>
      <c r="J136" s="375">
        <v>48442</v>
      </c>
      <c r="K136" s="375">
        <v>49145</v>
      </c>
      <c r="L136" s="375">
        <v>48625</v>
      </c>
      <c r="M136" s="375">
        <v>48565</v>
      </c>
      <c r="N136" s="375">
        <v>48168</v>
      </c>
      <c r="O136" s="376">
        <v>49089</v>
      </c>
      <c r="P136" s="374">
        <v>49954</v>
      </c>
      <c r="Q136" s="375">
        <v>49599</v>
      </c>
      <c r="R136" s="377">
        <v>49815</v>
      </c>
      <c r="S136" s="375">
        <v>49592</v>
      </c>
      <c r="T136" s="375">
        <v>50869</v>
      </c>
      <c r="U136" s="375">
        <v>50958</v>
      </c>
      <c r="V136" s="375">
        <v>51375</v>
      </c>
      <c r="W136" s="375">
        <v>51033</v>
      </c>
      <c r="X136" s="375">
        <v>50853</v>
      </c>
      <c r="Y136" s="375">
        <v>51147</v>
      </c>
      <c r="Z136" s="375">
        <v>51657</v>
      </c>
      <c r="AA136" s="376">
        <v>50958</v>
      </c>
      <c r="AB136" s="374">
        <v>51053</v>
      </c>
      <c r="AC136" s="375">
        <v>52906</v>
      </c>
      <c r="AD136" s="375">
        <v>53360</v>
      </c>
      <c r="AE136" s="375">
        <v>53205</v>
      </c>
      <c r="AF136" s="375">
        <v>52036</v>
      </c>
      <c r="AG136" s="375">
        <v>50250</v>
      </c>
      <c r="AH136" s="375">
        <v>50193</v>
      </c>
      <c r="AI136" s="375">
        <v>49136</v>
      </c>
      <c r="AJ136" s="375">
        <v>48327</v>
      </c>
      <c r="AK136" s="375">
        <v>48653</v>
      </c>
      <c r="AL136" s="375">
        <v>48551</v>
      </c>
      <c r="AM136" s="376">
        <v>49367</v>
      </c>
      <c r="AN136" s="374">
        <v>48706</v>
      </c>
      <c r="AO136" s="375">
        <v>48102</v>
      </c>
      <c r="AP136" s="375">
        <v>47819</v>
      </c>
      <c r="AQ136" s="375">
        <v>48017</v>
      </c>
      <c r="AR136" s="375">
        <v>49431</v>
      </c>
      <c r="AS136" s="375">
        <v>49465</v>
      </c>
      <c r="AT136" s="375">
        <v>49117</v>
      </c>
      <c r="AU136" s="375">
        <v>49335</v>
      </c>
      <c r="AV136" s="375">
        <v>48432</v>
      </c>
      <c r="AW136" s="375">
        <v>48382</v>
      </c>
      <c r="AX136" s="375">
        <v>48323</v>
      </c>
      <c r="AY136" s="376">
        <v>48371</v>
      </c>
      <c r="AZ136" s="374">
        <v>48677</v>
      </c>
      <c r="BA136" s="375">
        <v>49856</v>
      </c>
      <c r="BB136" s="375">
        <v>48828</v>
      </c>
      <c r="BC136" s="375">
        <v>48696</v>
      </c>
      <c r="BD136" s="375">
        <v>48359</v>
      </c>
      <c r="BE136" s="375">
        <v>47894</v>
      </c>
      <c r="BF136" s="375">
        <v>47600</v>
      </c>
      <c r="BG136" s="375">
        <v>46506</v>
      </c>
      <c r="BH136" s="375">
        <v>47355</v>
      </c>
      <c r="BI136" s="375">
        <v>46544</v>
      </c>
      <c r="BJ136" s="375">
        <v>47448</v>
      </c>
      <c r="BK136" s="376">
        <v>47960</v>
      </c>
      <c r="BL136" s="374">
        <v>47889</v>
      </c>
      <c r="BM136" s="379">
        <v>48551</v>
      </c>
      <c r="BN136" s="379">
        <v>48072</v>
      </c>
      <c r="BO136" s="379">
        <v>48273</v>
      </c>
      <c r="BP136" s="379">
        <v>48300</v>
      </c>
      <c r="BQ136" s="379">
        <v>47812</v>
      </c>
      <c r="BR136" s="379">
        <v>47060</v>
      </c>
      <c r="BS136" s="379">
        <v>46214</v>
      </c>
      <c r="BT136" s="379">
        <v>46184</v>
      </c>
      <c r="BU136" s="379">
        <v>45947</v>
      </c>
      <c r="BV136" s="379">
        <v>45730</v>
      </c>
      <c r="BW136" s="376">
        <v>46062</v>
      </c>
      <c r="BX136" s="374">
        <v>45529</v>
      </c>
      <c r="BY136" s="379">
        <v>45257</v>
      </c>
      <c r="BZ136" s="379">
        <v>44192</v>
      </c>
      <c r="CA136" s="379">
        <v>43380</v>
      </c>
      <c r="CB136" s="379">
        <v>42766</v>
      </c>
      <c r="CC136" s="379">
        <v>41770</v>
      </c>
      <c r="CD136" s="379">
        <v>41796</v>
      </c>
      <c r="CE136" s="379">
        <v>41535</v>
      </c>
      <c r="CF136" s="379">
        <v>41281</v>
      </c>
      <c r="CG136" s="375">
        <v>40770</v>
      </c>
      <c r="CH136" s="375">
        <v>40976</v>
      </c>
      <c r="CI136" s="376">
        <v>40548</v>
      </c>
      <c r="CJ136" s="374">
        <v>40187</v>
      </c>
      <c r="CK136" s="375">
        <v>40005</v>
      </c>
      <c r="CL136" s="375">
        <v>39569</v>
      </c>
      <c r="CM136" s="375">
        <v>39368</v>
      </c>
      <c r="CN136" s="375">
        <v>39279</v>
      </c>
      <c r="CO136" s="375">
        <v>39548</v>
      </c>
      <c r="CP136" s="375">
        <v>39791</v>
      </c>
      <c r="CQ136" s="375">
        <v>40324</v>
      </c>
      <c r="CR136" s="375">
        <v>40345</v>
      </c>
      <c r="CS136" s="375">
        <v>40640</v>
      </c>
      <c r="CT136" s="375">
        <v>40619</v>
      </c>
      <c r="CU136" s="376">
        <v>40803</v>
      </c>
      <c r="CV136" s="374">
        <v>40857</v>
      </c>
      <c r="CW136" s="375">
        <v>40738</v>
      </c>
      <c r="CX136" s="375">
        <v>40702</v>
      </c>
      <c r="CY136" s="375">
        <v>40357</v>
      </c>
      <c r="CZ136" s="375">
        <v>39991</v>
      </c>
      <c r="DA136" s="375">
        <v>39967</v>
      </c>
      <c r="DB136" s="375">
        <v>39692</v>
      </c>
      <c r="DC136" s="375">
        <v>39521</v>
      </c>
      <c r="DD136" s="375">
        <v>39322</v>
      </c>
      <c r="DE136" s="375">
        <v>39239</v>
      </c>
      <c r="DF136" s="375">
        <v>39030</v>
      </c>
      <c r="DG136" s="376">
        <v>39056</v>
      </c>
      <c r="DH136" s="374">
        <v>39026</v>
      </c>
      <c r="DI136" s="375">
        <v>39099</v>
      </c>
      <c r="DJ136" s="375">
        <v>39229</v>
      </c>
      <c r="DK136" s="375">
        <v>38806</v>
      </c>
      <c r="DL136" s="375">
        <v>38553</v>
      </c>
      <c r="DM136" s="375">
        <v>38153</v>
      </c>
      <c r="DN136" s="375">
        <v>37823</v>
      </c>
      <c r="DO136" s="375">
        <v>37782</v>
      </c>
      <c r="DP136" s="375">
        <v>37825</v>
      </c>
      <c r="DQ136" s="375">
        <v>37365</v>
      </c>
      <c r="DR136" s="375">
        <v>37200</v>
      </c>
      <c r="DS136" s="378">
        <v>37895</v>
      </c>
      <c r="DT136" s="374">
        <v>38219</v>
      </c>
      <c r="DU136" s="375">
        <v>42007</v>
      </c>
      <c r="DV136" s="375">
        <v>42707</v>
      </c>
      <c r="DW136" s="375">
        <v>43339</v>
      </c>
      <c r="DX136" s="375">
        <v>45036</v>
      </c>
      <c r="DY136" s="375">
        <v>45939</v>
      </c>
      <c r="DZ136" s="375">
        <v>45881</v>
      </c>
      <c r="EA136" s="375">
        <v>44144</v>
      </c>
      <c r="EB136" s="375">
        <v>43999</v>
      </c>
      <c r="EC136" s="375">
        <v>43196</v>
      </c>
      <c r="ED136" s="375">
        <v>42570</v>
      </c>
      <c r="EE136" s="378">
        <v>41930</v>
      </c>
      <c r="EF136" s="374">
        <v>41660</v>
      </c>
      <c r="EG136" s="375">
        <v>41321</v>
      </c>
      <c r="EH136" s="375">
        <v>40752</v>
      </c>
      <c r="EI136" s="375">
        <v>40711</v>
      </c>
      <c r="EJ136" s="375">
        <v>40893</v>
      </c>
      <c r="EK136" s="375">
        <v>41278</v>
      </c>
      <c r="EL136" s="375">
        <v>41375</v>
      </c>
      <c r="EM136" s="375">
        <v>41224</v>
      </c>
      <c r="EN136" s="375">
        <v>44313</v>
      </c>
      <c r="EO136" s="375">
        <v>44934</v>
      </c>
      <c r="EP136" s="375">
        <v>45267</v>
      </c>
      <c r="EQ136" s="378">
        <v>45966</v>
      </c>
      <c r="ER136" s="374">
        <v>46328</v>
      </c>
      <c r="ES136" s="375">
        <v>47480</v>
      </c>
      <c r="ET136" s="375">
        <v>53397</v>
      </c>
      <c r="EU136" s="375">
        <v>54247</v>
      </c>
      <c r="EV136" s="375">
        <v>55420</v>
      </c>
      <c r="EW136" s="378">
        <v>55479</v>
      </c>
      <c r="EX136" s="378">
        <v>58725</v>
      </c>
      <c r="EY136" s="378">
        <v>59263</v>
      </c>
      <c r="EZ136" s="376">
        <v>59915</v>
      </c>
      <c r="FA136" s="376">
        <v>60719</v>
      </c>
      <c r="FB136" s="376">
        <v>61332</v>
      </c>
      <c r="FC136" s="376">
        <v>62280</v>
      </c>
      <c r="FD136" s="376">
        <v>63914</v>
      </c>
      <c r="FE136" s="376">
        <v>64822</v>
      </c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103">
        <v>908</v>
      </c>
      <c r="FQ136" s="83">
        <v>1.4007590015735398</v>
      </c>
      <c r="FR136" s="103">
        <v>2542</v>
      </c>
      <c r="FS136" s="83">
        <v>5.5301744767871908</v>
      </c>
    </row>
    <row r="137" spans="1:175" ht="15" customHeight="1" outlineLevel="2">
      <c r="A137" s="362">
        <v>380</v>
      </c>
      <c r="B137" s="52" t="s">
        <v>3412</v>
      </c>
      <c r="C137" s="345" t="s">
        <v>424</v>
      </c>
      <c r="D137" s="374">
        <v>13101</v>
      </c>
      <c r="E137" s="375">
        <v>13053</v>
      </c>
      <c r="F137" s="375">
        <v>12954</v>
      </c>
      <c r="G137" s="375">
        <v>12890</v>
      </c>
      <c r="H137" s="375">
        <v>12927</v>
      </c>
      <c r="I137" s="375">
        <v>13084</v>
      </c>
      <c r="J137" s="375">
        <v>12392</v>
      </c>
      <c r="K137" s="375">
        <v>12976</v>
      </c>
      <c r="L137" s="375">
        <v>12048</v>
      </c>
      <c r="M137" s="375">
        <v>11966</v>
      </c>
      <c r="N137" s="375">
        <v>11831</v>
      </c>
      <c r="O137" s="376">
        <v>11880</v>
      </c>
      <c r="P137" s="374">
        <v>11789</v>
      </c>
      <c r="Q137" s="375">
        <v>11691</v>
      </c>
      <c r="R137" s="377">
        <v>11664</v>
      </c>
      <c r="S137" s="375">
        <v>11621</v>
      </c>
      <c r="T137" s="375">
        <v>11530</v>
      </c>
      <c r="U137" s="375">
        <v>11474</v>
      </c>
      <c r="V137" s="375">
        <v>11428</v>
      </c>
      <c r="W137" s="375">
        <v>11413</v>
      </c>
      <c r="X137" s="375">
        <v>11504</v>
      </c>
      <c r="Y137" s="375">
        <v>11668</v>
      </c>
      <c r="Z137" s="375">
        <v>11589</v>
      </c>
      <c r="AA137" s="376">
        <v>11337</v>
      </c>
      <c r="AB137" s="374">
        <v>11340</v>
      </c>
      <c r="AC137" s="375">
        <v>11612</v>
      </c>
      <c r="AD137" s="375">
        <v>11616</v>
      </c>
      <c r="AE137" s="375">
        <v>11462</v>
      </c>
      <c r="AF137" s="375">
        <v>11555</v>
      </c>
      <c r="AG137" s="375">
        <v>11345</v>
      </c>
      <c r="AH137" s="375">
        <v>11193</v>
      </c>
      <c r="AI137" s="375">
        <v>11035</v>
      </c>
      <c r="AJ137" s="375">
        <v>10896</v>
      </c>
      <c r="AK137" s="375">
        <v>11068</v>
      </c>
      <c r="AL137" s="375">
        <v>10970</v>
      </c>
      <c r="AM137" s="376">
        <v>10931</v>
      </c>
      <c r="AN137" s="374">
        <v>10808</v>
      </c>
      <c r="AO137" s="375">
        <v>10803</v>
      </c>
      <c r="AP137" s="375">
        <v>11038</v>
      </c>
      <c r="AQ137" s="375">
        <v>10785</v>
      </c>
      <c r="AR137" s="375">
        <v>11057</v>
      </c>
      <c r="AS137" s="375">
        <v>11069</v>
      </c>
      <c r="AT137" s="375">
        <v>10949</v>
      </c>
      <c r="AU137" s="375">
        <v>10972</v>
      </c>
      <c r="AV137" s="375">
        <v>10765</v>
      </c>
      <c r="AW137" s="375">
        <v>10772</v>
      </c>
      <c r="AX137" s="375">
        <v>10658</v>
      </c>
      <c r="AY137" s="376">
        <v>10652</v>
      </c>
      <c r="AZ137" s="374">
        <v>10681</v>
      </c>
      <c r="BA137" s="375">
        <v>10989</v>
      </c>
      <c r="BB137" s="375">
        <v>10775</v>
      </c>
      <c r="BC137" s="375">
        <v>10746</v>
      </c>
      <c r="BD137" s="375">
        <v>10622</v>
      </c>
      <c r="BE137" s="375">
        <v>10499</v>
      </c>
      <c r="BF137" s="375">
        <v>10406</v>
      </c>
      <c r="BG137" s="375">
        <v>10158</v>
      </c>
      <c r="BH137" s="375">
        <v>10206</v>
      </c>
      <c r="BI137" s="375">
        <v>9988</v>
      </c>
      <c r="BJ137" s="375">
        <v>10013</v>
      </c>
      <c r="BK137" s="376">
        <v>10074</v>
      </c>
      <c r="BL137" s="374">
        <v>10122</v>
      </c>
      <c r="BM137" s="379">
        <v>10219</v>
      </c>
      <c r="BN137" s="379">
        <v>10231</v>
      </c>
      <c r="BO137" s="379">
        <v>10207</v>
      </c>
      <c r="BP137" s="379">
        <v>10237</v>
      </c>
      <c r="BQ137" s="379">
        <v>10231</v>
      </c>
      <c r="BR137" s="379">
        <v>9920</v>
      </c>
      <c r="BS137" s="379">
        <v>9826</v>
      </c>
      <c r="BT137" s="379">
        <v>9759</v>
      </c>
      <c r="BU137" s="379">
        <v>9619</v>
      </c>
      <c r="BV137" s="379">
        <v>9542</v>
      </c>
      <c r="BW137" s="376">
        <v>9606</v>
      </c>
      <c r="BX137" s="374">
        <v>9685</v>
      </c>
      <c r="BY137" s="379">
        <v>9673</v>
      </c>
      <c r="BZ137" s="379">
        <v>9447</v>
      </c>
      <c r="CA137" s="379">
        <v>9233</v>
      </c>
      <c r="CB137" s="379">
        <v>9113</v>
      </c>
      <c r="CC137" s="379">
        <v>8967</v>
      </c>
      <c r="CD137" s="379">
        <v>8870</v>
      </c>
      <c r="CE137" s="379">
        <v>8888</v>
      </c>
      <c r="CF137" s="379">
        <v>8787</v>
      </c>
      <c r="CG137" s="375">
        <v>8684</v>
      </c>
      <c r="CH137" s="375">
        <v>8643</v>
      </c>
      <c r="CI137" s="376">
        <v>8627</v>
      </c>
      <c r="CJ137" s="374">
        <v>8575</v>
      </c>
      <c r="CK137" s="375">
        <v>8593</v>
      </c>
      <c r="CL137" s="375">
        <v>8553</v>
      </c>
      <c r="CM137" s="375">
        <v>8522</v>
      </c>
      <c r="CN137" s="375">
        <v>8551</v>
      </c>
      <c r="CO137" s="375">
        <v>8706</v>
      </c>
      <c r="CP137" s="375">
        <v>8799</v>
      </c>
      <c r="CQ137" s="375">
        <v>8821</v>
      </c>
      <c r="CR137" s="375">
        <v>8832</v>
      </c>
      <c r="CS137" s="375">
        <v>8857</v>
      </c>
      <c r="CT137" s="375">
        <v>8989</v>
      </c>
      <c r="CU137" s="376">
        <v>9089</v>
      </c>
      <c r="CV137" s="374">
        <v>9100</v>
      </c>
      <c r="CW137" s="375">
        <v>9063</v>
      </c>
      <c r="CX137" s="375">
        <v>9012</v>
      </c>
      <c r="CY137" s="375">
        <v>8983</v>
      </c>
      <c r="CZ137" s="375">
        <v>8972</v>
      </c>
      <c r="DA137" s="375">
        <v>8955</v>
      </c>
      <c r="DB137" s="375">
        <v>9000</v>
      </c>
      <c r="DC137" s="375">
        <v>8915</v>
      </c>
      <c r="DD137" s="375">
        <v>8944</v>
      </c>
      <c r="DE137" s="375">
        <v>8935</v>
      </c>
      <c r="DF137" s="375">
        <v>8979</v>
      </c>
      <c r="DG137" s="376">
        <v>8986</v>
      </c>
      <c r="DH137" s="374">
        <v>8974</v>
      </c>
      <c r="DI137" s="375">
        <v>8968</v>
      </c>
      <c r="DJ137" s="375">
        <v>8973</v>
      </c>
      <c r="DK137" s="375">
        <v>8976</v>
      </c>
      <c r="DL137" s="375">
        <v>8972</v>
      </c>
      <c r="DM137" s="375">
        <v>8914</v>
      </c>
      <c r="DN137" s="375">
        <v>8888</v>
      </c>
      <c r="DO137" s="375">
        <v>8878</v>
      </c>
      <c r="DP137" s="375">
        <v>8948</v>
      </c>
      <c r="DQ137" s="375">
        <v>8847</v>
      </c>
      <c r="DR137" s="375">
        <v>8781</v>
      </c>
      <c r="DS137" s="378">
        <v>8963</v>
      </c>
      <c r="DT137" s="374">
        <v>8997</v>
      </c>
      <c r="DU137" s="375">
        <v>9536</v>
      </c>
      <c r="DV137" s="375">
        <v>9504</v>
      </c>
      <c r="DW137" s="375">
        <v>9562</v>
      </c>
      <c r="DX137" s="375">
        <v>9867</v>
      </c>
      <c r="DY137" s="375">
        <v>9997</v>
      </c>
      <c r="DZ137" s="375">
        <v>9980</v>
      </c>
      <c r="EA137" s="375">
        <v>9569</v>
      </c>
      <c r="EB137" s="375">
        <v>9623</v>
      </c>
      <c r="EC137" s="375">
        <v>9504</v>
      </c>
      <c r="ED137" s="375">
        <v>9337</v>
      </c>
      <c r="EE137" s="378">
        <v>9181</v>
      </c>
      <c r="EF137" s="374">
        <v>9090</v>
      </c>
      <c r="EG137" s="375">
        <v>9057</v>
      </c>
      <c r="EH137" s="375">
        <v>8901</v>
      </c>
      <c r="EI137" s="375">
        <v>8959</v>
      </c>
      <c r="EJ137" s="375">
        <v>8909</v>
      </c>
      <c r="EK137" s="375">
        <v>9026</v>
      </c>
      <c r="EL137" s="375">
        <v>9033</v>
      </c>
      <c r="EM137" s="375">
        <v>9084</v>
      </c>
      <c r="EN137" s="375">
        <v>9942</v>
      </c>
      <c r="EO137" s="375">
        <v>9911</v>
      </c>
      <c r="EP137" s="375">
        <v>9938</v>
      </c>
      <c r="EQ137" s="378">
        <v>10036</v>
      </c>
      <c r="ER137" s="374">
        <v>10026</v>
      </c>
      <c r="ES137" s="375">
        <v>10279</v>
      </c>
      <c r="ET137" s="375">
        <v>10656</v>
      </c>
      <c r="EU137" s="375">
        <v>10620</v>
      </c>
      <c r="EV137" s="375">
        <v>10823</v>
      </c>
      <c r="EW137" s="378">
        <v>10872</v>
      </c>
      <c r="EX137" s="378">
        <v>11311</v>
      </c>
      <c r="EY137" s="378">
        <v>11347</v>
      </c>
      <c r="EZ137" s="376">
        <v>11365</v>
      </c>
      <c r="FA137" s="376">
        <v>11435</v>
      </c>
      <c r="FB137" s="376">
        <v>11459</v>
      </c>
      <c r="FC137" s="376">
        <v>11629</v>
      </c>
      <c r="FD137" s="376">
        <v>11910</v>
      </c>
      <c r="FE137" s="376">
        <v>12047</v>
      </c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103">
        <v>137</v>
      </c>
      <c r="FQ137" s="83">
        <v>1.1372125840458205</v>
      </c>
      <c r="FR137" s="103">
        <v>418</v>
      </c>
      <c r="FS137" s="83">
        <v>4.1650059784774811</v>
      </c>
    </row>
    <row r="138" spans="1:175" ht="15" customHeight="1" outlineLevel="2" thickBot="1">
      <c r="A138" s="362">
        <v>631</v>
      </c>
      <c r="B138" s="52" t="s">
        <v>3412</v>
      </c>
      <c r="C138" s="345" t="s">
        <v>425</v>
      </c>
      <c r="D138" s="380">
        <v>4992</v>
      </c>
      <c r="E138" s="381">
        <v>5002</v>
      </c>
      <c r="F138" s="381">
        <v>4984</v>
      </c>
      <c r="G138" s="381">
        <v>5017</v>
      </c>
      <c r="H138" s="381">
        <v>5008</v>
      </c>
      <c r="I138" s="381">
        <v>4998</v>
      </c>
      <c r="J138" s="381">
        <v>4905</v>
      </c>
      <c r="K138" s="381">
        <v>4997</v>
      </c>
      <c r="L138" s="381">
        <v>4945</v>
      </c>
      <c r="M138" s="381">
        <v>4926</v>
      </c>
      <c r="N138" s="381">
        <v>4739</v>
      </c>
      <c r="O138" s="382">
        <v>4765</v>
      </c>
      <c r="P138" s="380">
        <v>4798</v>
      </c>
      <c r="Q138" s="381">
        <v>4773</v>
      </c>
      <c r="R138" s="383">
        <v>4746</v>
      </c>
      <c r="S138" s="381">
        <v>4840</v>
      </c>
      <c r="T138" s="381">
        <v>4864</v>
      </c>
      <c r="U138" s="381">
        <v>4929</v>
      </c>
      <c r="V138" s="381">
        <v>5062</v>
      </c>
      <c r="W138" s="381">
        <v>5038</v>
      </c>
      <c r="X138" s="381">
        <v>5030</v>
      </c>
      <c r="Y138" s="381">
        <v>5083</v>
      </c>
      <c r="Z138" s="381">
        <v>5068</v>
      </c>
      <c r="AA138" s="382">
        <v>4963</v>
      </c>
      <c r="AB138" s="380">
        <v>4977</v>
      </c>
      <c r="AC138" s="381">
        <v>5082</v>
      </c>
      <c r="AD138" s="381">
        <v>5035</v>
      </c>
      <c r="AE138" s="381">
        <v>5000</v>
      </c>
      <c r="AF138" s="381">
        <v>4979</v>
      </c>
      <c r="AG138" s="381">
        <v>4837</v>
      </c>
      <c r="AH138" s="381">
        <v>4803</v>
      </c>
      <c r="AI138" s="381">
        <v>4732</v>
      </c>
      <c r="AJ138" s="381">
        <v>4705</v>
      </c>
      <c r="AK138" s="381">
        <v>4816</v>
      </c>
      <c r="AL138" s="381">
        <v>4799</v>
      </c>
      <c r="AM138" s="382">
        <v>4866</v>
      </c>
      <c r="AN138" s="380">
        <v>4816</v>
      </c>
      <c r="AO138" s="381">
        <v>4759</v>
      </c>
      <c r="AP138" s="381">
        <v>4765</v>
      </c>
      <c r="AQ138" s="381">
        <v>4730</v>
      </c>
      <c r="AR138" s="381">
        <v>5024</v>
      </c>
      <c r="AS138" s="381">
        <v>5029</v>
      </c>
      <c r="AT138" s="381">
        <v>5038</v>
      </c>
      <c r="AU138" s="381">
        <v>5091</v>
      </c>
      <c r="AV138" s="381">
        <v>5034</v>
      </c>
      <c r="AW138" s="381">
        <v>5060</v>
      </c>
      <c r="AX138" s="381">
        <v>5042</v>
      </c>
      <c r="AY138" s="382">
        <v>5053</v>
      </c>
      <c r="AZ138" s="380">
        <v>5066</v>
      </c>
      <c r="BA138" s="381">
        <v>5242</v>
      </c>
      <c r="BB138" s="381">
        <v>5147</v>
      </c>
      <c r="BC138" s="381">
        <v>5146</v>
      </c>
      <c r="BD138" s="381">
        <v>5116</v>
      </c>
      <c r="BE138" s="381">
        <v>5114</v>
      </c>
      <c r="BF138" s="381">
        <v>5110</v>
      </c>
      <c r="BG138" s="381">
        <v>5001</v>
      </c>
      <c r="BH138" s="381">
        <v>5124</v>
      </c>
      <c r="BI138" s="381">
        <v>5025</v>
      </c>
      <c r="BJ138" s="381">
        <v>5004</v>
      </c>
      <c r="BK138" s="382">
        <v>5057</v>
      </c>
      <c r="BL138" s="380">
        <v>5016</v>
      </c>
      <c r="BM138" s="385">
        <v>5074</v>
      </c>
      <c r="BN138" s="385">
        <v>5131</v>
      </c>
      <c r="BO138" s="385">
        <v>5140</v>
      </c>
      <c r="BP138" s="385">
        <v>5136</v>
      </c>
      <c r="BQ138" s="385">
        <v>5134</v>
      </c>
      <c r="BR138" s="385">
        <v>5027</v>
      </c>
      <c r="BS138" s="385">
        <v>5015</v>
      </c>
      <c r="BT138" s="385">
        <v>5028</v>
      </c>
      <c r="BU138" s="385">
        <v>5045</v>
      </c>
      <c r="BV138" s="385">
        <v>5069</v>
      </c>
      <c r="BW138" s="382">
        <v>5149</v>
      </c>
      <c r="BX138" s="380">
        <v>5198</v>
      </c>
      <c r="BY138" s="385">
        <v>5148</v>
      </c>
      <c r="BZ138" s="385">
        <v>5049</v>
      </c>
      <c r="CA138" s="385">
        <v>4973</v>
      </c>
      <c r="CB138" s="385">
        <v>4909</v>
      </c>
      <c r="CC138" s="385">
        <v>4817</v>
      </c>
      <c r="CD138" s="385">
        <v>4772</v>
      </c>
      <c r="CE138" s="385">
        <v>4755</v>
      </c>
      <c r="CF138" s="385">
        <v>4715</v>
      </c>
      <c r="CG138" s="381">
        <v>4910</v>
      </c>
      <c r="CH138" s="381">
        <v>4934</v>
      </c>
      <c r="CI138" s="382">
        <v>4920</v>
      </c>
      <c r="CJ138" s="380">
        <v>5021</v>
      </c>
      <c r="CK138" s="381">
        <v>5078</v>
      </c>
      <c r="CL138" s="381">
        <v>5046</v>
      </c>
      <c r="CM138" s="381">
        <v>4998</v>
      </c>
      <c r="CN138" s="381">
        <v>4997</v>
      </c>
      <c r="CO138" s="381">
        <v>5061</v>
      </c>
      <c r="CP138" s="381">
        <v>5156</v>
      </c>
      <c r="CQ138" s="381">
        <v>5228</v>
      </c>
      <c r="CR138" s="381">
        <v>5235</v>
      </c>
      <c r="CS138" s="381">
        <v>5337</v>
      </c>
      <c r="CT138" s="381">
        <v>5432</v>
      </c>
      <c r="CU138" s="382">
        <v>5519</v>
      </c>
      <c r="CV138" s="380">
        <v>5544</v>
      </c>
      <c r="CW138" s="381">
        <v>5612</v>
      </c>
      <c r="CX138" s="381">
        <v>5663</v>
      </c>
      <c r="CY138" s="381">
        <v>5689</v>
      </c>
      <c r="CZ138" s="381">
        <v>5712</v>
      </c>
      <c r="DA138" s="381">
        <v>5675</v>
      </c>
      <c r="DB138" s="381">
        <v>5684</v>
      </c>
      <c r="DC138" s="381">
        <v>5717</v>
      </c>
      <c r="DD138" s="381">
        <v>5763</v>
      </c>
      <c r="DE138" s="381">
        <v>5903</v>
      </c>
      <c r="DF138" s="381">
        <v>5938</v>
      </c>
      <c r="DG138" s="382">
        <v>5957</v>
      </c>
      <c r="DH138" s="380">
        <v>5995</v>
      </c>
      <c r="DI138" s="381">
        <v>6242</v>
      </c>
      <c r="DJ138" s="381">
        <v>6224</v>
      </c>
      <c r="DK138" s="381">
        <v>6209</v>
      </c>
      <c r="DL138" s="381">
        <v>6184</v>
      </c>
      <c r="DM138" s="381">
        <v>6176</v>
      </c>
      <c r="DN138" s="381">
        <v>6151</v>
      </c>
      <c r="DO138" s="381">
        <v>6138</v>
      </c>
      <c r="DP138" s="381">
        <v>6167</v>
      </c>
      <c r="DQ138" s="381">
        <v>6155</v>
      </c>
      <c r="DR138" s="381">
        <v>6131</v>
      </c>
      <c r="DS138" s="384">
        <v>6109</v>
      </c>
      <c r="DT138" s="380">
        <v>6077</v>
      </c>
      <c r="DU138" s="381">
        <v>6864</v>
      </c>
      <c r="DV138" s="381">
        <v>6986</v>
      </c>
      <c r="DW138" s="381">
        <v>7061</v>
      </c>
      <c r="DX138" s="381">
        <v>7418</v>
      </c>
      <c r="DY138" s="381">
        <v>7510</v>
      </c>
      <c r="DZ138" s="381">
        <v>7545</v>
      </c>
      <c r="EA138" s="381">
        <v>7051</v>
      </c>
      <c r="EB138" s="381">
        <v>7276</v>
      </c>
      <c r="EC138" s="381">
        <v>7262</v>
      </c>
      <c r="ED138" s="381">
        <v>7175</v>
      </c>
      <c r="EE138" s="384">
        <v>7078</v>
      </c>
      <c r="EF138" s="380">
        <v>7096</v>
      </c>
      <c r="EG138" s="381">
        <v>7110</v>
      </c>
      <c r="EH138" s="381">
        <v>7027</v>
      </c>
      <c r="EI138" s="381">
        <v>7032</v>
      </c>
      <c r="EJ138" s="381">
        <v>7018</v>
      </c>
      <c r="EK138" s="381">
        <v>7155</v>
      </c>
      <c r="EL138" s="381">
        <v>7185</v>
      </c>
      <c r="EM138" s="381">
        <v>7194</v>
      </c>
      <c r="EN138" s="381">
        <v>8167</v>
      </c>
      <c r="EO138" s="381">
        <v>8232</v>
      </c>
      <c r="EP138" s="381">
        <v>8283</v>
      </c>
      <c r="EQ138" s="384">
        <v>8487</v>
      </c>
      <c r="ER138" s="380">
        <v>8579</v>
      </c>
      <c r="ES138" s="381">
        <v>8947</v>
      </c>
      <c r="ET138" s="381">
        <v>9751</v>
      </c>
      <c r="EU138" s="381">
        <v>9829</v>
      </c>
      <c r="EV138" s="381">
        <v>10115</v>
      </c>
      <c r="EW138" s="384">
        <v>10273</v>
      </c>
      <c r="EX138" s="384">
        <v>11002</v>
      </c>
      <c r="EY138" s="384">
        <v>11283</v>
      </c>
      <c r="EZ138" s="382">
        <v>11530</v>
      </c>
      <c r="FA138" s="382">
        <v>11711</v>
      </c>
      <c r="FB138" s="382">
        <v>11734</v>
      </c>
      <c r="FC138" s="382">
        <v>12089</v>
      </c>
      <c r="FD138" s="382">
        <v>12383</v>
      </c>
      <c r="FE138" s="382">
        <v>12632</v>
      </c>
      <c r="FF138" s="382"/>
      <c r="FG138" s="382"/>
      <c r="FH138" s="382"/>
      <c r="FI138" s="382"/>
      <c r="FJ138" s="382"/>
      <c r="FK138" s="382"/>
      <c r="FL138" s="382"/>
      <c r="FM138" s="382"/>
      <c r="FN138" s="382"/>
      <c r="FO138" s="382"/>
      <c r="FP138" s="103">
        <v>249</v>
      </c>
      <c r="FQ138" s="83">
        <v>1.9711842938568715</v>
      </c>
      <c r="FR138" s="103">
        <v>543</v>
      </c>
      <c r="FS138" s="83">
        <v>6.3980205019441501</v>
      </c>
    </row>
    <row r="140" spans="1:175" ht="22.5">
      <c r="C140" s="218" t="s">
        <v>426</v>
      </c>
      <c r="D140" s="871" t="s">
        <v>3414</v>
      </c>
      <c r="E140" s="871"/>
      <c r="F140" s="871"/>
      <c r="CW140" s="787" t="s">
        <v>3415</v>
      </c>
      <c r="CX140" s="788"/>
      <c r="CY140" s="788"/>
      <c r="CZ140" s="788"/>
      <c r="DA140" s="788"/>
      <c r="DB140" s="788"/>
      <c r="DC140" s="788"/>
      <c r="DD140" s="788"/>
      <c r="DE140" s="788"/>
      <c r="DF140" s="788"/>
      <c r="DG140" s="788"/>
      <c r="DH140" s="789"/>
      <c r="DI140" s="774" t="s">
        <v>269</v>
      </c>
    </row>
    <row r="141" spans="1:175" ht="22.5">
      <c r="C141" s="221" t="s">
        <v>428</v>
      </c>
      <c r="D141" s="871" t="s">
        <v>501</v>
      </c>
      <c r="E141" s="871"/>
      <c r="F141" s="871"/>
      <c r="CW141" s="790" t="s">
        <v>429</v>
      </c>
      <c r="CX141" s="791"/>
      <c r="CY141" s="791"/>
      <c r="CZ141" s="791"/>
      <c r="DA141" s="791"/>
      <c r="DB141" s="791"/>
      <c r="DC141" s="791"/>
      <c r="DD141" s="791"/>
      <c r="DE141" s="791"/>
      <c r="DF141" s="791"/>
      <c r="DG141" s="791"/>
      <c r="DH141" s="791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A2:A3"/>
    <mergeCell ref="P2:AA2"/>
    <mergeCell ref="C2:C3"/>
    <mergeCell ref="D2:O2"/>
    <mergeCell ref="B2:B3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</mergeCells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>
    <tabColor theme="6"/>
  </sheetPr>
  <dimension ref="A1:EV141"/>
  <sheetViews>
    <sheetView zoomScale="80" zoomScaleNormal="80" workbookViewId="0">
      <pane xSplit="3" ySplit="4" topLeftCell="BL27" activePane="bottomRight" state="frozen"/>
      <selection pane="bottomRight" activeCell="EX35" sqref="EX35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4" width="12.42578125" customWidth="1"/>
    <col min="125" max="125" width="14.85546875" customWidth="1"/>
    <col min="126" max="126" width="5.28515625" customWidth="1"/>
    <col min="127" max="127" width="4.7109375" customWidth="1"/>
    <col min="128" max="128" width="4.140625" customWidth="1"/>
    <col min="129" max="129" width="2.140625" customWidth="1"/>
    <col min="130" max="130" width="4.85546875" customWidth="1"/>
    <col min="131" max="131" width="6" customWidth="1"/>
    <col min="132" max="132" width="4.140625" customWidth="1"/>
    <col min="133" max="133" width="2" customWidth="1"/>
    <col min="134" max="134" width="3.5703125" customWidth="1"/>
    <col min="135" max="135" width="4.140625" customWidth="1"/>
    <col min="136" max="136" width="19.28515625" customWidth="1"/>
    <col min="137" max="137" width="14.5703125" customWidth="1"/>
    <col min="138" max="138" width="14" customWidth="1"/>
    <col min="139" max="139" width="14.5703125" customWidth="1"/>
    <col min="140" max="140" width="17" customWidth="1"/>
    <col min="141" max="141" width="14.42578125" customWidth="1"/>
    <col min="150" max="150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93"/>
      <c r="B1" s="232" t="s">
        <v>3416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232"/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393" t="s">
        <v>3417</v>
      </c>
      <c r="DB1" s="232"/>
      <c r="DC1" s="232"/>
      <c r="DD1" s="232"/>
      <c r="DE1" s="232"/>
      <c r="DF1" s="232"/>
      <c r="DG1" s="232"/>
      <c r="DH1" s="232"/>
      <c r="DI1" s="232"/>
      <c r="DJ1" s="232"/>
      <c r="DK1" s="232"/>
      <c r="DL1" s="232"/>
      <c r="DM1" s="232"/>
      <c r="DN1" s="232"/>
      <c r="DO1" s="232"/>
      <c r="DP1" s="232"/>
      <c r="DQ1" s="232"/>
      <c r="DR1" s="232"/>
      <c r="DS1" s="232"/>
      <c r="DT1" s="232"/>
      <c r="DU1" s="232"/>
      <c r="DV1" s="232"/>
      <c r="DW1" s="232"/>
      <c r="DX1" s="232"/>
      <c r="DY1" s="232"/>
      <c r="DZ1" s="232"/>
      <c r="EA1" s="232"/>
      <c r="EB1" s="232"/>
      <c r="EC1" s="232"/>
      <c r="ED1" s="232"/>
      <c r="EE1" s="232"/>
      <c r="EF1" s="887" t="s">
        <v>3368</v>
      </c>
      <c r="EG1" s="887"/>
      <c r="EH1" s="887" t="s">
        <v>3418</v>
      </c>
      <c r="EI1" s="887"/>
    </row>
    <row r="2" spans="1:151" ht="30" customHeight="1">
      <c r="A2" s="883" t="s">
        <v>3371</v>
      </c>
      <c r="B2" s="885" t="s">
        <v>3372</v>
      </c>
      <c r="C2" s="888" t="s">
        <v>273</v>
      </c>
      <c r="D2" s="868" t="s">
        <v>3419</v>
      </c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82"/>
      <c r="P2" s="868" t="s">
        <v>3420</v>
      </c>
      <c r="Q2" s="869"/>
      <c r="R2" s="869"/>
      <c r="S2" s="869"/>
      <c r="T2" s="869"/>
      <c r="U2" s="869"/>
      <c r="V2" s="869"/>
      <c r="W2" s="869"/>
      <c r="X2" s="869"/>
      <c r="Y2" s="869"/>
      <c r="Z2" s="869"/>
      <c r="AA2" s="882"/>
      <c r="AB2" s="868" t="s">
        <v>3421</v>
      </c>
      <c r="AC2" s="869"/>
      <c r="AD2" s="869"/>
      <c r="AE2" s="869"/>
      <c r="AF2" s="869"/>
      <c r="AG2" s="869"/>
      <c r="AH2" s="869"/>
      <c r="AI2" s="869"/>
      <c r="AJ2" s="869"/>
      <c r="AK2" s="869"/>
      <c r="AL2" s="869"/>
      <c r="AM2" s="882"/>
      <c r="AN2" s="868" t="s">
        <v>3422</v>
      </c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82"/>
      <c r="AZ2" s="868" t="s">
        <v>3423</v>
      </c>
      <c r="BA2" s="869"/>
      <c r="BB2" s="869"/>
      <c r="BC2" s="869"/>
      <c r="BD2" s="869"/>
      <c r="BE2" s="869"/>
      <c r="BF2" s="869"/>
      <c r="BG2" s="869"/>
      <c r="BH2" s="869"/>
      <c r="BI2" s="869"/>
      <c r="BJ2" s="869"/>
      <c r="BK2" s="882"/>
      <c r="BL2" s="868" t="s">
        <v>3424</v>
      </c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82"/>
      <c r="BX2" s="868" t="s">
        <v>3382</v>
      </c>
      <c r="BY2" s="869"/>
      <c r="BZ2" s="869"/>
      <c r="CA2" s="869"/>
      <c r="CB2" s="869"/>
      <c r="CC2" s="869"/>
      <c r="CD2" s="869"/>
      <c r="CE2" s="869"/>
      <c r="CF2" s="869"/>
      <c r="CG2" s="869"/>
      <c r="CH2" s="869"/>
      <c r="CI2" s="870"/>
      <c r="CJ2" s="868" t="s">
        <v>3383</v>
      </c>
      <c r="CK2" s="869"/>
      <c r="CL2" s="869"/>
      <c r="CM2" s="869"/>
      <c r="CN2" s="869"/>
      <c r="CO2" s="869"/>
      <c r="CP2" s="869"/>
      <c r="CQ2" s="869"/>
      <c r="CR2" s="869"/>
      <c r="CS2" s="869"/>
      <c r="CT2" s="869"/>
      <c r="CU2" s="870"/>
      <c r="CV2" s="868" t="s">
        <v>3384</v>
      </c>
      <c r="CW2" s="869"/>
      <c r="CX2" s="869"/>
      <c r="CY2" s="869"/>
      <c r="CZ2" s="869"/>
      <c r="DA2" s="869"/>
      <c r="DB2" s="869"/>
      <c r="DC2" s="869"/>
      <c r="DD2" s="869"/>
      <c r="DE2" s="869"/>
      <c r="DF2" s="869"/>
      <c r="DG2" s="870"/>
      <c r="DH2" s="876" t="s">
        <v>3425</v>
      </c>
      <c r="DI2" s="877"/>
      <c r="DJ2" s="877"/>
      <c r="DK2" s="877"/>
      <c r="DL2" s="877"/>
      <c r="DM2" s="877"/>
      <c r="DN2" s="877"/>
      <c r="DO2" s="877"/>
      <c r="DP2" s="877"/>
      <c r="DQ2" s="877"/>
      <c r="DR2" s="877"/>
      <c r="DS2" s="878"/>
      <c r="DT2" s="763"/>
      <c r="DU2" s="748"/>
      <c r="DV2" s="749"/>
      <c r="DW2" s="749"/>
      <c r="DX2" s="749"/>
      <c r="DY2" s="749"/>
      <c r="DZ2" s="749"/>
      <c r="EA2" s="749"/>
      <c r="EB2" s="749"/>
      <c r="EC2" s="749"/>
      <c r="ED2" s="749"/>
      <c r="EE2" s="749"/>
      <c r="EF2" s="890" t="s">
        <v>3426</v>
      </c>
      <c r="EG2" s="896" t="s">
        <v>3386</v>
      </c>
      <c r="EH2" s="889" t="s">
        <v>3387</v>
      </c>
      <c r="EI2" s="889" t="s">
        <v>3386</v>
      </c>
      <c r="EJ2" s="892" t="s">
        <v>3370</v>
      </c>
      <c r="EK2" s="893"/>
    </row>
    <row r="3" spans="1:151" ht="55.5" customHeight="1" outlineLevel="1">
      <c r="A3" s="883"/>
      <c r="B3" s="885"/>
      <c r="C3" s="888"/>
      <c r="D3" s="488" t="s">
        <v>3389</v>
      </c>
      <c r="E3" s="489" t="s">
        <v>3390</v>
      </c>
      <c r="F3" s="489" t="s">
        <v>3391</v>
      </c>
      <c r="G3" s="489" t="s">
        <v>3401</v>
      </c>
      <c r="H3" s="489" t="s">
        <v>473</v>
      </c>
      <c r="I3" s="489" t="s">
        <v>474</v>
      </c>
      <c r="J3" s="489" t="s">
        <v>475</v>
      </c>
      <c r="K3" s="489" t="s">
        <v>476</v>
      </c>
      <c r="L3" s="489" t="s">
        <v>477</v>
      </c>
      <c r="M3" s="489" t="s">
        <v>478</v>
      </c>
      <c r="N3" s="489" t="s">
        <v>479</v>
      </c>
      <c r="O3" s="520" t="s">
        <v>480</v>
      </c>
      <c r="P3" s="521" t="s">
        <v>468</v>
      </c>
      <c r="Q3" s="489" t="s">
        <v>470</v>
      </c>
      <c r="R3" s="489" t="s">
        <v>471</v>
      </c>
      <c r="S3" s="489" t="s">
        <v>472</v>
      </c>
      <c r="T3" s="489" t="s">
        <v>473</v>
      </c>
      <c r="U3" s="489" t="s">
        <v>474</v>
      </c>
      <c r="V3" s="489" t="s">
        <v>475</v>
      </c>
      <c r="W3" s="489" t="s">
        <v>476</v>
      </c>
      <c r="X3" s="489" t="s">
        <v>477</v>
      </c>
      <c r="Y3" s="489" t="s">
        <v>478</v>
      </c>
      <c r="Z3" s="489" t="s">
        <v>479</v>
      </c>
      <c r="AA3" s="492" t="s">
        <v>480</v>
      </c>
      <c r="AB3" s="488" t="s">
        <v>468</v>
      </c>
      <c r="AC3" s="489" t="s">
        <v>470</v>
      </c>
      <c r="AD3" s="489" t="s">
        <v>471</v>
      </c>
      <c r="AE3" s="489" t="s">
        <v>472</v>
      </c>
      <c r="AF3" s="489" t="s">
        <v>473</v>
      </c>
      <c r="AG3" s="489" t="s">
        <v>474</v>
      </c>
      <c r="AH3" s="489" t="s">
        <v>475</v>
      </c>
      <c r="AI3" s="489" t="s">
        <v>476</v>
      </c>
      <c r="AJ3" s="489" t="s">
        <v>477</v>
      </c>
      <c r="AK3" s="489" t="s">
        <v>478</v>
      </c>
      <c r="AL3" s="489" t="s">
        <v>479</v>
      </c>
      <c r="AM3" s="492" t="s">
        <v>480</v>
      </c>
      <c r="AN3" s="488" t="s">
        <v>468</v>
      </c>
      <c r="AO3" s="489" t="s">
        <v>470</v>
      </c>
      <c r="AP3" s="489" t="s">
        <v>471</v>
      </c>
      <c r="AQ3" s="489" t="s">
        <v>472</v>
      </c>
      <c r="AR3" s="489" t="s">
        <v>473</v>
      </c>
      <c r="AS3" s="489" t="s">
        <v>474</v>
      </c>
      <c r="AT3" s="489" t="s">
        <v>475</v>
      </c>
      <c r="AU3" s="489" t="s">
        <v>476</v>
      </c>
      <c r="AV3" s="489" t="s">
        <v>477</v>
      </c>
      <c r="AW3" s="489" t="s">
        <v>478</v>
      </c>
      <c r="AX3" s="489" t="s">
        <v>479</v>
      </c>
      <c r="AY3" s="492" t="s">
        <v>480</v>
      </c>
      <c r="AZ3" s="488" t="s">
        <v>468</v>
      </c>
      <c r="BA3" s="489" t="s">
        <v>470</v>
      </c>
      <c r="BB3" s="489" t="s">
        <v>471</v>
      </c>
      <c r="BC3" s="489" t="s">
        <v>472</v>
      </c>
      <c r="BD3" s="489" t="s">
        <v>473</v>
      </c>
      <c r="BE3" s="489" t="s">
        <v>474</v>
      </c>
      <c r="BF3" s="489" t="s">
        <v>475</v>
      </c>
      <c r="BG3" s="489" t="s">
        <v>476</v>
      </c>
      <c r="BH3" s="489" t="s">
        <v>477</v>
      </c>
      <c r="BI3" s="489" t="s">
        <v>478</v>
      </c>
      <c r="BJ3" s="489" t="s">
        <v>479</v>
      </c>
      <c r="BK3" s="493" t="s">
        <v>480</v>
      </c>
      <c r="BL3" s="488" t="s">
        <v>468</v>
      </c>
      <c r="BM3" s="489" t="s">
        <v>470</v>
      </c>
      <c r="BN3" s="489" t="s">
        <v>471</v>
      </c>
      <c r="BO3" s="489" t="s">
        <v>472</v>
      </c>
      <c r="BP3" s="489" t="s">
        <v>473</v>
      </c>
      <c r="BQ3" s="489" t="s">
        <v>474</v>
      </c>
      <c r="BR3" s="489" t="s">
        <v>475</v>
      </c>
      <c r="BS3" s="489" t="s">
        <v>476</v>
      </c>
      <c r="BT3" s="489" t="s">
        <v>477</v>
      </c>
      <c r="BU3" s="489" t="s">
        <v>478</v>
      </c>
      <c r="BV3" s="489" t="s">
        <v>479</v>
      </c>
      <c r="BW3" s="493" t="s">
        <v>480</v>
      </c>
      <c r="BX3" s="488" t="s">
        <v>468</v>
      </c>
      <c r="BY3" s="489" t="s">
        <v>470</v>
      </c>
      <c r="BZ3" s="489" t="s">
        <v>471</v>
      </c>
      <c r="CA3" s="489" t="s">
        <v>472</v>
      </c>
      <c r="CB3" s="489" t="s">
        <v>473</v>
      </c>
      <c r="CC3" s="489" t="s">
        <v>474</v>
      </c>
      <c r="CD3" s="489" t="s">
        <v>475</v>
      </c>
      <c r="CE3" s="489" t="s">
        <v>476</v>
      </c>
      <c r="CF3" s="489" t="s">
        <v>477</v>
      </c>
      <c r="CG3" s="489" t="s">
        <v>478</v>
      </c>
      <c r="CH3" s="489" t="s">
        <v>479</v>
      </c>
      <c r="CI3" s="493" t="s">
        <v>480</v>
      </c>
      <c r="CJ3" s="488" t="s">
        <v>468</v>
      </c>
      <c r="CK3" s="489" t="s">
        <v>470</v>
      </c>
      <c r="CL3" s="489" t="s">
        <v>471</v>
      </c>
      <c r="CM3" s="489" t="s">
        <v>472</v>
      </c>
      <c r="CN3" s="489" t="s">
        <v>473</v>
      </c>
      <c r="CO3" s="489" t="s">
        <v>474</v>
      </c>
      <c r="CP3" s="489" t="s">
        <v>475</v>
      </c>
      <c r="CQ3" s="489" t="s">
        <v>476</v>
      </c>
      <c r="CR3" s="489" t="s">
        <v>477</v>
      </c>
      <c r="CS3" s="489" t="s">
        <v>478</v>
      </c>
      <c r="CT3" s="489" t="s">
        <v>479</v>
      </c>
      <c r="CU3" s="493" t="s">
        <v>480</v>
      </c>
      <c r="CV3" s="488" t="s">
        <v>468</v>
      </c>
      <c r="CW3" s="489" t="s">
        <v>470</v>
      </c>
      <c r="CX3" s="489" t="s">
        <v>471</v>
      </c>
      <c r="CY3" s="489" t="s">
        <v>472</v>
      </c>
      <c r="CZ3" s="489" t="s">
        <v>473</v>
      </c>
      <c r="DA3" s="489" t="s">
        <v>474</v>
      </c>
      <c r="DB3" s="489" t="s">
        <v>475</v>
      </c>
      <c r="DC3" s="489" t="s">
        <v>476</v>
      </c>
      <c r="DD3" s="489" t="s">
        <v>477</v>
      </c>
      <c r="DE3" s="489" t="s">
        <v>478</v>
      </c>
      <c r="DF3" s="489" t="s">
        <v>479</v>
      </c>
      <c r="DG3" s="493" t="s">
        <v>480</v>
      </c>
      <c r="DH3" s="488" t="s">
        <v>468</v>
      </c>
      <c r="DI3" s="489" t="s">
        <v>470</v>
      </c>
      <c r="DJ3" s="489" t="s">
        <v>471</v>
      </c>
      <c r="DK3" s="489" t="s">
        <v>472</v>
      </c>
      <c r="DL3" s="489" t="s">
        <v>473</v>
      </c>
      <c r="DM3" s="489" t="s">
        <v>474</v>
      </c>
      <c r="DN3" s="489" t="s">
        <v>475</v>
      </c>
      <c r="DO3" s="489" t="s">
        <v>476</v>
      </c>
      <c r="DP3" s="489" t="s">
        <v>477</v>
      </c>
      <c r="DQ3" s="493" t="s">
        <v>478</v>
      </c>
      <c r="DR3" s="493" t="s">
        <v>479</v>
      </c>
      <c r="DS3" s="493" t="s">
        <v>480</v>
      </c>
      <c r="DT3" s="493" t="s">
        <v>468</v>
      </c>
      <c r="DU3" s="489" t="s">
        <v>470</v>
      </c>
      <c r="DV3" s="489" t="s">
        <v>471</v>
      </c>
      <c r="DW3" s="489" t="s">
        <v>472</v>
      </c>
      <c r="DX3" s="489" t="s">
        <v>473</v>
      </c>
      <c r="DY3" s="489" t="s">
        <v>474</v>
      </c>
      <c r="DZ3" s="489" t="s">
        <v>475</v>
      </c>
      <c r="EA3" s="489" t="s">
        <v>476</v>
      </c>
      <c r="EB3" s="489" t="s">
        <v>477</v>
      </c>
      <c r="EC3" s="489" t="s">
        <v>478</v>
      </c>
      <c r="ED3" s="489" t="s">
        <v>479</v>
      </c>
      <c r="EE3" s="489" t="s">
        <v>480</v>
      </c>
      <c r="EF3" s="891"/>
      <c r="EG3" s="896"/>
      <c r="EH3" s="889"/>
      <c r="EI3" s="889"/>
      <c r="EJ3" s="1"/>
      <c r="EK3" s="201" t="s">
        <v>3388</v>
      </c>
    </row>
    <row r="4" spans="1:151" s="2" customFormat="1" ht="25.5" customHeight="1">
      <c r="A4" s="522" t="s">
        <v>3403</v>
      </c>
      <c r="B4" s="523"/>
      <c r="C4" s="524"/>
      <c r="D4" s="525">
        <v>3082446</v>
      </c>
      <c r="E4" s="525">
        <v>3103083</v>
      </c>
      <c r="F4" s="525">
        <v>3134342</v>
      </c>
      <c r="G4" s="525">
        <v>3136643</v>
      </c>
      <c r="H4" s="525">
        <v>3162311</v>
      </c>
      <c r="I4" s="525">
        <v>3185218</v>
      </c>
      <c r="J4" s="525">
        <v>3186205</v>
      </c>
      <c r="K4" s="525">
        <v>3202910</v>
      </c>
      <c r="L4" s="525">
        <v>3167667</v>
      </c>
      <c r="M4" s="525">
        <v>3193385</v>
      </c>
      <c r="N4" s="525">
        <v>3212605</v>
      </c>
      <c r="O4" s="525">
        <v>3217863</v>
      </c>
      <c r="P4" s="525">
        <v>3144120</v>
      </c>
      <c r="Q4" s="525">
        <v>2870345</v>
      </c>
      <c r="R4" s="525">
        <v>3161871</v>
      </c>
      <c r="S4" s="525">
        <v>3204401</v>
      </c>
      <c r="T4" s="525">
        <v>3162311</v>
      </c>
      <c r="U4" s="525">
        <v>3262009</v>
      </c>
      <c r="V4" s="525">
        <v>3261481</v>
      </c>
      <c r="W4" s="525">
        <v>3333779</v>
      </c>
      <c r="X4" s="525">
        <v>3345207</v>
      </c>
      <c r="Y4" s="525">
        <v>3379590</v>
      </c>
      <c r="Z4" s="525">
        <v>3374718</v>
      </c>
      <c r="AA4" s="525">
        <v>3344485</v>
      </c>
      <c r="AB4" s="525">
        <v>3284866</v>
      </c>
      <c r="AC4" s="525">
        <v>3282397</v>
      </c>
      <c r="AD4" s="525">
        <v>3286896</v>
      </c>
      <c r="AE4" s="525">
        <v>3307280</v>
      </c>
      <c r="AF4" s="525">
        <v>3318732</v>
      </c>
      <c r="AG4" s="525">
        <v>3356604</v>
      </c>
      <c r="AH4" s="525">
        <v>3414255</v>
      </c>
      <c r="AI4" s="525">
        <v>3443290</v>
      </c>
      <c r="AJ4" s="525">
        <v>3464636</v>
      </c>
      <c r="AK4" s="525">
        <v>3477760</v>
      </c>
      <c r="AL4" s="525">
        <v>3461030</v>
      </c>
      <c r="AM4" s="525">
        <v>3481928</v>
      </c>
      <c r="AN4" s="525">
        <v>3426363</v>
      </c>
      <c r="AO4" s="525">
        <v>3398694</v>
      </c>
      <c r="AP4" s="525">
        <v>3448626</v>
      </c>
      <c r="AQ4" s="525">
        <v>3493876</v>
      </c>
      <c r="AR4" s="525">
        <v>3515674</v>
      </c>
      <c r="AS4" s="525">
        <v>3581857</v>
      </c>
      <c r="AT4" s="525">
        <v>3605662</v>
      </c>
      <c r="AU4" s="525">
        <v>3600393</v>
      </c>
      <c r="AV4" s="525">
        <v>3632108</v>
      </c>
      <c r="AW4" s="525">
        <v>3679020</v>
      </c>
      <c r="AX4" s="525">
        <v>3678842</v>
      </c>
      <c r="AY4" s="525">
        <v>3696112</v>
      </c>
      <c r="AZ4" s="525">
        <v>3648470</v>
      </c>
      <c r="BA4" s="525">
        <v>3611664</v>
      </c>
      <c r="BB4" s="525">
        <v>3686024</v>
      </c>
      <c r="BC4" s="525">
        <v>3662702</v>
      </c>
      <c r="BD4" s="525">
        <v>3629909</v>
      </c>
      <c r="BE4" s="525">
        <v>3644036</v>
      </c>
      <c r="BF4" s="525">
        <v>3654357</v>
      </c>
      <c r="BG4" s="525">
        <v>3670286</v>
      </c>
      <c r="BH4" s="525">
        <v>3682330</v>
      </c>
      <c r="BI4" s="525">
        <v>3688539</v>
      </c>
      <c r="BJ4" s="525">
        <v>3691515</v>
      </c>
      <c r="BK4" s="525">
        <v>3699285</v>
      </c>
      <c r="BL4" s="525">
        <v>3680627</v>
      </c>
      <c r="BM4" s="525">
        <v>3678533</v>
      </c>
      <c r="BN4" s="525">
        <v>3710863</v>
      </c>
      <c r="BO4" s="525">
        <v>3715073</v>
      </c>
      <c r="BP4" s="525">
        <v>3717425</v>
      </c>
      <c r="BQ4" s="525">
        <v>3726523</v>
      </c>
      <c r="BR4" s="525">
        <v>3725821</v>
      </c>
      <c r="BS4" s="525">
        <v>3742748</v>
      </c>
      <c r="BT4" s="525">
        <v>3769054</v>
      </c>
      <c r="BU4" s="525">
        <v>3783032</v>
      </c>
      <c r="BV4" s="525">
        <v>3791243</v>
      </c>
      <c r="BW4" s="525">
        <v>3791942</v>
      </c>
      <c r="BX4" s="525">
        <v>3770592</v>
      </c>
      <c r="BY4" s="525">
        <v>3762794</v>
      </c>
      <c r="BZ4" s="525">
        <v>3800490</v>
      </c>
      <c r="CA4" s="525">
        <v>3833034</v>
      </c>
      <c r="CB4" s="525">
        <v>3860678</v>
      </c>
      <c r="CC4" s="525">
        <v>3871697</v>
      </c>
      <c r="CD4" s="525">
        <v>3888740</v>
      </c>
      <c r="CE4" s="525">
        <v>3910011</v>
      </c>
      <c r="CF4" s="525">
        <v>3914759</v>
      </c>
      <c r="CG4" s="525">
        <v>3938516</v>
      </c>
      <c r="CH4" s="525">
        <v>3947078</v>
      </c>
      <c r="CI4" s="526">
        <v>3941677</v>
      </c>
      <c r="CJ4" s="527">
        <v>3900667</v>
      </c>
      <c r="CK4" s="525">
        <v>3887980</v>
      </c>
      <c r="CL4" s="525">
        <v>3904336</v>
      </c>
      <c r="CM4" s="525">
        <v>3842281</v>
      </c>
      <c r="CN4" s="525">
        <v>3782032</v>
      </c>
      <c r="CO4" s="525">
        <v>3774886</v>
      </c>
      <c r="CP4" s="525">
        <v>3827999</v>
      </c>
      <c r="CQ4" s="525">
        <v>3910066</v>
      </c>
      <c r="CR4" s="525">
        <v>3943689</v>
      </c>
      <c r="CS4" s="525">
        <v>3980162</v>
      </c>
      <c r="CT4" s="525">
        <v>4015743</v>
      </c>
      <c r="CU4" s="526">
        <v>4036469</v>
      </c>
      <c r="CV4" s="527">
        <v>4041993</v>
      </c>
      <c r="CW4" s="525">
        <v>4081087</v>
      </c>
      <c r="CX4" s="525">
        <v>4124926</v>
      </c>
      <c r="CY4" s="525">
        <v>4159698</v>
      </c>
      <c r="CZ4" s="525">
        <v>4186403</v>
      </c>
      <c r="DA4" s="525">
        <v>4209834</v>
      </c>
      <c r="DB4" s="525">
        <v>4227270</v>
      </c>
      <c r="DC4" s="525">
        <v>4253603</v>
      </c>
      <c r="DD4" s="525">
        <v>4190806</v>
      </c>
      <c r="DE4" s="525">
        <v>4213503</v>
      </c>
      <c r="DF4" s="525">
        <v>4231708</v>
      </c>
      <c r="DG4" s="526">
        <v>4240748</v>
      </c>
      <c r="DH4" s="527">
        <v>4242663</v>
      </c>
      <c r="DI4" s="525">
        <v>4245292</v>
      </c>
      <c r="DJ4" s="525">
        <v>4202885</v>
      </c>
      <c r="DK4" s="525">
        <v>4223530</v>
      </c>
      <c r="DL4" s="525">
        <v>4225101</v>
      </c>
      <c r="DM4" s="525">
        <v>4240970</v>
      </c>
      <c r="DN4" s="525">
        <v>4029918</v>
      </c>
      <c r="DO4" s="525">
        <v>4053788</v>
      </c>
      <c r="DP4" s="525">
        <v>4084358</v>
      </c>
      <c r="DQ4" s="526">
        <v>4097643</v>
      </c>
      <c r="DR4" s="526">
        <v>4108256</v>
      </c>
      <c r="DS4" s="528">
        <v>4098416</v>
      </c>
      <c r="DT4" s="526">
        <v>4049362</v>
      </c>
      <c r="DU4" s="526">
        <v>4048714</v>
      </c>
      <c r="DV4" s="525"/>
      <c r="DW4" s="525"/>
      <c r="DX4" s="525"/>
      <c r="DY4" s="525"/>
      <c r="DZ4" s="525"/>
      <c r="EA4" s="525"/>
      <c r="EB4" s="525"/>
      <c r="EC4" s="525"/>
      <c r="ED4" s="525"/>
      <c r="EE4" s="525"/>
      <c r="EF4" s="103">
        <v>-648</v>
      </c>
      <c r="EG4" s="83">
        <v>-1.6005082107553165E-2</v>
      </c>
      <c r="EH4" s="103">
        <v>-49702</v>
      </c>
      <c r="EI4" s="83">
        <v>-1.1720102208383991</v>
      </c>
      <c r="EJ4" s="1"/>
      <c r="EK4" s="201" t="s">
        <v>3402</v>
      </c>
    </row>
    <row r="5" spans="1:151" ht="18" customHeight="1" outlineLevel="1">
      <c r="A5" s="123" t="s">
        <v>288</v>
      </c>
      <c r="B5" s="25"/>
      <c r="C5" s="26"/>
      <c r="D5" s="43">
        <v>23889</v>
      </c>
      <c r="E5" s="44">
        <v>23966</v>
      </c>
      <c r="F5" s="44">
        <v>24341</v>
      </c>
      <c r="G5" s="44">
        <v>24466</v>
      </c>
      <c r="H5" s="44">
        <v>24819</v>
      </c>
      <c r="I5" s="44">
        <v>25500</v>
      </c>
      <c r="J5" s="44">
        <v>25236</v>
      </c>
      <c r="K5" s="44">
        <v>24996</v>
      </c>
      <c r="L5" s="44">
        <v>24612</v>
      </c>
      <c r="M5" s="44">
        <v>24767</v>
      </c>
      <c r="N5" s="44">
        <v>24949</v>
      </c>
      <c r="O5" s="234">
        <v>24687</v>
      </c>
      <c r="P5" s="43">
        <v>23147</v>
      </c>
      <c r="Q5" s="44">
        <v>23308</v>
      </c>
      <c r="R5" s="44">
        <v>23862</v>
      </c>
      <c r="S5" s="44">
        <v>23890</v>
      </c>
      <c r="T5" s="44">
        <v>24819</v>
      </c>
      <c r="U5" s="44">
        <v>25009</v>
      </c>
      <c r="V5" s="44">
        <v>25194</v>
      </c>
      <c r="W5" s="44">
        <v>26542</v>
      </c>
      <c r="X5" s="44">
        <v>27043</v>
      </c>
      <c r="Y5" s="44">
        <v>27621</v>
      </c>
      <c r="Z5" s="44">
        <v>26862</v>
      </c>
      <c r="AA5" s="234">
        <v>25891</v>
      </c>
      <c r="AB5" s="43">
        <v>24649</v>
      </c>
      <c r="AC5" s="44">
        <v>23919</v>
      </c>
      <c r="AD5" s="44">
        <v>24175</v>
      </c>
      <c r="AE5" s="44">
        <v>24644</v>
      </c>
      <c r="AF5" s="44">
        <v>24594</v>
      </c>
      <c r="AG5" s="44">
        <v>25437</v>
      </c>
      <c r="AH5" s="44">
        <v>27138</v>
      </c>
      <c r="AI5" s="44">
        <v>27709</v>
      </c>
      <c r="AJ5" s="44">
        <v>27914</v>
      </c>
      <c r="AK5" s="44">
        <v>27698</v>
      </c>
      <c r="AL5" s="44">
        <v>25890</v>
      </c>
      <c r="AM5" s="234">
        <v>26569</v>
      </c>
      <c r="AN5" s="43">
        <v>26728</v>
      </c>
      <c r="AO5" s="44">
        <v>25286</v>
      </c>
      <c r="AP5" s="44">
        <v>25491</v>
      </c>
      <c r="AQ5" s="44">
        <v>26650</v>
      </c>
      <c r="AR5" s="44">
        <v>26992</v>
      </c>
      <c r="AS5" s="44">
        <v>28334</v>
      </c>
      <c r="AT5" s="44">
        <v>29130</v>
      </c>
      <c r="AU5" s="44">
        <v>29476</v>
      </c>
      <c r="AV5" s="44">
        <v>29454</v>
      </c>
      <c r="AW5" s="44">
        <v>29814</v>
      </c>
      <c r="AX5" s="44">
        <v>29770</v>
      </c>
      <c r="AY5" s="234">
        <v>29840</v>
      </c>
      <c r="AZ5" s="43">
        <v>29479</v>
      </c>
      <c r="BA5" s="44">
        <v>29178</v>
      </c>
      <c r="BB5" s="44">
        <v>29307</v>
      </c>
      <c r="BC5" s="44">
        <v>28495</v>
      </c>
      <c r="BD5" s="44">
        <v>28020</v>
      </c>
      <c r="BE5" s="44">
        <v>28213</v>
      </c>
      <c r="BF5" s="44">
        <v>28677</v>
      </c>
      <c r="BG5" s="44">
        <v>28439</v>
      </c>
      <c r="BH5" s="44">
        <v>27595</v>
      </c>
      <c r="BI5" s="44">
        <v>27138</v>
      </c>
      <c r="BJ5" s="44">
        <v>26414</v>
      </c>
      <c r="BK5" s="56">
        <v>27084</v>
      </c>
      <c r="BL5" s="43">
        <v>26890</v>
      </c>
      <c r="BM5" s="44">
        <v>26383</v>
      </c>
      <c r="BN5" s="44">
        <v>26467</v>
      </c>
      <c r="BO5" s="44">
        <v>26550</v>
      </c>
      <c r="BP5" s="44">
        <v>25991</v>
      </c>
      <c r="BQ5" s="44">
        <v>26207</v>
      </c>
      <c r="BR5" s="44">
        <v>25820</v>
      </c>
      <c r="BS5" s="44">
        <v>26103</v>
      </c>
      <c r="BT5" s="44">
        <v>26462</v>
      </c>
      <c r="BU5" s="44">
        <v>26188</v>
      </c>
      <c r="BV5" s="44">
        <v>26309</v>
      </c>
      <c r="BW5" s="56">
        <v>26341</v>
      </c>
      <c r="BX5" s="43">
        <v>25531</v>
      </c>
      <c r="BY5" s="44">
        <v>25384</v>
      </c>
      <c r="BZ5" s="44">
        <v>25651</v>
      </c>
      <c r="CA5" s="44">
        <v>25621</v>
      </c>
      <c r="CB5" s="44">
        <v>25613</v>
      </c>
      <c r="CC5" s="44">
        <v>25981</v>
      </c>
      <c r="CD5" s="44">
        <v>26102</v>
      </c>
      <c r="CE5" s="44">
        <v>26431</v>
      </c>
      <c r="CF5" s="44">
        <v>25826</v>
      </c>
      <c r="CG5" s="44">
        <v>26195</v>
      </c>
      <c r="CH5" s="44">
        <v>26430</v>
      </c>
      <c r="CI5" s="56">
        <v>26421</v>
      </c>
      <c r="CJ5" s="43">
        <v>25284</v>
      </c>
      <c r="CK5" s="44">
        <v>24856</v>
      </c>
      <c r="CL5" s="44">
        <v>25247</v>
      </c>
      <c r="CM5" s="44">
        <v>24985</v>
      </c>
      <c r="CN5" s="44">
        <v>24061</v>
      </c>
      <c r="CO5" s="44">
        <v>24052</v>
      </c>
      <c r="CP5" s="44">
        <v>24436</v>
      </c>
      <c r="CQ5" s="44">
        <v>25644</v>
      </c>
      <c r="CR5" s="44">
        <v>26032</v>
      </c>
      <c r="CS5" s="44">
        <v>26537</v>
      </c>
      <c r="CT5" s="44">
        <v>27096</v>
      </c>
      <c r="CU5" s="56">
        <v>27515</v>
      </c>
      <c r="CV5" s="43">
        <v>27175</v>
      </c>
      <c r="CW5" s="44">
        <v>27795</v>
      </c>
      <c r="CX5" s="44">
        <v>28436</v>
      </c>
      <c r="CY5" s="44">
        <v>28809</v>
      </c>
      <c r="CZ5" s="44">
        <v>29265</v>
      </c>
      <c r="DA5" s="44">
        <v>29313</v>
      </c>
      <c r="DB5" s="44">
        <v>29388</v>
      </c>
      <c r="DC5" s="44">
        <v>29543</v>
      </c>
      <c r="DD5" s="44">
        <v>29683</v>
      </c>
      <c r="DE5" s="44">
        <v>29970</v>
      </c>
      <c r="DF5" s="44">
        <v>30051</v>
      </c>
      <c r="DG5" s="56">
        <v>30141</v>
      </c>
      <c r="DH5" s="43">
        <v>29755</v>
      </c>
      <c r="DI5" s="44">
        <v>29961</v>
      </c>
      <c r="DJ5" s="44">
        <v>30014</v>
      </c>
      <c r="DK5" s="44">
        <v>30513</v>
      </c>
      <c r="DL5" s="44">
        <v>30579</v>
      </c>
      <c r="DM5" s="44">
        <v>30750</v>
      </c>
      <c r="DN5" s="44">
        <v>27507</v>
      </c>
      <c r="DO5" s="44">
        <v>27644</v>
      </c>
      <c r="DP5" s="44">
        <v>27801</v>
      </c>
      <c r="DQ5" s="56">
        <v>27708</v>
      </c>
      <c r="DR5" s="56">
        <v>27722</v>
      </c>
      <c r="DS5" s="234">
        <v>27627</v>
      </c>
      <c r="DT5" s="56">
        <v>26650</v>
      </c>
      <c r="DU5" s="56">
        <v>26444</v>
      </c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103">
        <v>-206</v>
      </c>
      <c r="EG5" s="83">
        <v>-0.77900468915443954</v>
      </c>
      <c r="EH5" s="103">
        <v>-1183</v>
      </c>
      <c r="EI5" s="83">
        <v>-3.9248863674065229</v>
      </c>
      <c r="EJ5" s="1"/>
      <c r="EK5" s="202" t="s">
        <v>3404</v>
      </c>
      <c r="EN5" s="224">
        <v>2016</v>
      </c>
      <c r="EO5" s="224">
        <v>2017</v>
      </c>
      <c r="EP5" s="224">
        <v>2018</v>
      </c>
      <c r="EQ5">
        <v>2019</v>
      </c>
      <c r="ER5" s="224">
        <v>2020</v>
      </c>
      <c r="ES5" s="224">
        <v>2021</v>
      </c>
      <c r="ET5" s="224">
        <v>2022</v>
      </c>
      <c r="EU5" s="224">
        <v>2023</v>
      </c>
    </row>
    <row r="6" spans="1:151" ht="15" outlineLevel="2">
      <c r="A6" s="345">
        <v>142</v>
      </c>
      <c r="B6" s="345" t="s">
        <v>288</v>
      </c>
      <c r="C6" s="345" t="s">
        <v>289</v>
      </c>
      <c r="D6" s="348">
        <v>1185</v>
      </c>
      <c r="E6" s="359">
        <v>1233</v>
      </c>
      <c r="F6" s="359">
        <v>1235</v>
      </c>
      <c r="G6" s="359">
        <v>1193</v>
      </c>
      <c r="H6" s="359">
        <v>1186</v>
      </c>
      <c r="I6" s="359">
        <v>1189</v>
      </c>
      <c r="J6" s="359">
        <v>1203</v>
      </c>
      <c r="K6" s="359">
        <v>1232</v>
      </c>
      <c r="L6" s="359">
        <v>1235</v>
      </c>
      <c r="M6" s="359">
        <v>1265</v>
      </c>
      <c r="N6" s="359">
        <v>1274</v>
      </c>
      <c r="O6" s="351">
        <v>1239</v>
      </c>
      <c r="P6" s="348">
        <v>1153</v>
      </c>
      <c r="Q6" s="359">
        <v>1163</v>
      </c>
      <c r="R6" s="359">
        <v>1141</v>
      </c>
      <c r="S6" s="359">
        <v>1129</v>
      </c>
      <c r="T6" s="359">
        <v>1186</v>
      </c>
      <c r="U6" s="359">
        <v>1133</v>
      </c>
      <c r="V6" s="359">
        <v>1146</v>
      </c>
      <c r="W6" s="359">
        <v>1170</v>
      </c>
      <c r="X6" s="359">
        <v>1173</v>
      </c>
      <c r="Y6" s="359">
        <v>1182</v>
      </c>
      <c r="Z6" s="359">
        <v>1154</v>
      </c>
      <c r="AA6" s="351">
        <v>1134</v>
      </c>
      <c r="AB6" s="348">
        <v>1061</v>
      </c>
      <c r="AC6" s="359">
        <v>1014</v>
      </c>
      <c r="AD6" s="359">
        <v>995</v>
      </c>
      <c r="AE6" s="359">
        <v>987</v>
      </c>
      <c r="AF6" s="359">
        <v>958</v>
      </c>
      <c r="AG6" s="359">
        <v>948</v>
      </c>
      <c r="AH6" s="359">
        <v>1034</v>
      </c>
      <c r="AI6" s="359">
        <v>1061</v>
      </c>
      <c r="AJ6" s="359">
        <v>1055</v>
      </c>
      <c r="AK6" s="359">
        <v>1037</v>
      </c>
      <c r="AL6" s="359">
        <v>989</v>
      </c>
      <c r="AM6" s="351">
        <v>1029</v>
      </c>
      <c r="AN6" s="348">
        <v>1053</v>
      </c>
      <c r="AO6" s="359">
        <v>1010</v>
      </c>
      <c r="AP6" s="359">
        <v>1016</v>
      </c>
      <c r="AQ6" s="359">
        <v>1071</v>
      </c>
      <c r="AR6" s="359">
        <v>1099</v>
      </c>
      <c r="AS6" s="359">
        <v>1192</v>
      </c>
      <c r="AT6" s="359">
        <v>1208</v>
      </c>
      <c r="AU6" s="359">
        <v>1222</v>
      </c>
      <c r="AV6" s="359">
        <v>1209</v>
      </c>
      <c r="AW6" s="359">
        <v>1195</v>
      </c>
      <c r="AX6" s="359">
        <v>1172</v>
      </c>
      <c r="AY6" s="351">
        <v>1138</v>
      </c>
      <c r="AZ6" s="348">
        <v>1118</v>
      </c>
      <c r="BA6" s="359">
        <v>1088</v>
      </c>
      <c r="BB6" s="359">
        <v>1082</v>
      </c>
      <c r="BC6" s="359">
        <v>1031</v>
      </c>
      <c r="BD6" s="359">
        <v>997</v>
      </c>
      <c r="BE6" s="359">
        <v>985</v>
      </c>
      <c r="BF6" s="359">
        <v>983</v>
      </c>
      <c r="BG6" s="359">
        <v>981</v>
      </c>
      <c r="BH6" s="359">
        <v>958</v>
      </c>
      <c r="BI6" s="359">
        <v>932</v>
      </c>
      <c r="BJ6" s="359">
        <v>915</v>
      </c>
      <c r="BK6" s="347">
        <v>905</v>
      </c>
      <c r="BL6" s="348">
        <v>890</v>
      </c>
      <c r="BM6" s="359">
        <v>865</v>
      </c>
      <c r="BN6" s="359">
        <v>861</v>
      </c>
      <c r="BO6" s="359">
        <v>862</v>
      </c>
      <c r="BP6" s="359">
        <v>870</v>
      </c>
      <c r="BQ6" s="359">
        <v>866</v>
      </c>
      <c r="BR6" s="359">
        <v>863</v>
      </c>
      <c r="BS6" s="359">
        <v>897</v>
      </c>
      <c r="BT6" s="359">
        <v>912</v>
      </c>
      <c r="BU6" s="359">
        <v>912</v>
      </c>
      <c r="BV6" s="359">
        <v>903</v>
      </c>
      <c r="BW6" s="347">
        <v>883</v>
      </c>
      <c r="BX6" s="348">
        <v>841</v>
      </c>
      <c r="BY6" s="359">
        <v>816</v>
      </c>
      <c r="BZ6" s="359">
        <v>826</v>
      </c>
      <c r="CA6" s="359">
        <v>807</v>
      </c>
      <c r="CB6" s="359">
        <v>793</v>
      </c>
      <c r="CC6" s="359">
        <v>793</v>
      </c>
      <c r="CD6" s="359">
        <v>802</v>
      </c>
      <c r="CE6" s="359">
        <v>818</v>
      </c>
      <c r="CF6" s="359">
        <v>806</v>
      </c>
      <c r="CG6" s="359">
        <v>812</v>
      </c>
      <c r="CH6" s="359">
        <v>816</v>
      </c>
      <c r="CI6" s="347">
        <v>803</v>
      </c>
      <c r="CJ6" s="348">
        <v>797</v>
      </c>
      <c r="CK6" s="359">
        <v>776</v>
      </c>
      <c r="CL6" s="359">
        <v>790</v>
      </c>
      <c r="CM6" s="359">
        <v>773</v>
      </c>
      <c r="CN6" s="359">
        <v>761</v>
      </c>
      <c r="CO6" s="359">
        <v>773</v>
      </c>
      <c r="CP6" s="359">
        <v>756</v>
      </c>
      <c r="CQ6" s="359">
        <v>787</v>
      </c>
      <c r="CR6" s="359">
        <v>779</v>
      </c>
      <c r="CS6" s="359">
        <v>784</v>
      </c>
      <c r="CT6" s="359">
        <v>814</v>
      </c>
      <c r="CU6" s="347">
        <v>806</v>
      </c>
      <c r="CV6" s="348">
        <v>802</v>
      </c>
      <c r="CW6" s="359">
        <v>809</v>
      </c>
      <c r="CX6" s="359">
        <v>840</v>
      </c>
      <c r="CY6" s="359">
        <v>836</v>
      </c>
      <c r="CZ6" s="359">
        <v>834</v>
      </c>
      <c r="DA6" s="359">
        <v>825</v>
      </c>
      <c r="DB6" s="359">
        <v>840</v>
      </c>
      <c r="DC6" s="359">
        <v>836</v>
      </c>
      <c r="DD6" s="359">
        <v>855</v>
      </c>
      <c r="DE6" s="359">
        <v>852</v>
      </c>
      <c r="DF6" s="359">
        <v>847</v>
      </c>
      <c r="DG6" s="347">
        <v>851</v>
      </c>
      <c r="DH6" s="348">
        <v>867</v>
      </c>
      <c r="DI6" s="359">
        <v>875</v>
      </c>
      <c r="DJ6" s="359">
        <v>863</v>
      </c>
      <c r="DK6" s="359">
        <v>868</v>
      </c>
      <c r="DL6" s="359">
        <v>868</v>
      </c>
      <c r="DM6" s="359">
        <v>871</v>
      </c>
      <c r="DN6" s="359">
        <v>820</v>
      </c>
      <c r="DO6" s="359">
        <v>831</v>
      </c>
      <c r="DP6" s="359">
        <v>848</v>
      </c>
      <c r="DQ6" s="347">
        <v>845</v>
      </c>
      <c r="DR6" s="347">
        <v>834</v>
      </c>
      <c r="DS6" s="351">
        <v>834</v>
      </c>
      <c r="DT6" s="347">
        <v>825</v>
      </c>
      <c r="DU6" s="347">
        <v>819</v>
      </c>
      <c r="DV6" s="359"/>
      <c r="DW6" s="359"/>
      <c r="DX6" s="359"/>
      <c r="DY6" s="359"/>
      <c r="DZ6" s="359"/>
      <c r="EA6" s="359"/>
      <c r="EB6" s="359"/>
      <c r="EC6" s="359"/>
      <c r="ED6" s="359"/>
      <c r="EE6" s="359"/>
      <c r="EF6" s="103">
        <v>-6</v>
      </c>
      <c r="EG6" s="83">
        <v>-0.73260073260073255</v>
      </c>
      <c r="EH6" s="103">
        <v>-15</v>
      </c>
      <c r="EI6" s="83">
        <v>-1.762632197414806</v>
      </c>
      <c r="EM6" s="231" t="s">
        <v>468</v>
      </c>
      <c r="EN6" s="106">
        <v>3426363</v>
      </c>
      <c r="EO6" s="105">
        <v>3648470</v>
      </c>
      <c r="EP6" s="105">
        <v>3680627</v>
      </c>
      <c r="EQ6" s="105">
        <v>3770592</v>
      </c>
      <c r="ER6" s="105">
        <v>3900667</v>
      </c>
      <c r="ES6" s="105">
        <v>4041993</v>
      </c>
      <c r="ET6" s="105">
        <v>4242663</v>
      </c>
      <c r="EU6" s="750">
        <f>+EV32</f>
        <v>4049362</v>
      </c>
    </row>
    <row r="7" spans="1:151" ht="15" customHeight="1" outlineLevel="2">
      <c r="A7" s="345">
        <v>425</v>
      </c>
      <c r="B7" s="345" t="s">
        <v>288</v>
      </c>
      <c r="C7" s="345" t="s">
        <v>291</v>
      </c>
      <c r="D7" s="348">
        <v>1516</v>
      </c>
      <c r="E7" s="359">
        <v>1564</v>
      </c>
      <c r="F7" s="359">
        <v>1602</v>
      </c>
      <c r="G7" s="359">
        <v>1609</v>
      </c>
      <c r="H7" s="359">
        <v>1591</v>
      </c>
      <c r="I7" s="359">
        <v>1634</v>
      </c>
      <c r="J7" s="359">
        <v>1636</v>
      </c>
      <c r="K7" s="359">
        <v>1559</v>
      </c>
      <c r="L7" s="359">
        <v>1435</v>
      </c>
      <c r="M7" s="359">
        <v>1482</v>
      </c>
      <c r="N7" s="359">
        <v>1455</v>
      </c>
      <c r="O7" s="351">
        <v>1388</v>
      </c>
      <c r="P7" s="348">
        <v>1307</v>
      </c>
      <c r="Q7" s="359">
        <v>1327</v>
      </c>
      <c r="R7" s="359">
        <v>1382</v>
      </c>
      <c r="S7" s="359">
        <v>1353</v>
      </c>
      <c r="T7" s="359">
        <v>1591</v>
      </c>
      <c r="U7" s="359">
        <v>1425</v>
      </c>
      <c r="V7" s="359">
        <v>1416</v>
      </c>
      <c r="W7" s="359">
        <v>1556</v>
      </c>
      <c r="X7" s="359">
        <v>1635</v>
      </c>
      <c r="Y7" s="359">
        <v>1760</v>
      </c>
      <c r="Z7" s="359">
        <v>1709</v>
      </c>
      <c r="AA7" s="351">
        <v>1611</v>
      </c>
      <c r="AB7" s="348">
        <v>1523</v>
      </c>
      <c r="AC7" s="359">
        <v>1529</v>
      </c>
      <c r="AD7" s="359">
        <v>1588</v>
      </c>
      <c r="AE7" s="359">
        <v>1666</v>
      </c>
      <c r="AF7" s="359">
        <v>1699</v>
      </c>
      <c r="AG7" s="359">
        <v>1753</v>
      </c>
      <c r="AH7" s="359">
        <v>1926</v>
      </c>
      <c r="AI7" s="359">
        <v>2020</v>
      </c>
      <c r="AJ7" s="359">
        <v>2115</v>
      </c>
      <c r="AK7" s="359">
        <v>2165</v>
      </c>
      <c r="AL7" s="359">
        <v>1996</v>
      </c>
      <c r="AM7" s="351">
        <v>1992</v>
      </c>
      <c r="AN7" s="348">
        <v>1911</v>
      </c>
      <c r="AO7" s="359">
        <v>1846</v>
      </c>
      <c r="AP7" s="359">
        <v>1935</v>
      </c>
      <c r="AQ7" s="359">
        <v>1981</v>
      </c>
      <c r="AR7" s="359">
        <v>2086</v>
      </c>
      <c r="AS7" s="359">
        <v>2300</v>
      </c>
      <c r="AT7" s="359">
        <v>2428</v>
      </c>
      <c r="AU7" s="359">
        <v>2519</v>
      </c>
      <c r="AV7" s="359">
        <v>2604</v>
      </c>
      <c r="AW7" s="359">
        <v>2751</v>
      </c>
      <c r="AX7" s="359">
        <v>2779</v>
      </c>
      <c r="AY7" s="351">
        <v>2796</v>
      </c>
      <c r="AZ7" s="348">
        <v>2724</v>
      </c>
      <c r="BA7" s="359">
        <v>2668</v>
      </c>
      <c r="BB7" s="359">
        <v>2686</v>
      </c>
      <c r="BC7" s="359">
        <v>2519</v>
      </c>
      <c r="BD7" s="359">
        <v>2356</v>
      </c>
      <c r="BE7" s="359">
        <v>2273</v>
      </c>
      <c r="BF7" s="359">
        <v>2188</v>
      </c>
      <c r="BG7" s="359">
        <v>2213</v>
      </c>
      <c r="BH7" s="359">
        <v>2056</v>
      </c>
      <c r="BI7" s="359">
        <v>1971</v>
      </c>
      <c r="BJ7" s="359">
        <v>1848</v>
      </c>
      <c r="BK7" s="347">
        <v>1861</v>
      </c>
      <c r="BL7" s="348">
        <v>1813</v>
      </c>
      <c r="BM7" s="359">
        <v>1771</v>
      </c>
      <c r="BN7" s="359">
        <v>1772</v>
      </c>
      <c r="BO7" s="359">
        <v>1780</v>
      </c>
      <c r="BP7" s="359">
        <v>1613</v>
      </c>
      <c r="BQ7" s="359">
        <v>1663</v>
      </c>
      <c r="BR7" s="359">
        <v>1661</v>
      </c>
      <c r="BS7" s="359">
        <v>1676</v>
      </c>
      <c r="BT7" s="359">
        <v>1689</v>
      </c>
      <c r="BU7" s="359">
        <v>1741</v>
      </c>
      <c r="BV7" s="359">
        <v>1768</v>
      </c>
      <c r="BW7" s="347">
        <v>1800</v>
      </c>
      <c r="BX7" s="348">
        <v>1705</v>
      </c>
      <c r="BY7" s="359">
        <v>1700</v>
      </c>
      <c r="BZ7" s="359">
        <v>1747</v>
      </c>
      <c r="CA7" s="359">
        <v>1713</v>
      </c>
      <c r="CB7" s="359">
        <v>1700</v>
      </c>
      <c r="CC7" s="359">
        <v>1709</v>
      </c>
      <c r="CD7" s="359">
        <v>1697</v>
      </c>
      <c r="CE7" s="359">
        <v>1740</v>
      </c>
      <c r="CF7" s="359">
        <v>1712</v>
      </c>
      <c r="CG7" s="359">
        <v>1755</v>
      </c>
      <c r="CH7" s="359">
        <v>1773</v>
      </c>
      <c r="CI7" s="347">
        <v>1765</v>
      </c>
      <c r="CJ7" s="348">
        <v>1694</v>
      </c>
      <c r="CK7" s="359">
        <v>1663</v>
      </c>
      <c r="CL7" s="359">
        <v>1756</v>
      </c>
      <c r="CM7" s="359">
        <v>1733</v>
      </c>
      <c r="CN7" s="359">
        <v>1689</v>
      </c>
      <c r="CO7" s="359">
        <v>1689</v>
      </c>
      <c r="CP7" s="359">
        <v>1723</v>
      </c>
      <c r="CQ7" s="359">
        <v>1813</v>
      </c>
      <c r="CR7" s="359">
        <v>1824</v>
      </c>
      <c r="CS7" s="359">
        <v>1827</v>
      </c>
      <c r="CT7" s="359">
        <v>1863</v>
      </c>
      <c r="CU7" s="347">
        <v>1890</v>
      </c>
      <c r="CV7" s="348">
        <v>1884</v>
      </c>
      <c r="CW7" s="359">
        <v>1961</v>
      </c>
      <c r="CX7" s="359">
        <v>1997</v>
      </c>
      <c r="CY7" s="359">
        <v>2041</v>
      </c>
      <c r="CZ7" s="359">
        <v>2044</v>
      </c>
      <c r="DA7" s="359">
        <v>2062</v>
      </c>
      <c r="DB7" s="359">
        <v>2088</v>
      </c>
      <c r="DC7" s="359">
        <v>2143</v>
      </c>
      <c r="DD7" s="359">
        <v>2199</v>
      </c>
      <c r="DE7" s="359">
        <v>2208</v>
      </c>
      <c r="DF7" s="359">
        <v>2220</v>
      </c>
      <c r="DG7" s="347">
        <v>2247</v>
      </c>
      <c r="DH7" s="348">
        <v>2249</v>
      </c>
      <c r="DI7" s="359">
        <v>2335</v>
      </c>
      <c r="DJ7" s="359">
        <v>2347</v>
      </c>
      <c r="DK7" s="359">
        <v>2417</v>
      </c>
      <c r="DL7" s="359">
        <v>2411</v>
      </c>
      <c r="DM7" s="359">
        <v>2487</v>
      </c>
      <c r="DN7" s="359">
        <v>2277</v>
      </c>
      <c r="DO7" s="359">
        <v>2281</v>
      </c>
      <c r="DP7" s="359">
        <v>2301</v>
      </c>
      <c r="DQ7" s="347">
        <v>2285</v>
      </c>
      <c r="DR7" s="347">
        <v>2310</v>
      </c>
      <c r="DS7" s="351">
        <v>2292</v>
      </c>
      <c r="DT7" s="347">
        <v>2209</v>
      </c>
      <c r="DU7" s="347">
        <v>2235</v>
      </c>
      <c r="DV7" s="359"/>
      <c r="DW7" s="359"/>
      <c r="DX7" s="359"/>
      <c r="DY7" s="359"/>
      <c r="DZ7" s="359"/>
      <c r="EA7" s="359"/>
      <c r="EB7" s="359"/>
      <c r="EC7" s="359"/>
      <c r="ED7" s="359"/>
      <c r="EE7" s="359"/>
      <c r="EF7" s="103">
        <v>26</v>
      </c>
      <c r="EG7" s="83">
        <v>1.1633109619686801</v>
      </c>
      <c r="EH7" s="103">
        <v>-57</v>
      </c>
      <c r="EI7" s="83">
        <v>-2.5367156208277701</v>
      </c>
      <c r="EJ7" s="894" t="s">
        <v>3405</v>
      </c>
      <c r="EK7" s="895"/>
      <c r="EM7" s="104" t="s">
        <v>470</v>
      </c>
      <c r="EN7" s="102">
        <v>3398694</v>
      </c>
      <c r="EO7" s="105">
        <v>3611664</v>
      </c>
      <c r="EP7" s="105">
        <v>3678533</v>
      </c>
      <c r="EQ7" s="105">
        <v>3762794</v>
      </c>
      <c r="ER7" s="105">
        <v>3887980</v>
      </c>
      <c r="ES7" s="105">
        <v>4081087</v>
      </c>
      <c r="ET7" s="105">
        <v>4245292</v>
      </c>
      <c r="EU7" s="750">
        <f>+EV33</f>
        <v>4048714</v>
      </c>
    </row>
    <row r="8" spans="1:151" ht="15" customHeight="1" outlineLevel="2">
      <c r="A8" s="345">
        <v>579</v>
      </c>
      <c r="B8" s="345" t="s">
        <v>288</v>
      </c>
      <c r="C8" s="345" t="s">
        <v>293</v>
      </c>
      <c r="D8" s="348">
        <v>15869</v>
      </c>
      <c r="E8" s="359">
        <v>16095</v>
      </c>
      <c r="F8" s="359">
        <v>16356</v>
      </c>
      <c r="G8" s="359">
        <v>16522</v>
      </c>
      <c r="H8" s="359">
        <v>16719</v>
      </c>
      <c r="I8" s="359">
        <v>17193</v>
      </c>
      <c r="J8" s="359">
        <v>16973</v>
      </c>
      <c r="K8" s="359">
        <v>16760</v>
      </c>
      <c r="L8" s="359">
        <v>16499</v>
      </c>
      <c r="M8" s="359">
        <v>16581</v>
      </c>
      <c r="N8" s="359">
        <v>16688</v>
      </c>
      <c r="O8" s="351">
        <v>16443</v>
      </c>
      <c r="P8" s="348">
        <v>15376</v>
      </c>
      <c r="Q8" s="359">
        <v>15463</v>
      </c>
      <c r="R8" s="359">
        <v>15783</v>
      </c>
      <c r="S8" s="359">
        <v>15799</v>
      </c>
      <c r="T8" s="359">
        <v>16719</v>
      </c>
      <c r="U8" s="359">
        <v>16693</v>
      </c>
      <c r="V8" s="359">
        <v>16834</v>
      </c>
      <c r="W8" s="359">
        <v>17796</v>
      </c>
      <c r="X8" s="359">
        <v>18114</v>
      </c>
      <c r="Y8" s="359">
        <v>18370</v>
      </c>
      <c r="Z8" s="359">
        <v>17759</v>
      </c>
      <c r="AA8" s="351">
        <v>17189</v>
      </c>
      <c r="AB8" s="348">
        <v>16095</v>
      </c>
      <c r="AC8" s="359">
        <v>15598</v>
      </c>
      <c r="AD8" s="359">
        <v>15780</v>
      </c>
      <c r="AE8" s="359">
        <v>16080</v>
      </c>
      <c r="AF8" s="359">
        <v>16006</v>
      </c>
      <c r="AG8" s="359">
        <v>16577</v>
      </c>
      <c r="AH8" s="359">
        <v>17641</v>
      </c>
      <c r="AI8" s="359">
        <v>18058</v>
      </c>
      <c r="AJ8" s="359">
        <v>18129</v>
      </c>
      <c r="AK8" s="359">
        <v>17932</v>
      </c>
      <c r="AL8" s="359">
        <v>16686</v>
      </c>
      <c r="AM8" s="351">
        <v>17081</v>
      </c>
      <c r="AN8" s="348">
        <v>16736</v>
      </c>
      <c r="AO8" s="359">
        <v>15682</v>
      </c>
      <c r="AP8" s="359">
        <v>15978</v>
      </c>
      <c r="AQ8" s="359">
        <v>16891</v>
      </c>
      <c r="AR8" s="359">
        <v>17047</v>
      </c>
      <c r="AS8" s="359">
        <v>17711</v>
      </c>
      <c r="AT8" s="359">
        <v>18215</v>
      </c>
      <c r="AU8" s="359">
        <v>18406</v>
      </c>
      <c r="AV8" s="359">
        <v>18369</v>
      </c>
      <c r="AW8" s="359">
        <v>18589</v>
      </c>
      <c r="AX8" s="359">
        <v>18617</v>
      </c>
      <c r="AY8" s="351">
        <v>18890</v>
      </c>
      <c r="AZ8" s="348">
        <v>18816</v>
      </c>
      <c r="BA8" s="359">
        <v>18612</v>
      </c>
      <c r="BB8" s="359">
        <v>18712</v>
      </c>
      <c r="BC8" s="359">
        <v>18336</v>
      </c>
      <c r="BD8" s="359">
        <v>18144</v>
      </c>
      <c r="BE8" s="359">
        <v>18320</v>
      </c>
      <c r="BF8" s="359">
        <v>18780</v>
      </c>
      <c r="BG8" s="359">
        <v>18522</v>
      </c>
      <c r="BH8" s="359">
        <v>17938</v>
      </c>
      <c r="BI8" s="359">
        <v>17667</v>
      </c>
      <c r="BJ8" s="359">
        <v>17060</v>
      </c>
      <c r="BK8" s="347">
        <v>17451</v>
      </c>
      <c r="BL8" s="348">
        <v>17301</v>
      </c>
      <c r="BM8" s="359">
        <v>16946</v>
      </c>
      <c r="BN8" s="359">
        <v>16782</v>
      </c>
      <c r="BO8" s="359">
        <v>16805</v>
      </c>
      <c r="BP8" s="359">
        <v>16492</v>
      </c>
      <c r="BQ8" s="359">
        <v>16527</v>
      </c>
      <c r="BR8" s="359">
        <v>16334</v>
      </c>
      <c r="BS8" s="359">
        <v>16522</v>
      </c>
      <c r="BT8" s="359">
        <v>16811</v>
      </c>
      <c r="BU8" s="359">
        <v>16557</v>
      </c>
      <c r="BV8" s="359">
        <v>16649</v>
      </c>
      <c r="BW8" s="347">
        <v>16642</v>
      </c>
      <c r="BX8" s="348">
        <v>16264</v>
      </c>
      <c r="BY8" s="359">
        <v>15999</v>
      </c>
      <c r="BZ8" s="359">
        <v>15944</v>
      </c>
      <c r="CA8" s="359">
        <v>15925</v>
      </c>
      <c r="CB8" s="359">
        <v>15944</v>
      </c>
      <c r="CC8" s="359">
        <v>16099</v>
      </c>
      <c r="CD8" s="359">
        <v>16107</v>
      </c>
      <c r="CE8" s="359">
        <v>16067</v>
      </c>
      <c r="CF8" s="359">
        <v>15745</v>
      </c>
      <c r="CG8" s="359">
        <v>16025</v>
      </c>
      <c r="CH8" s="359">
        <v>16138</v>
      </c>
      <c r="CI8" s="347">
        <v>16204</v>
      </c>
      <c r="CJ8" s="348">
        <v>15500</v>
      </c>
      <c r="CK8" s="359">
        <v>15205</v>
      </c>
      <c r="CL8" s="359">
        <v>15322</v>
      </c>
      <c r="CM8" s="359">
        <v>15159</v>
      </c>
      <c r="CN8" s="359">
        <v>14713</v>
      </c>
      <c r="CO8" s="359">
        <v>14689</v>
      </c>
      <c r="CP8" s="359">
        <v>14818</v>
      </c>
      <c r="CQ8" s="359">
        <v>15373</v>
      </c>
      <c r="CR8" s="359">
        <v>15539</v>
      </c>
      <c r="CS8" s="359">
        <v>15928</v>
      </c>
      <c r="CT8" s="359">
        <v>16118</v>
      </c>
      <c r="CU8" s="347">
        <v>16278</v>
      </c>
      <c r="CV8" s="348">
        <v>16124</v>
      </c>
      <c r="CW8" s="359">
        <v>16393</v>
      </c>
      <c r="CX8" s="359">
        <v>16702</v>
      </c>
      <c r="CY8" s="359">
        <v>16900</v>
      </c>
      <c r="CZ8" s="359">
        <v>17207</v>
      </c>
      <c r="DA8" s="359">
        <v>17295</v>
      </c>
      <c r="DB8" s="359">
        <v>17327</v>
      </c>
      <c r="DC8" s="359">
        <v>17338</v>
      </c>
      <c r="DD8" s="359">
        <v>17204</v>
      </c>
      <c r="DE8" s="359">
        <v>17319</v>
      </c>
      <c r="DF8" s="359">
        <v>17402</v>
      </c>
      <c r="DG8" s="347">
        <v>17501</v>
      </c>
      <c r="DH8" s="348">
        <v>17282</v>
      </c>
      <c r="DI8" s="359">
        <v>17378</v>
      </c>
      <c r="DJ8" s="359">
        <v>17339</v>
      </c>
      <c r="DK8" s="359">
        <v>17611</v>
      </c>
      <c r="DL8" s="359">
        <v>17531</v>
      </c>
      <c r="DM8" s="359">
        <v>17530</v>
      </c>
      <c r="DN8" s="359">
        <v>15701</v>
      </c>
      <c r="DO8" s="359">
        <v>15754</v>
      </c>
      <c r="DP8" s="359">
        <v>15828</v>
      </c>
      <c r="DQ8" s="347">
        <v>15754</v>
      </c>
      <c r="DR8" s="347">
        <v>15819</v>
      </c>
      <c r="DS8" s="351">
        <v>15809</v>
      </c>
      <c r="DT8" s="347">
        <v>15378</v>
      </c>
      <c r="DU8" s="347">
        <v>15303</v>
      </c>
      <c r="DV8" s="359"/>
      <c r="DW8" s="359"/>
      <c r="DX8" s="359"/>
      <c r="DY8" s="359"/>
      <c r="DZ8" s="359"/>
      <c r="EA8" s="359"/>
      <c r="EB8" s="359"/>
      <c r="EC8" s="359"/>
      <c r="ED8" s="359"/>
      <c r="EE8" s="359"/>
      <c r="EF8" s="103">
        <v>-75</v>
      </c>
      <c r="EG8" s="83">
        <v>-0.49009998039600078</v>
      </c>
      <c r="EH8" s="103">
        <v>-506</v>
      </c>
      <c r="EI8" s="83">
        <v>-2.8912633563796355</v>
      </c>
      <c r="EJ8" s="1"/>
      <c r="EK8" s="230" t="s">
        <v>3406</v>
      </c>
      <c r="EM8" s="104" t="s">
        <v>471</v>
      </c>
      <c r="EN8" s="102">
        <v>3448626</v>
      </c>
      <c r="EO8" s="105">
        <v>3686024</v>
      </c>
      <c r="EP8" s="105">
        <v>3710863</v>
      </c>
      <c r="EQ8" s="105">
        <v>3800490</v>
      </c>
      <c r="ER8" s="105">
        <v>3904336</v>
      </c>
      <c r="ES8" s="105">
        <v>4124926</v>
      </c>
      <c r="ET8" s="105">
        <v>4202885</v>
      </c>
    </row>
    <row r="9" spans="1:151" ht="15" customHeight="1" outlineLevel="2">
      <c r="A9" s="345">
        <v>585</v>
      </c>
      <c r="B9" s="345" t="s">
        <v>288</v>
      </c>
      <c r="C9" s="345" t="s">
        <v>295</v>
      </c>
      <c r="D9" s="348">
        <v>3794</v>
      </c>
      <c r="E9" s="359">
        <v>3801</v>
      </c>
      <c r="F9" s="359">
        <v>3840</v>
      </c>
      <c r="G9" s="359">
        <v>3807</v>
      </c>
      <c r="H9" s="359">
        <v>3906</v>
      </c>
      <c r="I9" s="359">
        <v>4021</v>
      </c>
      <c r="J9" s="359">
        <v>3907</v>
      </c>
      <c r="K9" s="359">
        <v>3833</v>
      </c>
      <c r="L9" s="359">
        <v>3792</v>
      </c>
      <c r="M9" s="359">
        <v>3707</v>
      </c>
      <c r="N9" s="359">
        <v>3743</v>
      </c>
      <c r="O9" s="351">
        <v>3778</v>
      </c>
      <c r="P9" s="348">
        <v>3580</v>
      </c>
      <c r="Q9" s="359">
        <v>3615</v>
      </c>
      <c r="R9" s="359">
        <v>3821</v>
      </c>
      <c r="S9" s="359">
        <v>3879</v>
      </c>
      <c r="T9" s="359">
        <v>3906</v>
      </c>
      <c r="U9" s="359">
        <v>3772</v>
      </c>
      <c r="V9" s="359">
        <v>3781</v>
      </c>
      <c r="W9" s="359">
        <v>3899</v>
      </c>
      <c r="X9" s="359">
        <v>3966</v>
      </c>
      <c r="Y9" s="359">
        <v>4020</v>
      </c>
      <c r="Z9" s="359">
        <v>3960</v>
      </c>
      <c r="AA9" s="351">
        <v>3759</v>
      </c>
      <c r="AB9" s="348">
        <v>3724</v>
      </c>
      <c r="AC9" s="359">
        <v>3608</v>
      </c>
      <c r="AD9" s="359">
        <v>3609</v>
      </c>
      <c r="AE9" s="359">
        <v>3696</v>
      </c>
      <c r="AF9" s="359">
        <v>3751</v>
      </c>
      <c r="AG9" s="359">
        <v>3942</v>
      </c>
      <c r="AH9" s="359">
        <v>4181</v>
      </c>
      <c r="AI9" s="359">
        <v>4225</v>
      </c>
      <c r="AJ9" s="359">
        <v>4252</v>
      </c>
      <c r="AK9" s="359">
        <v>4252</v>
      </c>
      <c r="AL9" s="359">
        <v>3994</v>
      </c>
      <c r="AM9" s="351">
        <v>4081</v>
      </c>
      <c r="AN9" s="348">
        <v>3945</v>
      </c>
      <c r="AO9" s="359">
        <v>3785</v>
      </c>
      <c r="AP9" s="359">
        <v>3649</v>
      </c>
      <c r="AQ9" s="359">
        <v>3720</v>
      </c>
      <c r="AR9" s="359">
        <v>3754</v>
      </c>
      <c r="AS9" s="359">
        <v>3872</v>
      </c>
      <c r="AT9" s="359">
        <v>3909</v>
      </c>
      <c r="AU9" s="359">
        <v>3902</v>
      </c>
      <c r="AV9" s="359">
        <v>3849</v>
      </c>
      <c r="AW9" s="359">
        <v>3863</v>
      </c>
      <c r="AX9" s="359">
        <v>3795</v>
      </c>
      <c r="AY9" s="351">
        <v>3837</v>
      </c>
      <c r="AZ9" s="348">
        <v>3751</v>
      </c>
      <c r="BA9" s="359">
        <v>3707</v>
      </c>
      <c r="BB9" s="359">
        <v>3675</v>
      </c>
      <c r="BC9" s="359">
        <v>3578</v>
      </c>
      <c r="BD9" s="359">
        <v>3574</v>
      </c>
      <c r="BE9" s="359">
        <v>3577</v>
      </c>
      <c r="BF9" s="359">
        <v>3632</v>
      </c>
      <c r="BG9" s="359">
        <v>3646</v>
      </c>
      <c r="BH9" s="359">
        <v>3569</v>
      </c>
      <c r="BI9" s="359">
        <v>3543</v>
      </c>
      <c r="BJ9" s="359">
        <v>3469</v>
      </c>
      <c r="BK9" s="347">
        <v>3501</v>
      </c>
      <c r="BL9" s="348">
        <v>3448</v>
      </c>
      <c r="BM9" s="359">
        <v>3271</v>
      </c>
      <c r="BN9" s="359">
        <v>3283</v>
      </c>
      <c r="BO9" s="359">
        <v>3229</v>
      </c>
      <c r="BP9" s="359">
        <v>3157</v>
      </c>
      <c r="BQ9" s="359">
        <v>3183</v>
      </c>
      <c r="BR9" s="359">
        <v>3094</v>
      </c>
      <c r="BS9" s="359">
        <v>3070</v>
      </c>
      <c r="BT9" s="359">
        <v>3106</v>
      </c>
      <c r="BU9" s="359">
        <v>3078</v>
      </c>
      <c r="BV9" s="359">
        <v>3020</v>
      </c>
      <c r="BW9" s="347">
        <v>2973</v>
      </c>
      <c r="BX9" s="348">
        <v>2837</v>
      </c>
      <c r="BY9" s="359">
        <v>2766</v>
      </c>
      <c r="BZ9" s="359">
        <v>2815</v>
      </c>
      <c r="CA9" s="359">
        <v>2800</v>
      </c>
      <c r="CB9" s="359">
        <v>2793</v>
      </c>
      <c r="CC9" s="359">
        <v>2833</v>
      </c>
      <c r="CD9" s="359">
        <v>2863</v>
      </c>
      <c r="CE9" s="359">
        <v>2923</v>
      </c>
      <c r="CF9" s="359">
        <v>2817</v>
      </c>
      <c r="CG9" s="359">
        <v>2811</v>
      </c>
      <c r="CH9" s="359">
        <v>2837</v>
      </c>
      <c r="CI9" s="347">
        <v>2820</v>
      </c>
      <c r="CJ9" s="348">
        <v>2751</v>
      </c>
      <c r="CK9" s="359">
        <v>2736</v>
      </c>
      <c r="CL9" s="359">
        <v>2778</v>
      </c>
      <c r="CM9" s="359">
        <v>2756</v>
      </c>
      <c r="CN9" s="359">
        <v>2665</v>
      </c>
      <c r="CO9" s="359">
        <v>2641</v>
      </c>
      <c r="CP9" s="359">
        <v>2753</v>
      </c>
      <c r="CQ9" s="359">
        <v>2914</v>
      </c>
      <c r="CR9" s="359">
        <v>2942</v>
      </c>
      <c r="CS9" s="359">
        <v>2946</v>
      </c>
      <c r="CT9" s="359">
        <v>3036</v>
      </c>
      <c r="CU9" s="347">
        <v>3140</v>
      </c>
      <c r="CV9" s="348">
        <v>3046</v>
      </c>
      <c r="CW9" s="359">
        <v>3086</v>
      </c>
      <c r="CX9" s="359">
        <v>3176</v>
      </c>
      <c r="CY9" s="359">
        <v>3187</v>
      </c>
      <c r="CZ9" s="359">
        <v>3261</v>
      </c>
      <c r="DA9" s="359">
        <v>3221</v>
      </c>
      <c r="DB9" s="359">
        <v>3192</v>
      </c>
      <c r="DC9" s="359">
        <v>3210</v>
      </c>
      <c r="DD9" s="359">
        <v>3200</v>
      </c>
      <c r="DE9" s="359">
        <v>3237</v>
      </c>
      <c r="DF9" s="359">
        <v>3235</v>
      </c>
      <c r="DG9" s="347">
        <v>3238</v>
      </c>
      <c r="DH9" s="348">
        <v>3170</v>
      </c>
      <c r="DI9" s="359">
        <v>3159</v>
      </c>
      <c r="DJ9" s="359">
        <v>3190</v>
      </c>
      <c r="DK9" s="359">
        <v>3272</v>
      </c>
      <c r="DL9" s="359">
        <v>3303</v>
      </c>
      <c r="DM9" s="359">
        <v>3347</v>
      </c>
      <c r="DN9" s="359">
        <v>2962</v>
      </c>
      <c r="DO9" s="359">
        <v>2959</v>
      </c>
      <c r="DP9" s="359">
        <v>3013</v>
      </c>
      <c r="DQ9" s="347">
        <v>3039</v>
      </c>
      <c r="DR9" s="347">
        <v>3037</v>
      </c>
      <c r="DS9" s="351">
        <v>3058</v>
      </c>
      <c r="DT9" s="347">
        <v>2945</v>
      </c>
      <c r="DU9" s="347">
        <v>2953</v>
      </c>
      <c r="DV9" s="359"/>
      <c r="DW9" s="359"/>
      <c r="DX9" s="359"/>
      <c r="DY9" s="359"/>
      <c r="DZ9" s="359"/>
      <c r="EA9" s="359"/>
      <c r="EB9" s="359"/>
      <c r="EC9" s="359"/>
      <c r="ED9" s="359"/>
      <c r="EE9" s="359"/>
      <c r="EF9" s="103">
        <v>8</v>
      </c>
      <c r="EG9" s="83">
        <v>0.27091093802912292</v>
      </c>
      <c r="EH9" s="103">
        <v>-105</v>
      </c>
      <c r="EI9" s="83">
        <v>-3.2427424336009882</v>
      </c>
      <c r="EJ9" s="1"/>
      <c r="EK9" s="230" t="s">
        <v>3407</v>
      </c>
      <c r="EM9" s="104" t="s">
        <v>472</v>
      </c>
      <c r="EN9" s="102">
        <v>3493876</v>
      </c>
      <c r="EO9" s="105">
        <v>3662702</v>
      </c>
      <c r="EP9" s="105">
        <v>3715073</v>
      </c>
      <c r="EQ9" s="105">
        <v>3833034</v>
      </c>
      <c r="ER9" s="105">
        <v>3842281</v>
      </c>
      <c r="ES9" s="105">
        <v>4159698</v>
      </c>
      <c r="ET9" s="105">
        <v>4223530</v>
      </c>
    </row>
    <row r="10" spans="1:151" ht="15" customHeight="1" outlineLevel="2">
      <c r="A10" s="345">
        <v>591</v>
      </c>
      <c r="B10" s="345" t="s">
        <v>288</v>
      </c>
      <c r="C10" s="345" t="s">
        <v>297</v>
      </c>
      <c r="D10" s="348">
        <v>843</v>
      </c>
      <c r="E10" s="359">
        <v>640</v>
      </c>
      <c r="F10" s="359">
        <v>656</v>
      </c>
      <c r="G10" s="359">
        <v>661</v>
      </c>
      <c r="H10" s="359">
        <v>708</v>
      </c>
      <c r="I10" s="359">
        <v>726</v>
      </c>
      <c r="J10" s="359">
        <v>764</v>
      </c>
      <c r="K10" s="359">
        <v>792</v>
      </c>
      <c r="L10" s="359">
        <v>786</v>
      </c>
      <c r="M10" s="359">
        <v>805</v>
      </c>
      <c r="N10" s="359">
        <v>801</v>
      </c>
      <c r="O10" s="351">
        <v>805</v>
      </c>
      <c r="P10" s="348">
        <v>826</v>
      </c>
      <c r="Q10" s="359">
        <v>839</v>
      </c>
      <c r="R10" s="359">
        <v>860</v>
      </c>
      <c r="S10" s="359">
        <v>835</v>
      </c>
      <c r="T10" s="359">
        <v>708</v>
      </c>
      <c r="U10" s="359">
        <v>1070</v>
      </c>
      <c r="V10" s="359">
        <v>1087</v>
      </c>
      <c r="W10" s="359">
        <v>1157</v>
      </c>
      <c r="X10" s="359">
        <v>1176</v>
      </c>
      <c r="Y10" s="359">
        <v>1247</v>
      </c>
      <c r="Z10" s="359">
        <v>1265</v>
      </c>
      <c r="AA10" s="351">
        <v>1259</v>
      </c>
      <c r="AB10" s="348">
        <v>1245</v>
      </c>
      <c r="AC10" s="359">
        <v>1280</v>
      </c>
      <c r="AD10" s="359">
        <v>1333</v>
      </c>
      <c r="AE10" s="359">
        <v>1346</v>
      </c>
      <c r="AF10" s="359">
        <v>1313</v>
      </c>
      <c r="AG10" s="359">
        <v>1360</v>
      </c>
      <c r="AH10" s="359">
        <v>1458</v>
      </c>
      <c r="AI10" s="359">
        <v>1445</v>
      </c>
      <c r="AJ10" s="359">
        <v>1463</v>
      </c>
      <c r="AK10" s="359">
        <v>1421</v>
      </c>
      <c r="AL10" s="359">
        <v>1346</v>
      </c>
      <c r="AM10" s="351">
        <v>1407</v>
      </c>
      <c r="AN10" s="348">
        <v>2006</v>
      </c>
      <c r="AO10" s="359">
        <v>1945</v>
      </c>
      <c r="AP10" s="359">
        <v>1901</v>
      </c>
      <c r="AQ10" s="359">
        <v>1938</v>
      </c>
      <c r="AR10" s="359">
        <v>1951</v>
      </c>
      <c r="AS10" s="359">
        <v>2173</v>
      </c>
      <c r="AT10" s="359">
        <v>2292</v>
      </c>
      <c r="AU10" s="359">
        <v>2366</v>
      </c>
      <c r="AV10" s="359">
        <v>2406</v>
      </c>
      <c r="AW10" s="359">
        <v>2424</v>
      </c>
      <c r="AX10" s="359">
        <v>2435</v>
      </c>
      <c r="AY10" s="351">
        <v>2361</v>
      </c>
      <c r="AZ10" s="348">
        <v>2320</v>
      </c>
      <c r="BA10" s="359">
        <v>2353</v>
      </c>
      <c r="BB10" s="359">
        <v>2429</v>
      </c>
      <c r="BC10" s="359">
        <v>2348</v>
      </c>
      <c r="BD10" s="359">
        <v>2338</v>
      </c>
      <c r="BE10" s="359">
        <v>2362</v>
      </c>
      <c r="BF10" s="359">
        <v>2344</v>
      </c>
      <c r="BG10" s="359">
        <v>2337</v>
      </c>
      <c r="BH10" s="359">
        <v>2392</v>
      </c>
      <c r="BI10" s="359">
        <v>2394</v>
      </c>
      <c r="BJ10" s="359">
        <v>2474</v>
      </c>
      <c r="BK10" s="347">
        <v>2698</v>
      </c>
      <c r="BL10" s="348">
        <v>2796</v>
      </c>
      <c r="BM10" s="359">
        <v>2877</v>
      </c>
      <c r="BN10" s="359">
        <v>3023</v>
      </c>
      <c r="BO10" s="359">
        <v>3114</v>
      </c>
      <c r="BP10" s="359">
        <v>3131</v>
      </c>
      <c r="BQ10" s="359">
        <v>3230</v>
      </c>
      <c r="BR10" s="359">
        <v>3214</v>
      </c>
      <c r="BS10" s="359">
        <v>3270</v>
      </c>
      <c r="BT10" s="359">
        <v>3245</v>
      </c>
      <c r="BU10" s="359">
        <v>3228</v>
      </c>
      <c r="BV10" s="359">
        <v>3240</v>
      </c>
      <c r="BW10" s="347">
        <v>3247</v>
      </c>
      <c r="BX10" s="348">
        <v>3217</v>
      </c>
      <c r="BY10" s="359">
        <v>3395</v>
      </c>
      <c r="BZ10" s="359">
        <v>3496</v>
      </c>
      <c r="CA10" s="359">
        <v>3509</v>
      </c>
      <c r="CB10" s="359">
        <v>3562</v>
      </c>
      <c r="CC10" s="359">
        <v>3644</v>
      </c>
      <c r="CD10" s="359">
        <v>3677</v>
      </c>
      <c r="CE10" s="359">
        <v>3803</v>
      </c>
      <c r="CF10" s="359">
        <v>3749</v>
      </c>
      <c r="CG10" s="359">
        <v>3788</v>
      </c>
      <c r="CH10" s="359">
        <v>3813</v>
      </c>
      <c r="CI10" s="347">
        <v>3822</v>
      </c>
      <c r="CJ10" s="348">
        <v>3702</v>
      </c>
      <c r="CK10" s="359">
        <v>3645</v>
      </c>
      <c r="CL10" s="359">
        <v>3717</v>
      </c>
      <c r="CM10" s="359">
        <v>3673</v>
      </c>
      <c r="CN10" s="359">
        <v>3433</v>
      </c>
      <c r="CO10" s="359">
        <v>3426</v>
      </c>
      <c r="CP10" s="359">
        <v>3516</v>
      </c>
      <c r="CQ10" s="359">
        <v>3759</v>
      </c>
      <c r="CR10" s="359">
        <v>3846</v>
      </c>
      <c r="CS10" s="359">
        <v>3907</v>
      </c>
      <c r="CT10" s="359">
        <v>4039</v>
      </c>
      <c r="CU10" s="347">
        <v>4160</v>
      </c>
      <c r="CV10" s="348">
        <v>4156</v>
      </c>
      <c r="CW10" s="359">
        <v>4316</v>
      </c>
      <c r="CX10" s="359">
        <v>4415</v>
      </c>
      <c r="CY10" s="359">
        <v>4479</v>
      </c>
      <c r="CZ10" s="359">
        <v>4509</v>
      </c>
      <c r="DA10" s="359">
        <v>4506</v>
      </c>
      <c r="DB10" s="359">
        <v>4571</v>
      </c>
      <c r="DC10" s="359">
        <v>4634</v>
      </c>
      <c r="DD10" s="359">
        <v>4670</v>
      </c>
      <c r="DE10" s="359">
        <v>4790</v>
      </c>
      <c r="DF10" s="359">
        <v>4791</v>
      </c>
      <c r="DG10" s="347">
        <v>4817</v>
      </c>
      <c r="DH10" s="348">
        <v>4770</v>
      </c>
      <c r="DI10" s="359">
        <v>4842</v>
      </c>
      <c r="DJ10" s="359">
        <v>4849</v>
      </c>
      <c r="DK10" s="359">
        <v>4884</v>
      </c>
      <c r="DL10" s="359">
        <v>4956</v>
      </c>
      <c r="DM10" s="359">
        <v>4983</v>
      </c>
      <c r="DN10" s="359">
        <v>4409</v>
      </c>
      <c r="DO10" s="359">
        <v>4443</v>
      </c>
      <c r="DP10" s="359">
        <v>4428</v>
      </c>
      <c r="DQ10" s="347">
        <v>4436</v>
      </c>
      <c r="DR10" s="347">
        <v>4291</v>
      </c>
      <c r="DS10" s="351">
        <v>4221</v>
      </c>
      <c r="DT10" s="347">
        <v>4090</v>
      </c>
      <c r="DU10" s="347">
        <v>4002</v>
      </c>
      <c r="DV10" s="359"/>
      <c r="DW10" s="359"/>
      <c r="DX10" s="359"/>
      <c r="DY10" s="359"/>
      <c r="DZ10" s="359"/>
      <c r="EA10" s="359"/>
      <c r="EB10" s="359"/>
      <c r="EC10" s="359"/>
      <c r="ED10" s="359"/>
      <c r="EE10" s="359"/>
      <c r="EF10" s="103">
        <v>-88</v>
      </c>
      <c r="EG10" s="83">
        <v>-2.1989005497251375</v>
      </c>
      <c r="EH10" s="103">
        <v>-219</v>
      </c>
      <c r="EI10" s="83">
        <v>-4.5463981731368071</v>
      </c>
      <c r="EJ10" s="1"/>
      <c r="EK10" s="230" t="s">
        <v>3408</v>
      </c>
      <c r="EM10" s="104" t="s">
        <v>473</v>
      </c>
      <c r="EN10" s="102">
        <v>3515674</v>
      </c>
      <c r="EO10" s="105">
        <v>3629909</v>
      </c>
      <c r="EP10" s="105">
        <v>3717425</v>
      </c>
      <c r="EQ10" s="105">
        <v>3860678</v>
      </c>
      <c r="ER10" s="105">
        <v>3782032</v>
      </c>
      <c r="ES10" s="105">
        <v>4186403</v>
      </c>
      <c r="ET10" s="105">
        <v>4225101</v>
      </c>
    </row>
    <row r="11" spans="1:151" ht="15" customHeight="1" outlineLevel="2">
      <c r="A11" s="345">
        <v>893</v>
      </c>
      <c r="B11" s="345" t="s">
        <v>288</v>
      </c>
      <c r="C11" s="345" t="s">
        <v>298</v>
      </c>
      <c r="D11" s="348">
        <v>682</v>
      </c>
      <c r="E11" s="359">
        <v>633</v>
      </c>
      <c r="F11" s="359">
        <v>652</v>
      </c>
      <c r="G11" s="359">
        <v>674</v>
      </c>
      <c r="H11" s="359">
        <v>709</v>
      </c>
      <c r="I11" s="359">
        <v>737</v>
      </c>
      <c r="J11" s="359">
        <v>753</v>
      </c>
      <c r="K11" s="359">
        <v>820</v>
      </c>
      <c r="L11" s="359">
        <v>865</v>
      </c>
      <c r="M11" s="359">
        <v>927</v>
      </c>
      <c r="N11" s="359">
        <v>988</v>
      </c>
      <c r="O11" s="351">
        <v>1034</v>
      </c>
      <c r="P11" s="348">
        <v>905</v>
      </c>
      <c r="Q11" s="359">
        <v>901</v>
      </c>
      <c r="R11" s="359">
        <v>875</v>
      </c>
      <c r="S11" s="359">
        <v>895</v>
      </c>
      <c r="T11" s="359">
        <v>709</v>
      </c>
      <c r="U11" s="359">
        <v>916</v>
      </c>
      <c r="V11" s="359">
        <v>930</v>
      </c>
      <c r="W11" s="359">
        <v>964</v>
      </c>
      <c r="X11" s="359">
        <v>979</v>
      </c>
      <c r="Y11" s="359">
        <v>1042</v>
      </c>
      <c r="Z11" s="359">
        <v>1015</v>
      </c>
      <c r="AA11" s="351">
        <v>939</v>
      </c>
      <c r="AB11" s="348">
        <v>1001</v>
      </c>
      <c r="AC11" s="359">
        <v>890</v>
      </c>
      <c r="AD11" s="359">
        <v>870</v>
      </c>
      <c r="AE11" s="359">
        <v>869</v>
      </c>
      <c r="AF11" s="359">
        <v>867</v>
      </c>
      <c r="AG11" s="359">
        <v>857</v>
      </c>
      <c r="AH11" s="359">
        <v>898</v>
      </c>
      <c r="AI11" s="359">
        <v>900</v>
      </c>
      <c r="AJ11" s="359">
        <v>900</v>
      </c>
      <c r="AK11" s="359">
        <v>891</v>
      </c>
      <c r="AL11" s="359">
        <v>879</v>
      </c>
      <c r="AM11" s="351">
        <v>979</v>
      </c>
      <c r="AN11" s="348">
        <v>1077</v>
      </c>
      <c r="AO11" s="359">
        <v>1018</v>
      </c>
      <c r="AP11" s="359">
        <v>1012</v>
      </c>
      <c r="AQ11" s="359">
        <v>1049</v>
      </c>
      <c r="AR11" s="359">
        <v>1055</v>
      </c>
      <c r="AS11" s="359">
        <v>1086</v>
      </c>
      <c r="AT11" s="359">
        <v>1078</v>
      </c>
      <c r="AU11" s="359">
        <v>1061</v>
      </c>
      <c r="AV11" s="359">
        <v>1017</v>
      </c>
      <c r="AW11" s="359">
        <v>992</v>
      </c>
      <c r="AX11" s="359">
        <v>972</v>
      </c>
      <c r="AY11" s="351">
        <v>818</v>
      </c>
      <c r="AZ11" s="348">
        <v>750</v>
      </c>
      <c r="BA11" s="359">
        <v>750</v>
      </c>
      <c r="BB11" s="359">
        <v>723</v>
      </c>
      <c r="BC11" s="359">
        <v>683</v>
      </c>
      <c r="BD11" s="359">
        <v>611</v>
      </c>
      <c r="BE11" s="359">
        <v>696</v>
      </c>
      <c r="BF11" s="359">
        <v>750</v>
      </c>
      <c r="BG11" s="359">
        <v>740</v>
      </c>
      <c r="BH11" s="359">
        <v>682</v>
      </c>
      <c r="BI11" s="359">
        <v>631</v>
      </c>
      <c r="BJ11" s="359">
        <v>648</v>
      </c>
      <c r="BK11" s="347">
        <v>668</v>
      </c>
      <c r="BL11" s="348">
        <v>642</v>
      </c>
      <c r="BM11" s="359">
        <v>653</v>
      </c>
      <c r="BN11" s="359">
        <v>746</v>
      </c>
      <c r="BO11" s="359">
        <v>760</v>
      </c>
      <c r="BP11" s="359">
        <v>728</v>
      </c>
      <c r="BQ11" s="359">
        <v>738</v>
      </c>
      <c r="BR11" s="359">
        <v>654</v>
      </c>
      <c r="BS11" s="359">
        <v>668</v>
      </c>
      <c r="BT11" s="359">
        <v>699</v>
      </c>
      <c r="BU11" s="359">
        <v>672</v>
      </c>
      <c r="BV11" s="359">
        <v>729</v>
      </c>
      <c r="BW11" s="347">
        <v>796</v>
      </c>
      <c r="BX11" s="348">
        <v>667</v>
      </c>
      <c r="BY11" s="359">
        <v>708</v>
      </c>
      <c r="BZ11" s="359">
        <v>823</v>
      </c>
      <c r="CA11" s="359">
        <v>867</v>
      </c>
      <c r="CB11" s="359">
        <v>821</v>
      </c>
      <c r="CC11" s="359">
        <v>903</v>
      </c>
      <c r="CD11" s="359">
        <v>956</v>
      </c>
      <c r="CE11" s="359">
        <v>1080</v>
      </c>
      <c r="CF11" s="359">
        <v>997</v>
      </c>
      <c r="CG11" s="359">
        <v>1004</v>
      </c>
      <c r="CH11" s="359">
        <v>1053</v>
      </c>
      <c r="CI11" s="347">
        <v>1007</v>
      </c>
      <c r="CJ11" s="348">
        <v>840</v>
      </c>
      <c r="CK11" s="359">
        <v>831</v>
      </c>
      <c r="CL11" s="359">
        <v>884</v>
      </c>
      <c r="CM11" s="359">
        <v>891</v>
      </c>
      <c r="CN11" s="359">
        <v>800</v>
      </c>
      <c r="CO11" s="359">
        <v>834</v>
      </c>
      <c r="CP11" s="359">
        <v>870</v>
      </c>
      <c r="CQ11" s="359">
        <v>998</v>
      </c>
      <c r="CR11" s="359">
        <v>1102</v>
      </c>
      <c r="CS11" s="359">
        <v>1145</v>
      </c>
      <c r="CT11" s="359">
        <v>1226</v>
      </c>
      <c r="CU11" s="347">
        <v>1241</v>
      </c>
      <c r="CV11" s="348">
        <v>1163</v>
      </c>
      <c r="CW11" s="359">
        <v>1230</v>
      </c>
      <c r="CX11" s="359">
        <v>1306</v>
      </c>
      <c r="CY11" s="359">
        <v>1366</v>
      </c>
      <c r="CZ11" s="359">
        <v>1410</v>
      </c>
      <c r="DA11" s="359">
        <v>1404</v>
      </c>
      <c r="DB11" s="359">
        <v>1370</v>
      </c>
      <c r="DC11" s="359">
        <v>1382</v>
      </c>
      <c r="DD11" s="359">
        <v>1555</v>
      </c>
      <c r="DE11" s="359">
        <v>1564</v>
      </c>
      <c r="DF11" s="359">
        <v>1556</v>
      </c>
      <c r="DG11" s="347">
        <v>1487</v>
      </c>
      <c r="DH11" s="348">
        <v>1417</v>
      </c>
      <c r="DI11" s="359">
        <v>1372</v>
      </c>
      <c r="DJ11" s="359">
        <v>1426</v>
      </c>
      <c r="DK11" s="359">
        <v>1461</v>
      </c>
      <c r="DL11" s="359">
        <v>1510</v>
      </c>
      <c r="DM11" s="359">
        <v>1532</v>
      </c>
      <c r="DN11" s="359">
        <v>1338</v>
      </c>
      <c r="DO11" s="359">
        <v>1376</v>
      </c>
      <c r="DP11" s="359">
        <v>1383</v>
      </c>
      <c r="DQ11" s="347">
        <v>1349</v>
      </c>
      <c r="DR11" s="347">
        <v>1431</v>
      </c>
      <c r="DS11" s="351">
        <v>1413</v>
      </c>
      <c r="DT11" s="347">
        <v>1203</v>
      </c>
      <c r="DU11" s="347">
        <v>1132</v>
      </c>
      <c r="DV11" s="359"/>
      <c r="DW11" s="359"/>
      <c r="DX11" s="359"/>
      <c r="DY11" s="359"/>
      <c r="DZ11" s="359"/>
      <c r="EA11" s="359"/>
      <c r="EB11" s="359"/>
      <c r="EC11" s="359"/>
      <c r="ED11" s="359"/>
      <c r="EE11" s="359"/>
      <c r="EF11" s="103">
        <v>-71</v>
      </c>
      <c r="EG11" s="83">
        <v>-6.2720848056537104</v>
      </c>
      <c r="EH11" s="103">
        <v>-281</v>
      </c>
      <c r="EI11" s="83">
        <v>-18.897108271687962</v>
      </c>
      <c r="EM11" s="104" t="s">
        <v>474</v>
      </c>
      <c r="EN11" s="102">
        <v>3581857</v>
      </c>
      <c r="EO11" s="105">
        <v>3644036</v>
      </c>
      <c r="EP11" s="105">
        <v>3726523</v>
      </c>
      <c r="EQ11" s="105">
        <v>3871697</v>
      </c>
      <c r="ER11" s="105">
        <v>3774886</v>
      </c>
      <c r="ES11" s="105">
        <v>4209834</v>
      </c>
      <c r="ET11" s="105">
        <v>4240970</v>
      </c>
    </row>
    <row r="12" spans="1:151" ht="15" outlineLevel="1">
      <c r="A12" s="123" t="s">
        <v>299</v>
      </c>
      <c r="B12" s="25"/>
      <c r="C12" s="26"/>
      <c r="D12" s="43">
        <v>41344</v>
      </c>
      <c r="E12" s="44">
        <v>40853</v>
      </c>
      <c r="F12" s="44">
        <v>41408</v>
      </c>
      <c r="G12" s="44">
        <v>42105</v>
      </c>
      <c r="H12" s="44">
        <v>43027</v>
      </c>
      <c r="I12" s="44">
        <v>43755</v>
      </c>
      <c r="J12" s="44">
        <v>43289</v>
      </c>
      <c r="K12" s="44">
        <v>42687</v>
      </c>
      <c r="L12" s="44">
        <v>41308</v>
      </c>
      <c r="M12" s="44">
        <v>41884</v>
      </c>
      <c r="N12" s="44">
        <v>42306</v>
      </c>
      <c r="O12" s="234">
        <v>42535</v>
      </c>
      <c r="P12" s="43">
        <v>40740</v>
      </c>
      <c r="Q12" s="44">
        <v>39273</v>
      </c>
      <c r="R12" s="44">
        <v>41265</v>
      </c>
      <c r="S12" s="44">
        <v>41544</v>
      </c>
      <c r="T12" s="44">
        <v>43027</v>
      </c>
      <c r="U12" s="44">
        <v>43113</v>
      </c>
      <c r="V12" s="44">
        <v>43076</v>
      </c>
      <c r="W12" s="44">
        <v>44360</v>
      </c>
      <c r="X12" s="44">
        <v>45048</v>
      </c>
      <c r="Y12" s="44">
        <v>45977</v>
      </c>
      <c r="Z12" s="44">
        <v>44438</v>
      </c>
      <c r="AA12" s="234">
        <v>43429</v>
      </c>
      <c r="AB12" s="43">
        <v>41170</v>
      </c>
      <c r="AC12" s="44">
        <v>39927</v>
      </c>
      <c r="AD12" s="44">
        <v>40347</v>
      </c>
      <c r="AE12" s="44">
        <v>40450</v>
      </c>
      <c r="AF12" s="44">
        <v>40552</v>
      </c>
      <c r="AG12" s="44">
        <v>41657</v>
      </c>
      <c r="AH12" s="44">
        <v>42512</v>
      </c>
      <c r="AI12" s="44">
        <v>42870</v>
      </c>
      <c r="AJ12" s="44">
        <v>43219</v>
      </c>
      <c r="AK12" s="44">
        <v>43240</v>
      </c>
      <c r="AL12" s="44">
        <v>40394</v>
      </c>
      <c r="AM12" s="234">
        <v>41255</v>
      </c>
      <c r="AN12" s="43">
        <v>40894</v>
      </c>
      <c r="AO12" s="44">
        <v>38307</v>
      </c>
      <c r="AP12" s="44">
        <v>38799</v>
      </c>
      <c r="AQ12" s="44">
        <v>40130</v>
      </c>
      <c r="AR12" s="44">
        <v>40156</v>
      </c>
      <c r="AS12" s="44">
        <v>43671</v>
      </c>
      <c r="AT12" s="44">
        <v>43822</v>
      </c>
      <c r="AU12" s="44">
        <v>44312</v>
      </c>
      <c r="AV12" s="44">
        <v>44823</v>
      </c>
      <c r="AW12" s="44">
        <v>45097</v>
      </c>
      <c r="AX12" s="44">
        <v>44875</v>
      </c>
      <c r="AY12" s="234">
        <v>45452</v>
      </c>
      <c r="AZ12" s="43">
        <v>45155</v>
      </c>
      <c r="BA12" s="44">
        <v>44796</v>
      </c>
      <c r="BB12" s="44">
        <v>44453</v>
      </c>
      <c r="BC12" s="44">
        <v>43319</v>
      </c>
      <c r="BD12" s="44">
        <v>43000</v>
      </c>
      <c r="BE12" s="44">
        <v>43254</v>
      </c>
      <c r="BF12" s="44">
        <v>43559</v>
      </c>
      <c r="BG12" s="44">
        <v>43339</v>
      </c>
      <c r="BH12" s="44">
        <v>43069</v>
      </c>
      <c r="BI12" s="44">
        <v>42908</v>
      </c>
      <c r="BJ12" s="44">
        <v>42309</v>
      </c>
      <c r="BK12" s="56">
        <v>42940</v>
      </c>
      <c r="BL12" s="43">
        <v>42552</v>
      </c>
      <c r="BM12" s="44">
        <v>41589</v>
      </c>
      <c r="BN12" s="44">
        <v>42610</v>
      </c>
      <c r="BO12" s="44">
        <v>42207</v>
      </c>
      <c r="BP12" s="44">
        <v>41854</v>
      </c>
      <c r="BQ12" s="44">
        <v>41966</v>
      </c>
      <c r="BR12" s="44">
        <v>41945</v>
      </c>
      <c r="BS12" s="44">
        <v>42249</v>
      </c>
      <c r="BT12" s="44">
        <v>42392</v>
      </c>
      <c r="BU12" s="44">
        <v>42502</v>
      </c>
      <c r="BV12" s="44">
        <v>42861</v>
      </c>
      <c r="BW12" s="56">
        <v>42536</v>
      </c>
      <c r="BX12" s="43">
        <v>41592</v>
      </c>
      <c r="BY12" s="44">
        <v>41240</v>
      </c>
      <c r="BZ12" s="44">
        <v>41074</v>
      </c>
      <c r="CA12" s="44">
        <v>41051</v>
      </c>
      <c r="CB12" s="44">
        <v>40995</v>
      </c>
      <c r="CC12" s="44">
        <v>41189</v>
      </c>
      <c r="CD12" s="44">
        <v>41415</v>
      </c>
      <c r="CE12" s="44">
        <v>41117</v>
      </c>
      <c r="CF12" s="44">
        <v>40638</v>
      </c>
      <c r="CG12" s="44">
        <v>40877</v>
      </c>
      <c r="CH12" s="44">
        <v>40732</v>
      </c>
      <c r="CI12" s="56">
        <v>40486</v>
      </c>
      <c r="CJ12" s="43">
        <v>38799</v>
      </c>
      <c r="CK12" s="44">
        <v>37526</v>
      </c>
      <c r="CL12" s="44">
        <v>37673</v>
      </c>
      <c r="CM12" s="44">
        <v>37675</v>
      </c>
      <c r="CN12" s="44">
        <v>36964</v>
      </c>
      <c r="CO12" s="44">
        <v>36762</v>
      </c>
      <c r="CP12" s="44">
        <v>36842</v>
      </c>
      <c r="CQ12" s="44">
        <v>37774</v>
      </c>
      <c r="CR12" s="44">
        <v>38093</v>
      </c>
      <c r="CS12" s="44">
        <v>38665</v>
      </c>
      <c r="CT12" s="44">
        <v>39505</v>
      </c>
      <c r="CU12" s="56">
        <v>40220</v>
      </c>
      <c r="CV12" s="43">
        <v>39789</v>
      </c>
      <c r="CW12" s="44">
        <v>39432</v>
      </c>
      <c r="CX12" s="44">
        <v>39900</v>
      </c>
      <c r="CY12" s="44">
        <v>40287</v>
      </c>
      <c r="CZ12" s="44">
        <v>40763</v>
      </c>
      <c r="DA12" s="44">
        <v>40808</v>
      </c>
      <c r="DB12" s="44">
        <v>40985</v>
      </c>
      <c r="DC12" s="44">
        <v>41210</v>
      </c>
      <c r="DD12" s="44">
        <v>39780</v>
      </c>
      <c r="DE12" s="44">
        <v>39971</v>
      </c>
      <c r="DF12" s="44">
        <v>40103</v>
      </c>
      <c r="DG12" s="56">
        <v>40267</v>
      </c>
      <c r="DH12" s="43">
        <v>39623</v>
      </c>
      <c r="DI12" s="44">
        <v>38939</v>
      </c>
      <c r="DJ12" s="44">
        <v>40530</v>
      </c>
      <c r="DK12" s="44">
        <v>40805</v>
      </c>
      <c r="DL12" s="44">
        <v>40395</v>
      </c>
      <c r="DM12" s="44">
        <v>40051</v>
      </c>
      <c r="DN12" s="44">
        <v>36648</v>
      </c>
      <c r="DO12" s="44">
        <v>36595</v>
      </c>
      <c r="DP12" s="44">
        <v>37241</v>
      </c>
      <c r="DQ12" s="56">
        <v>36873</v>
      </c>
      <c r="DR12" s="56">
        <v>36975</v>
      </c>
      <c r="DS12" s="234">
        <v>37035</v>
      </c>
      <c r="DT12" s="56">
        <v>35808</v>
      </c>
      <c r="DU12" s="56">
        <v>34914</v>
      </c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103">
        <v>-894</v>
      </c>
      <c r="EG12" s="83">
        <v>-2.5605774188004813</v>
      </c>
      <c r="EH12" s="103">
        <v>-2121</v>
      </c>
      <c r="EI12" s="83">
        <v>-5.2673405021481612</v>
      </c>
      <c r="EM12" s="104" t="s">
        <v>475</v>
      </c>
      <c r="EN12" s="102">
        <v>3605662</v>
      </c>
      <c r="EO12" s="105">
        <v>3654357</v>
      </c>
      <c r="EP12" s="105">
        <v>3725821</v>
      </c>
      <c r="EQ12" s="105">
        <v>3888740</v>
      </c>
      <c r="ER12" s="105">
        <v>3827999</v>
      </c>
      <c r="ES12" s="105">
        <v>4227270</v>
      </c>
      <c r="ET12" s="105">
        <v>4029918</v>
      </c>
    </row>
    <row r="13" spans="1:151" ht="15" outlineLevel="2">
      <c r="A13" s="345">
        <v>120</v>
      </c>
      <c r="B13" s="345" t="s">
        <v>299</v>
      </c>
      <c r="C13" s="345" t="s">
        <v>300</v>
      </c>
      <c r="D13" s="348">
        <v>714</v>
      </c>
      <c r="E13" s="359">
        <v>709</v>
      </c>
      <c r="F13" s="359">
        <v>743</v>
      </c>
      <c r="G13" s="359">
        <v>742</v>
      </c>
      <c r="H13" s="359">
        <v>761</v>
      </c>
      <c r="I13" s="359">
        <v>772</v>
      </c>
      <c r="J13" s="359">
        <v>773</v>
      </c>
      <c r="K13" s="359">
        <v>735</v>
      </c>
      <c r="L13" s="359">
        <v>700</v>
      </c>
      <c r="M13" s="359">
        <v>730</v>
      </c>
      <c r="N13" s="359">
        <v>770</v>
      </c>
      <c r="O13" s="351">
        <v>826</v>
      </c>
      <c r="P13" s="348">
        <v>705</v>
      </c>
      <c r="Q13" s="359">
        <v>778</v>
      </c>
      <c r="R13" s="359">
        <v>794</v>
      </c>
      <c r="S13" s="359">
        <v>774</v>
      </c>
      <c r="T13" s="359">
        <v>761</v>
      </c>
      <c r="U13" s="359">
        <v>798</v>
      </c>
      <c r="V13" s="359">
        <v>787</v>
      </c>
      <c r="W13" s="359">
        <v>804</v>
      </c>
      <c r="X13" s="359">
        <v>827</v>
      </c>
      <c r="Y13" s="359">
        <v>831</v>
      </c>
      <c r="Z13" s="359">
        <v>792</v>
      </c>
      <c r="AA13" s="351">
        <v>765</v>
      </c>
      <c r="AB13" s="348">
        <v>656</v>
      </c>
      <c r="AC13" s="359">
        <v>627</v>
      </c>
      <c r="AD13" s="359">
        <v>664</v>
      </c>
      <c r="AE13" s="359">
        <v>676</v>
      </c>
      <c r="AF13" s="359">
        <v>640</v>
      </c>
      <c r="AG13" s="359">
        <v>617</v>
      </c>
      <c r="AH13" s="359">
        <v>605</v>
      </c>
      <c r="AI13" s="359">
        <v>617</v>
      </c>
      <c r="AJ13" s="359">
        <v>624</v>
      </c>
      <c r="AK13" s="359">
        <v>627</v>
      </c>
      <c r="AL13" s="359">
        <v>580</v>
      </c>
      <c r="AM13" s="351">
        <v>634</v>
      </c>
      <c r="AN13" s="348">
        <v>674</v>
      </c>
      <c r="AO13" s="359">
        <v>615</v>
      </c>
      <c r="AP13" s="359">
        <v>624</v>
      </c>
      <c r="AQ13" s="359">
        <v>684</v>
      </c>
      <c r="AR13" s="359">
        <v>707</v>
      </c>
      <c r="AS13" s="359">
        <v>920</v>
      </c>
      <c r="AT13" s="359">
        <v>870</v>
      </c>
      <c r="AU13" s="359">
        <v>881</v>
      </c>
      <c r="AV13" s="359">
        <v>914</v>
      </c>
      <c r="AW13" s="359">
        <v>941</v>
      </c>
      <c r="AX13" s="359">
        <v>963</v>
      </c>
      <c r="AY13" s="351">
        <v>1000</v>
      </c>
      <c r="AZ13" s="348">
        <v>997</v>
      </c>
      <c r="BA13" s="359">
        <v>1016</v>
      </c>
      <c r="BB13" s="359">
        <v>967</v>
      </c>
      <c r="BC13" s="359">
        <v>944</v>
      </c>
      <c r="BD13" s="359">
        <v>949</v>
      </c>
      <c r="BE13" s="359">
        <v>958</v>
      </c>
      <c r="BF13" s="359">
        <v>926</v>
      </c>
      <c r="BG13" s="359">
        <v>896</v>
      </c>
      <c r="BH13" s="359">
        <v>892</v>
      </c>
      <c r="BI13" s="359">
        <v>937</v>
      </c>
      <c r="BJ13" s="359">
        <v>961</v>
      </c>
      <c r="BK13" s="347">
        <v>1008</v>
      </c>
      <c r="BL13" s="348">
        <v>996</v>
      </c>
      <c r="BM13" s="359">
        <v>919</v>
      </c>
      <c r="BN13" s="359">
        <v>1043</v>
      </c>
      <c r="BO13" s="359">
        <v>1033</v>
      </c>
      <c r="BP13" s="359">
        <v>1061</v>
      </c>
      <c r="BQ13" s="359">
        <v>1103</v>
      </c>
      <c r="BR13" s="359">
        <v>1102</v>
      </c>
      <c r="BS13" s="359">
        <v>1085</v>
      </c>
      <c r="BT13" s="359">
        <v>1100</v>
      </c>
      <c r="BU13" s="359">
        <v>1114</v>
      </c>
      <c r="BV13" s="359">
        <v>1126</v>
      </c>
      <c r="BW13" s="347">
        <v>1154</v>
      </c>
      <c r="BX13" s="348">
        <v>1153</v>
      </c>
      <c r="BY13" s="359">
        <v>1222</v>
      </c>
      <c r="BZ13" s="359">
        <v>1315</v>
      </c>
      <c r="CA13" s="359">
        <v>1344</v>
      </c>
      <c r="CB13" s="359">
        <v>1274</v>
      </c>
      <c r="CC13" s="359">
        <v>1299</v>
      </c>
      <c r="CD13" s="359">
        <v>1291</v>
      </c>
      <c r="CE13" s="359">
        <v>1293</v>
      </c>
      <c r="CF13" s="359">
        <v>1288</v>
      </c>
      <c r="CG13" s="359">
        <v>1367</v>
      </c>
      <c r="CH13" s="359">
        <v>1363</v>
      </c>
      <c r="CI13" s="347">
        <v>1358</v>
      </c>
      <c r="CJ13" s="348">
        <v>1281</v>
      </c>
      <c r="CK13" s="359">
        <v>1267</v>
      </c>
      <c r="CL13" s="359">
        <v>1377</v>
      </c>
      <c r="CM13" s="359">
        <v>1377</v>
      </c>
      <c r="CN13" s="359">
        <v>1357</v>
      </c>
      <c r="CO13" s="359">
        <v>1262</v>
      </c>
      <c r="CP13" s="359">
        <v>1280</v>
      </c>
      <c r="CQ13" s="359">
        <v>1327</v>
      </c>
      <c r="CR13" s="359">
        <v>1399</v>
      </c>
      <c r="CS13" s="359">
        <v>1437</v>
      </c>
      <c r="CT13" s="359">
        <v>1495</v>
      </c>
      <c r="CU13" s="347">
        <v>1569</v>
      </c>
      <c r="CV13" s="348">
        <v>1520</v>
      </c>
      <c r="CW13" s="359">
        <v>1484</v>
      </c>
      <c r="CX13" s="359">
        <v>1495</v>
      </c>
      <c r="CY13" s="359">
        <v>1541</v>
      </c>
      <c r="CZ13" s="359">
        <v>1570</v>
      </c>
      <c r="DA13" s="359">
        <v>1564</v>
      </c>
      <c r="DB13" s="359">
        <v>1622</v>
      </c>
      <c r="DC13" s="359">
        <v>1599</v>
      </c>
      <c r="DD13" s="359">
        <v>1487</v>
      </c>
      <c r="DE13" s="359">
        <v>1507</v>
      </c>
      <c r="DF13" s="359">
        <v>1530</v>
      </c>
      <c r="DG13" s="347">
        <v>1562</v>
      </c>
      <c r="DH13" s="348">
        <v>1440</v>
      </c>
      <c r="DI13" s="359">
        <v>1375</v>
      </c>
      <c r="DJ13" s="359">
        <v>1519</v>
      </c>
      <c r="DK13" s="359">
        <v>1553</v>
      </c>
      <c r="DL13" s="359">
        <v>1502</v>
      </c>
      <c r="DM13" s="359">
        <v>1511</v>
      </c>
      <c r="DN13" s="359">
        <v>1364</v>
      </c>
      <c r="DO13" s="359">
        <v>1365</v>
      </c>
      <c r="DP13" s="359">
        <v>1409</v>
      </c>
      <c r="DQ13" s="347">
        <v>1343</v>
      </c>
      <c r="DR13" s="347">
        <v>1331</v>
      </c>
      <c r="DS13" s="351">
        <v>1351</v>
      </c>
      <c r="DT13" s="347">
        <v>1249</v>
      </c>
      <c r="DU13" s="347">
        <v>1184</v>
      </c>
      <c r="DV13" s="359"/>
      <c r="DW13" s="359"/>
      <c r="DX13" s="359"/>
      <c r="DY13" s="359"/>
      <c r="DZ13" s="359"/>
      <c r="EA13" s="359"/>
      <c r="EB13" s="359"/>
      <c r="EC13" s="359"/>
      <c r="ED13" s="359"/>
      <c r="EE13" s="359"/>
      <c r="EF13" s="103">
        <v>-65</v>
      </c>
      <c r="EG13" s="83">
        <v>-5.4898648648648649</v>
      </c>
      <c r="EH13" s="103">
        <v>-167</v>
      </c>
      <c r="EI13" s="83">
        <v>-10.691421254801536</v>
      </c>
      <c r="EM13" s="104" t="s">
        <v>476</v>
      </c>
      <c r="EN13" s="102">
        <v>3600393</v>
      </c>
      <c r="EO13" s="105">
        <v>3670286</v>
      </c>
      <c r="EP13" s="105">
        <v>3742748</v>
      </c>
      <c r="EQ13" s="105">
        <v>3910011</v>
      </c>
      <c r="ER13" s="105">
        <v>3910066</v>
      </c>
      <c r="ES13" s="105">
        <v>4253603</v>
      </c>
      <c r="ET13" s="105">
        <v>4053788</v>
      </c>
    </row>
    <row r="14" spans="1:151" ht="15" outlineLevel="2">
      <c r="A14" s="345">
        <v>154</v>
      </c>
      <c r="B14" s="345" t="s">
        <v>299</v>
      </c>
      <c r="C14" s="345" t="s">
        <v>301</v>
      </c>
      <c r="D14" s="348">
        <v>25695</v>
      </c>
      <c r="E14" s="359">
        <v>25457</v>
      </c>
      <c r="F14" s="359">
        <v>25711</v>
      </c>
      <c r="G14" s="359">
        <v>25875</v>
      </c>
      <c r="H14" s="359">
        <v>26612</v>
      </c>
      <c r="I14" s="359">
        <v>27210</v>
      </c>
      <c r="J14" s="359">
        <v>26958</v>
      </c>
      <c r="K14" s="359">
        <v>26582</v>
      </c>
      <c r="L14" s="359">
        <v>25611</v>
      </c>
      <c r="M14" s="359">
        <v>25925</v>
      </c>
      <c r="N14" s="359">
        <v>26184</v>
      </c>
      <c r="O14" s="351">
        <v>26476</v>
      </c>
      <c r="P14" s="348">
        <v>25748</v>
      </c>
      <c r="Q14" s="359">
        <v>24012</v>
      </c>
      <c r="R14" s="359">
        <v>25731</v>
      </c>
      <c r="S14" s="359">
        <v>26073</v>
      </c>
      <c r="T14" s="359">
        <v>26612</v>
      </c>
      <c r="U14" s="359">
        <v>27163</v>
      </c>
      <c r="V14" s="359">
        <v>27084</v>
      </c>
      <c r="W14" s="359">
        <v>27941</v>
      </c>
      <c r="X14" s="359">
        <v>28379</v>
      </c>
      <c r="Y14" s="359">
        <v>29030</v>
      </c>
      <c r="Z14" s="359">
        <v>28299</v>
      </c>
      <c r="AA14" s="351">
        <v>27629</v>
      </c>
      <c r="AB14" s="348">
        <v>26351</v>
      </c>
      <c r="AC14" s="359">
        <v>25605</v>
      </c>
      <c r="AD14" s="359">
        <v>25802</v>
      </c>
      <c r="AE14" s="359">
        <v>25879</v>
      </c>
      <c r="AF14" s="359">
        <v>26114</v>
      </c>
      <c r="AG14" s="359">
        <v>26902</v>
      </c>
      <c r="AH14" s="359">
        <v>27581</v>
      </c>
      <c r="AI14" s="359">
        <v>27823</v>
      </c>
      <c r="AJ14" s="359">
        <v>28167</v>
      </c>
      <c r="AK14" s="359">
        <v>28216</v>
      </c>
      <c r="AL14" s="359">
        <v>26528</v>
      </c>
      <c r="AM14" s="351">
        <v>26848</v>
      </c>
      <c r="AN14" s="348">
        <v>26436</v>
      </c>
      <c r="AO14" s="359">
        <v>25011</v>
      </c>
      <c r="AP14" s="359">
        <v>25346</v>
      </c>
      <c r="AQ14" s="359">
        <v>26119</v>
      </c>
      <c r="AR14" s="359">
        <v>26070</v>
      </c>
      <c r="AS14" s="359">
        <v>27674</v>
      </c>
      <c r="AT14" s="359">
        <v>28092</v>
      </c>
      <c r="AU14" s="359">
        <v>28335</v>
      </c>
      <c r="AV14" s="359">
        <v>28541</v>
      </c>
      <c r="AW14" s="359">
        <v>28563</v>
      </c>
      <c r="AX14" s="359">
        <v>28248</v>
      </c>
      <c r="AY14" s="351">
        <v>28408</v>
      </c>
      <c r="AZ14" s="348">
        <v>28238</v>
      </c>
      <c r="BA14" s="359">
        <v>28052</v>
      </c>
      <c r="BB14" s="359">
        <v>28099</v>
      </c>
      <c r="BC14" s="359">
        <v>27502</v>
      </c>
      <c r="BD14" s="359">
        <v>27257</v>
      </c>
      <c r="BE14" s="359">
        <v>27333</v>
      </c>
      <c r="BF14" s="359">
        <v>27552</v>
      </c>
      <c r="BG14" s="359">
        <v>27394</v>
      </c>
      <c r="BH14" s="359">
        <v>27436</v>
      </c>
      <c r="BI14" s="359">
        <v>27148</v>
      </c>
      <c r="BJ14" s="359">
        <v>26646</v>
      </c>
      <c r="BK14" s="347">
        <v>26940</v>
      </c>
      <c r="BL14" s="348">
        <v>26638</v>
      </c>
      <c r="BM14" s="359">
        <v>26223</v>
      </c>
      <c r="BN14" s="359">
        <v>26715</v>
      </c>
      <c r="BO14" s="359">
        <v>26538</v>
      </c>
      <c r="BP14" s="359">
        <v>26188</v>
      </c>
      <c r="BQ14" s="359">
        <v>26151</v>
      </c>
      <c r="BR14" s="359">
        <v>26124</v>
      </c>
      <c r="BS14" s="359">
        <v>26433</v>
      </c>
      <c r="BT14" s="359">
        <v>26378</v>
      </c>
      <c r="BU14" s="359">
        <v>26340</v>
      </c>
      <c r="BV14" s="359">
        <v>26437</v>
      </c>
      <c r="BW14" s="347">
        <v>26192</v>
      </c>
      <c r="BX14" s="348">
        <v>25590</v>
      </c>
      <c r="BY14" s="359">
        <v>25375</v>
      </c>
      <c r="BZ14" s="359">
        <v>25249</v>
      </c>
      <c r="CA14" s="359">
        <v>25132</v>
      </c>
      <c r="CB14" s="359">
        <v>25101</v>
      </c>
      <c r="CC14" s="359">
        <v>25201</v>
      </c>
      <c r="CD14" s="359">
        <v>25307</v>
      </c>
      <c r="CE14" s="359">
        <v>25277</v>
      </c>
      <c r="CF14" s="359">
        <v>25024</v>
      </c>
      <c r="CG14" s="359">
        <v>25007</v>
      </c>
      <c r="CH14" s="359">
        <v>24982</v>
      </c>
      <c r="CI14" s="347">
        <v>24892</v>
      </c>
      <c r="CJ14" s="348">
        <v>24114</v>
      </c>
      <c r="CK14" s="359">
        <v>23268</v>
      </c>
      <c r="CL14" s="359">
        <v>23037</v>
      </c>
      <c r="CM14" s="359">
        <v>22718</v>
      </c>
      <c r="CN14" s="359">
        <v>22266</v>
      </c>
      <c r="CO14" s="359">
        <v>22025</v>
      </c>
      <c r="CP14" s="359">
        <v>22031</v>
      </c>
      <c r="CQ14" s="359">
        <v>22506</v>
      </c>
      <c r="CR14" s="359">
        <v>22585</v>
      </c>
      <c r="CS14" s="359">
        <v>22856</v>
      </c>
      <c r="CT14" s="359">
        <v>23260</v>
      </c>
      <c r="CU14" s="347">
        <v>23476</v>
      </c>
      <c r="CV14" s="348">
        <v>23211</v>
      </c>
      <c r="CW14" s="359">
        <v>23135</v>
      </c>
      <c r="CX14" s="359">
        <v>23357</v>
      </c>
      <c r="CY14" s="359">
        <v>23446</v>
      </c>
      <c r="CZ14" s="359">
        <v>23611</v>
      </c>
      <c r="DA14" s="359">
        <v>23540</v>
      </c>
      <c r="DB14" s="359">
        <v>23537</v>
      </c>
      <c r="DC14" s="359">
        <v>23758</v>
      </c>
      <c r="DD14" s="359">
        <v>23091</v>
      </c>
      <c r="DE14" s="359">
        <v>23302</v>
      </c>
      <c r="DF14" s="359">
        <v>23383</v>
      </c>
      <c r="DG14" s="347">
        <v>23431</v>
      </c>
      <c r="DH14" s="348">
        <v>23271</v>
      </c>
      <c r="DI14" s="359">
        <v>22992</v>
      </c>
      <c r="DJ14" s="359">
        <v>23581</v>
      </c>
      <c r="DK14" s="359">
        <v>23820</v>
      </c>
      <c r="DL14" s="359">
        <v>23611</v>
      </c>
      <c r="DM14" s="359">
        <v>23398</v>
      </c>
      <c r="DN14" s="359">
        <v>21452</v>
      </c>
      <c r="DO14" s="359">
        <v>21490</v>
      </c>
      <c r="DP14" s="359">
        <v>21802</v>
      </c>
      <c r="DQ14" s="347">
        <v>21650</v>
      </c>
      <c r="DR14" s="347">
        <v>21664</v>
      </c>
      <c r="DS14" s="351">
        <v>21640</v>
      </c>
      <c r="DT14" s="347">
        <v>21194</v>
      </c>
      <c r="DU14" s="347">
        <v>20764</v>
      </c>
      <c r="DV14" s="359"/>
      <c r="DW14" s="359"/>
      <c r="DX14" s="359"/>
      <c r="DY14" s="359"/>
      <c r="DZ14" s="359"/>
      <c r="EA14" s="359"/>
      <c r="EB14" s="359"/>
      <c r="EC14" s="359"/>
      <c r="ED14" s="359"/>
      <c r="EE14" s="359"/>
      <c r="EF14" s="103">
        <v>-430</v>
      </c>
      <c r="EG14" s="83">
        <v>-2.0708919283375073</v>
      </c>
      <c r="EH14" s="103">
        <v>-876</v>
      </c>
      <c r="EI14" s="83">
        <v>-3.7386368486193504</v>
      </c>
      <c r="EJ14" s="5"/>
      <c r="EM14" s="104" t="s">
        <v>477</v>
      </c>
      <c r="EN14" s="102">
        <v>3632108</v>
      </c>
      <c r="EO14" s="105">
        <v>3682330</v>
      </c>
      <c r="EP14" s="105">
        <v>3769054</v>
      </c>
      <c r="EQ14" s="105">
        <v>3914759</v>
      </c>
      <c r="ER14" s="105">
        <v>3943689</v>
      </c>
      <c r="ES14" s="105">
        <v>4190806</v>
      </c>
      <c r="ET14" s="105">
        <v>4084358</v>
      </c>
    </row>
    <row r="15" spans="1:151" ht="15" outlineLevel="2">
      <c r="A15" s="345">
        <v>250</v>
      </c>
      <c r="B15" s="345" t="s">
        <v>299</v>
      </c>
      <c r="C15" s="345" t="s">
        <v>302</v>
      </c>
      <c r="D15" s="348">
        <v>8763</v>
      </c>
      <c r="E15" s="359">
        <v>8639</v>
      </c>
      <c r="F15" s="359">
        <v>8793</v>
      </c>
      <c r="G15" s="359">
        <v>9215</v>
      </c>
      <c r="H15" s="359">
        <v>9332</v>
      </c>
      <c r="I15" s="359">
        <v>9380</v>
      </c>
      <c r="J15" s="359">
        <v>9309</v>
      </c>
      <c r="K15" s="359">
        <v>9191</v>
      </c>
      <c r="L15" s="359">
        <v>8947</v>
      </c>
      <c r="M15" s="359">
        <v>9065</v>
      </c>
      <c r="N15" s="359">
        <v>9186</v>
      </c>
      <c r="O15" s="351">
        <v>9169</v>
      </c>
      <c r="P15" s="348">
        <v>8749</v>
      </c>
      <c r="Q15" s="359">
        <v>8846</v>
      </c>
      <c r="R15" s="359">
        <v>9058</v>
      </c>
      <c r="S15" s="359">
        <v>9036</v>
      </c>
      <c r="T15" s="359">
        <v>9332</v>
      </c>
      <c r="U15" s="359">
        <v>9370</v>
      </c>
      <c r="V15" s="359">
        <v>9391</v>
      </c>
      <c r="W15" s="359">
        <v>9609</v>
      </c>
      <c r="X15" s="359">
        <v>9703</v>
      </c>
      <c r="Y15" s="359">
        <v>9793</v>
      </c>
      <c r="Z15" s="359">
        <v>9410</v>
      </c>
      <c r="AA15" s="351">
        <v>9264</v>
      </c>
      <c r="AB15" s="348">
        <v>8786</v>
      </c>
      <c r="AC15" s="359">
        <v>8531</v>
      </c>
      <c r="AD15" s="359">
        <v>8654</v>
      </c>
      <c r="AE15" s="359">
        <v>8663</v>
      </c>
      <c r="AF15" s="359">
        <v>8633</v>
      </c>
      <c r="AG15" s="359">
        <v>8846</v>
      </c>
      <c r="AH15" s="359">
        <v>8934</v>
      </c>
      <c r="AI15" s="359">
        <v>8980</v>
      </c>
      <c r="AJ15" s="359">
        <v>9007</v>
      </c>
      <c r="AK15" s="359">
        <v>8983</v>
      </c>
      <c r="AL15" s="359">
        <v>8428</v>
      </c>
      <c r="AM15" s="351">
        <v>8585</v>
      </c>
      <c r="AN15" s="348">
        <v>8452</v>
      </c>
      <c r="AO15" s="359">
        <v>8057</v>
      </c>
      <c r="AP15" s="359">
        <v>8176</v>
      </c>
      <c r="AQ15" s="359">
        <v>8371</v>
      </c>
      <c r="AR15" s="359">
        <v>8402</v>
      </c>
      <c r="AS15" s="359">
        <v>9136</v>
      </c>
      <c r="AT15" s="359">
        <v>9107</v>
      </c>
      <c r="AU15" s="359">
        <v>9202</v>
      </c>
      <c r="AV15" s="359">
        <v>9336</v>
      </c>
      <c r="AW15" s="359">
        <v>9461</v>
      </c>
      <c r="AX15" s="359">
        <v>9476</v>
      </c>
      <c r="AY15" s="351">
        <v>9657</v>
      </c>
      <c r="AZ15" s="348">
        <v>9622</v>
      </c>
      <c r="BA15" s="359">
        <v>9468</v>
      </c>
      <c r="BB15" s="359">
        <v>9395</v>
      </c>
      <c r="BC15" s="359">
        <v>9135</v>
      </c>
      <c r="BD15" s="359">
        <v>9111</v>
      </c>
      <c r="BE15" s="359">
        <v>9211</v>
      </c>
      <c r="BF15" s="359">
        <v>9130</v>
      </c>
      <c r="BG15" s="359">
        <v>9333</v>
      </c>
      <c r="BH15" s="359">
        <v>9027</v>
      </c>
      <c r="BI15" s="359">
        <v>9090</v>
      </c>
      <c r="BJ15" s="359">
        <v>8995</v>
      </c>
      <c r="BK15" s="347">
        <v>9104</v>
      </c>
      <c r="BL15" s="348">
        <v>9092</v>
      </c>
      <c r="BM15" s="359">
        <v>8877</v>
      </c>
      <c r="BN15" s="359">
        <v>8990</v>
      </c>
      <c r="BO15" s="359">
        <v>8900</v>
      </c>
      <c r="BP15" s="359">
        <v>8836</v>
      </c>
      <c r="BQ15" s="359">
        <v>8852</v>
      </c>
      <c r="BR15" s="359">
        <v>8892</v>
      </c>
      <c r="BS15" s="359">
        <v>8915</v>
      </c>
      <c r="BT15" s="359">
        <v>9054</v>
      </c>
      <c r="BU15" s="359">
        <v>9132</v>
      </c>
      <c r="BV15" s="359">
        <v>9357</v>
      </c>
      <c r="BW15" s="347">
        <v>9332</v>
      </c>
      <c r="BX15" s="348">
        <v>9287</v>
      </c>
      <c r="BY15" s="359">
        <v>9169</v>
      </c>
      <c r="BZ15" s="359">
        <v>9128</v>
      </c>
      <c r="CA15" s="359">
        <v>9125</v>
      </c>
      <c r="CB15" s="359">
        <v>9203</v>
      </c>
      <c r="CC15" s="359">
        <v>9214</v>
      </c>
      <c r="CD15" s="359">
        <v>9335</v>
      </c>
      <c r="CE15" s="359">
        <v>9276</v>
      </c>
      <c r="CF15" s="359">
        <v>9212</v>
      </c>
      <c r="CG15" s="359">
        <v>9307</v>
      </c>
      <c r="CH15" s="359">
        <v>9249</v>
      </c>
      <c r="CI15" s="347">
        <v>9184</v>
      </c>
      <c r="CJ15" s="348">
        <v>8794</v>
      </c>
      <c r="CK15" s="359">
        <v>8696</v>
      </c>
      <c r="CL15" s="359">
        <v>8798</v>
      </c>
      <c r="CM15" s="359">
        <v>8964</v>
      </c>
      <c r="CN15" s="359">
        <v>8900</v>
      </c>
      <c r="CO15" s="359">
        <v>8914</v>
      </c>
      <c r="CP15" s="359">
        <v>8936</v>
      </c>
      <c r="CQ15" s="359">
        <v>9145</v>
      </c>
      <c r="CR15" s="359">
        <v>9184</v>
      </c>
      <c r="CS15" s="359">
        <v>9318</v>
      </c>
      <c r="CT15" s="359">
        <v>9477</v>
      </c>
      <c r="CU15" s="347">
        <v>9638</v>
      </c>
      <c r="CV15" s="348">
        <v>9605</v>
      </c>
      <c r="CW15" s="359">
        <v>9600</v>
      </c>
      <c r="CX15" s="359">
        <v>9670</v>
      </c>
      <c r="CY15" s="359">
        <v>9722</v>
      </c>
      <c r="CZ15" s="359">
        <v>9799</v>
      </c>
      <c r="DA15" s="359">
        <v>9893</v>
      </c>
      <c r="DB15" s="359">
        <v>9925</v>
      </c>
      <c r="DC15" s="359">
        <v>9941</v>
      </c>
      <c r="DD15" s="359">
        <v>9744</v>
      </c>
      <c r="DE15" s="359">
        <v>9660</v>
      </c>
      <c r="DF15" s="359">
        <v>9671</v>
      </c>
      <c r="DG15" s="347">
        <v>9732</v>
      </c>
      <c r="DH15" s="348">
        <v>9586</v>
      </c>
      <c r="DI15" s="359">
        <v>9491</v>
      </c>
      <c r="DJ15" s="359">
        <v>9738</v>
      </c>
      <c r="DK15" s="359">
        <v>9777</v>
      </c>
      <c r="DL15" s="359">
        <v>9720</v>
      </c>
      <c r="DM15" s="359">
        <v>9614</v>
      </c>
      <c r="DN15" s="359">
        <v>8881</v>
      </c>
      <c r="DO15" s="359">
        <v>8841</v>
      </c>
      <c r="DP15" s="359">
        <v>8930</v>
      </c>
      <c r="DQ15" s="347">
        <v>8880</v>
      </c>
      <c r="DR15" s="347">
        <v>8938</v>
      </c>
      <c r="DS15" s="351">
        <v>9014</v>
      </c>
      <c r="DT15" s="347">
        <v>8833</v>
      </c>
      <c r="DU15" s="347">
        <v>8596</v>
      </c>
      <c r="DV15" s="359"/>
      <c r="DW15" s="359"/>
      <c r="DX15" s="359"/>
      <c r="DY15" s="359"/>
      <c r="DZ15" s="359"/>
      <c r="EA15" s="359"/>
      <c r="EB15" s="359"/>
      <c r="EC15" s="359"/>
      <c r="ED15" s="359"/>
      <c r="EE15" s="359"/>
      <c r="EF15" s="103">
        <v>-237</v>
      </c>
      <c r="EG15" s="83">
        <v>-2.7570963238715684</v>
      </c>
      <c r="EH15" s="103">
        <v>-418</v>
      </c>
      <c r="EI15" s="83">
        <v>-4.295108919030004</v>
      </c>
      <c r="EM15" s="104" t="s">
        <v>478</v>
      </c>
      <c r="EN15" s="102">
        <v>3679020</v>
      </c>
      <c r="EO15" s="105">
        <v>3688539</v>
      </c>
      <c r="EP15" s="105">
        <v>3783032</v>
      </c>
      <c r="EQ15" s="105">
        <v>3938516</v>
      </c>
      <c r="ER15" s="105">
        <v>3980162</v>
      </c>
      <c r="ES15" s="105">
        <v>4213503</v>
      </c>
      <c r="ET15" s="526">
        <v>4097643</v>
      </c>
    </row>
    <row r="16" spans="1:151" ht="15" outlineLevel="2">
      <c r="A16" s="345">
        <v>495</v>
      </c>
      <c r="B16" s="345" t="s">
        <v>299</v>
      </c>
      <c r="C16" s="345" t="s">
        <v>303</v>
      </c>
      <c r="D16" s="348">
        <v>1475</v>
      </c>
      <c r="E16" s="359">
        <v>1302</v>
      </c>
      <c r="F16" s="359">
        <v>1341</v>
      </c>
      <c r="G16" s="359">
        <v>1345</v>
      </c>
      <c r="H16" s="359">
        <v>1436</v>
      </c>
      <c r="I16" s="359">
        <v>1438</v>
      </c>
      <c r="J16" s="359">
        <v>1488</v>
      </c>
      <c r="K16" s="359">
        <v>1559</v>
      </c>
      <c r="L16" s="359">
        <v>1554</v>
      </c>
      <c r="M16" s="359">
        <v>1588</v>
      </c>
      <c r="N16" s="359">
        <v>1564</v>
      </c>
      <c r="O16" s="351">
        <v>1437</v>
      </c>
      <c r="P16" s="348">
        <v>1250</v>
      </c>
      <c r="Q16" s="359">
        <v>1246</v>
      </c>
      <c r="R16" s="359">
        <v>1209</v>
      </c>
      <c r="S16" s="359">
        <v>1233</v>
      </c>
      <c r="T16" s="359">
        <v>1436</v>
      </c>
      <c r="U16" s="359">
        <v>1238</v>
      </c>
      <c r="V16" s="359">
        <v>1244</v>
      </c>
      <c r="W16" s="359">
        <v>1256</v>
      </c>
      <c r="X16" s="359">
        <v>1293</v>
      </c>
      <c r="Y16" s="359">
        <v>1336</v>
      </c>
      <c r="Z16" s="359">
        <v>1225</v>
      </c>
      <c r="AA16" s="351">
        <v>1174</v>
      </c>
      <c r="AB16" s="348">
        <v>1034</v>
      </c>
      <c r="AC16" s="359">
        <v>949</v>
      </c>
      <c r="AD16" s="359">
        <v>1000</v>
      </c>
      <c r="AE16" s="359">
        <v>1013</v>
      </c>
      <c r="AF16" s="359">
        <v>992</v>
      </c>
      <c r="AG16" s="359">
        <v>988</v>
      </c>
      <c r="AH16" s="359">
        <v>985</v>
      </c>
      <c r="AI16" s="359">
        <v>985</v>
      </c>
      <c r="AJ16" s="359">
        <v>956</v>
      </c>
      <c r="AK16" s="359">
        <v>966</v>
      </c>
      <c r="AL16" s="359">
        <v>818</v>
      </c>
      <c r="AM16" s="351">
        <v>984</v>
      </c>
      <c r="AN16" s="348">
        <v>1170</v>
      </c>
      <c r="AO16" s="359">
        <v>984</v>
      </c>
      <c r="AP16" s="359">
        <v>994</v>
      </c>
      <c r="AQ16" s="359">
        <v>1035</v>
      </c>
      <c r="AR16" s="359">
        <v>1069</v>
      </c>
      <c r="AS16" s="359">
        <v>1333</v>
      </c>
      <c r="AT16" s="359">
        <v>1247</v>
      </c>
      <c r="AU16" s="359">
        <v>1280</v>
      </c>
      <c r="AV16" s="359">
        <v>1321</v>
      </c>
      <c r="AW16" s="359">
        <v>1371</v>
      </c>
      <c r="AX16" s="359">
        <v>1398</v>
      </c>
      <c r="AY16" s="351">
        <v>1426</v>
      </c>
      <c r="AZ16" s="348">
        <v>1418</v>
      </c>
      <c r="BA16" s="359">
        <v>1397</v>
      </c>
      <c r="BB16" s="359">
        <v>1221</v>
      </c>
      <c r="BC16" s="359">
        <v>1166</v>
      </c>
      <c r="BD16" s="359">
        <v>1158</v>
      </c>
      <c r="BE16" s="359">
        <v>1170</v>
      </c>
      <c r="BF16" s="359">
        <v>1309</v>
      </c>
      <c r="BG16" s="359">
        <v>1192</v>
      </c>
      <c r="BH16" s="359">
        <v>1163</v>
      </c>
      <c r="BI16" s="359">
        <v>1174</v>
      </c>
      <c r="BJ16" s="359">
        <v>1168</v>
      </c>
      <c r="BK16" s="347">
        <v>1210</v>
      </c>
      <c r="BL16" s="348">
        <v>1204</v>
      </c>
      <c r="BM16" s="359">
        <v>1135</v>
      </c>
      <c r="BN16" s="359">
        <v>1266</v>
      </c>
      <c r="BO16" s="359">
        <v>1230</v>
      </c>
      <c r="BP16" s="359">
        <v>1193</v>
      </c>
      <c r="BQ16" s="359">
        <v>1219</v>
      </c>
      <c r="BR16" s="359">
        <v>1213</v>
      </c>
      <c r="BS16" s="359">
        <v>1209</v>
      </c>
      <c r="BT16" s="359">
        <v>1245</v>
      </c>
      <c r="BU16" s="359">
        <v>1306</v>
      </c>
      <c r="BV16" s="359">
        <v>1336</v>
      </c>
      <c r="BW16" s="347">
        <v>1290</v>
      </c>
      <c r="BX16" s="348">
        <v>1226</v>
      </c>
      <c r="BY16" s="359">
        <v>1171</v>
      </c>
      <c r="BZ16" s="359">
        <v>1222</v>
      </c>
      <c r="CA16" s="359">
        <v>1228</v>
      </c>
      <c r="CB16" s="359">
        <v>1224</v>
      </c>
      <c r="CC16" s="359">
        <v>1220</v>
      </c>
      <c r="CD16" s="359">
        <v>1197</v>
      </c>
      <c r="CE16" s="359">
        <v>1158</v>
      </c>
      <c r="CF16" s="359">
        <v>1117</v>
      </c>
      <c r="CG16" s="359">
        <v>1129</v>
      </c>
      <c r="CH16" s="359">
        <v>1121</v>
      </c>
      <c r="CI16" s="347">
        <v>1118</v>
      </c>
      <c r="CJ16" s="348">
        <v>1016</v>
      </c>
      <c r="CK16" s="359">
        <v>938</v>
      </c>
      <c r="CL16" s="359">
        <v>1016</v>
      </c>
      <c r="CM16" s="359">
        <v>1106</v>
      </c>
      <c r="CN16" s="359">
        <v>1060</v>
      </c>
      <c r="CO16" s="359">
        <v>1106</v>
      </c>
      <c r="CP16" s="359">
        <v>1105</v>
      </c>
      <c r="CQ16" s="359">
        <v>1151</v>
      </c>
      <c r="CR16" s="359">
        <v>1203</v>
      </c>
      <c r="CS16" s="359">
        <v>1246</v>
      </c>
      <c r="CT16" s="359">
        <v>1302</v>
      </c>
      <c r="CU16" s="347">
        <v>1375</v>
      </c>
      <c r="CV16" s="348">
        <v>1345</v>
      </c>
      <c r="CW16" s="359">
        <v>1279</v>
      </c>
      <c r="CX16" s="359">
        <v>1331</v>
      </c>
      <c r="CY16" s="359">
        <v>1418</v>
      </c>
      <c r="CZ16" s="359">
        <v>1471</v>
      </c>
      <c r="DA16" s="359">
        <v>1465</v>
      </c>
      <c r="DB16" s="359">
        <v>1509</v>
      </c>
      <c r="DC16" s="359">
        <v>1505</v>
      </c>
      <c r="DD16" s="359">
        <v>1348</v>
      </c>
      <c r="DE16" s="359">
        <v>1351</v>
      </c>
      <c r="DF16" s="359">
        <v>1349</v>
      </c>
      <c r="DG16" s="347">
        <v>1374</v>
      </c>
      <c r="DH16" s="348">
        <v>1290</v>
      </c>
      <c r="DI16" s="359">
        <v>1223</v>
      </c>
      <c r="DJ16" s="359">
        <v>1444</v>
      </c>
      <c r="DK16" s="359">
        <v>1431</v>
      </c>
      <c r="DL16" s="359">
        <v>1399</v>
      </c>
      <c r="DM16" s="359">
        <v>1377</v>
      </c>
      <c r="DN16" s="359">
        <v>1225</v>
      </c>
      <c r="DO16" s="359">
        <v>1210</v>
      </c>
      <c r="DP16" s="359">
        <v>1292</v>
      </c>
      <c r="DQ16" s="347">
        <v>1297</v>
      </c>
      <c r="DR16" s="347">
        <v>1287</v>
      </c>
      <c r="DS16" s="351">
        <v>1313</v>
      </c>
      <c r="DT16" s="347">
        <v>1168</v>
      </c>
      <c r="DU16" s="347">
        <v>1048</v>
      </c>
      <c r="DV16" s="359"/>
      <c r="DW16" s="359"/>
      <c r="DX16" s="359"/>
      <c r="DY16" s="359"/>
      <c r="DZ16" s="359"/>
      <c r="EA16" s="359"/>
      <c r="EB16" s="359"/>
      <c r="EC16" s="359"/>
      <c r="ED16" s="359"/>
      <c r="EE16" s="359"/>
      <c r="EF16" s="103">
        <v>-120</v>
      </c>
      <c r="EG16" s="83">
        <v>-11.450381679389313</v>
      </c>
      <c r="EH16" s="103">
        <v>-265</v>
      </c>
      <c r="EI16" s="83">
        <v>-19.286754002911209</v>
      </c>
      <c r="EM16" s="104" t="s">
        <v>479</v>
      </c>
      <c r="EN16" s="102">
        <v>3678842</v>
      </c>
      <c r="EO16" s="105">
        <v>3691515</v>
      </c>
      <c r="EP16" s="105">
        <v>3791243</v>
      </c>
      <c r="EQ16" s="105">
        <v>3947078</v>
      </c>
      <c r="ER16" s="105">
        <v>4015743</v>
      </c>
      <c r="ES16" s="105">
        <v>4231708</v>
      </c>
      <c r="ET16" s="526">
        <v>4108256</v>
      </c>
    </row>
    <row r="17" spans="1:152" ht="15" outlineLevel="2">
      <c r="A17" s="345">
        <v>790</v>
      </c>
      <c r="B17" s="345" t="s">
        <v>299</v>
      </c>
      <c r="C17" s="345" t="s">
        <v>304</v>
      </c>
      <c r="D17" s="348">
        <v>2334</v>
      </c>
      <c r="E17" s="359">
        <v>2359</v>
      </c>
      <c r="F17" s="359">
        <v>2393</v>
      </c>
      <c r="G17" s="359">
        <v>2487</v>
      </c>
      <c r="H17" s="359">
        <v>2501</v>
      </c>
      <c r="I17" s="359">
        <v>2583</v>
      </c>
      <c r="J17" s="359">
        <v>2456</v>
      </c>
      <c r="K17" s="359">
        <v>2363</v>
      </c>
      <c r="L17" s="359">
        <v>2347</v>
      </c>
      <c r="M17" s="359">
        <v>2417</v>
      </c>
      <c r="N17" s="359">
        <v>2463</v>
      </c>
      <c r="O17" s="351">
        <v>2459</v>
      </c>
      <c r="P17" s="348">
        <v>2297</v>
      </c>
      <c r="Q17" s="359">
        <v>2388</v>
      </c>
      <c r="R17" s="359">
        <v>2464</v>
      </c>
      <c r="S17" s="359">
        <v>2470</v>
      </c>
      <c r="T17" s="359">
        <v>2501</v>
      </c>
      <c r="U17" s="359">
        <v>2526</v>
      </c>
      <c r="V17" s="359">
        <v>2543</v>
      </c>
      <c r="W17" s="359">
        <v>2608</v>
      </c>
      <c r="X17" s="359">
        <v>2661</v>
      </c>
      <c r="Y17" s="359">
        <v>2769</v>
      </c>
      <c r="Z17" s="359">
        <v>2685</v>
      </c>
      <c r="AA17" s="351">
        <v>2625</v>
      </c>
      <c r="AB17" s="348">
        <v>2437</v>
      </c>
      <c r="AC17" s="359">
        <v>2367</v>
      </c>
      <c r="AD17" s="359">
        <v>2394</v>
      </c>
      <c r="AE17" s="359">
        <v>2401</v>
      </c>
      <c r="AF17" s="359">
        <v>2355</v>
      </c>
      <c r="AG17" s="359">
        <v>2416</v>
      </c>
      <c r="AH17" s="359">
        <v>2438</v>
      </c>
      <c r="AI17" s="359">
        <v>2467</v>
      </c>
      <c r="AJ17" s="359">
        <v>2481</v>
      </c>
      <c r="AK17" s="359">
        <v>2486</v>
      </c>
      <c r="AL17" s="359">
        <v>2325</v>
      </c>
      <c r="AM17" s="351">
        <v>2390</v>
      </c>
      <c r="AN17" s="348">
        <v>2337</v>
      </c>
      <c r="AO17" s="359">
        <v>2014</v>
      </c>
      <c r="AP17" s="359">
        <v>1993</v>
      </c>
      <c r="AQ17" s="359">
        <v>2161</v>
      </c>
      <c r="AR17" s="359">
        <v>2162</v>
      </c>
      <c r="AS17" s="359">
        <v>2552</v>
      </c>
      <c r="AT17" s="359">
        <v>2505</v>
      </c>
      <c r="AU17" s="359">
        <v>2548</v>
      </c>
      <c r="AV17" s="359">
        <v>2588</v>
      </c>
      <c r="AW17" s="359">
        <v>2602</v>
      </c>
      <c r="AX17" s="359">
        <v>2644</v>
      </c>
      <c r="AY17" s="351">
        <v>2739</v>
      </c>
      <c r="AZ17" s="348">
        <v>2700</v>
      </c>
      <c r="BA17" s="359">
        <v>2673</v>
      </c>
      <c r="BB17" s="359">
        <v>2629</v>
      </c>
      <c r="BC17" s="359">
        <v>2492</v>
      </c>
      <c r="BD17" s="359">
        <v>2465</v>
      </c>
      <c r="BE17" s="359">
        <v>2484</v>
      </c>
      <c r="BF17" s="359">
        <v>2474</v>
      </c>
      <c r="BG17" s="359">
        <v>2439</v>
      </c>
      <c r="BH17" s="359">
        <v>2387</v>
      </c>
      <c r="BI17" s="359">
        <v>2386</v>
      </c>
      <c r="BJ17" s="359">
        <v>2411</v>
      </c>
      <c r="BK17" s="347">
        <v>2510</v>
      </c>
      <c r="BL17" s="348">
        <v>2483</v>
      </c>
      <c r="BM17" s="359">
        <v>2437</v>
      </c>
      <c r="BN17" s="359">
        <v>2555</v>
      </c>
      <c r="BO17" s="359">
        <v>2535</v>
      </c>
      <c r="BP17" s="359">
        <v>2583</v>
      </c>
      <c r="BQ17" s="359">
        <v>2612</v>
      </c>
      <c r="BR17" s="359">
        <v>2608</v>
      </c>
      <c r="BS17" s="359">
        <v>2584</v>
      </c>
      <c r="BT17" s="359">
        <v>2597</v>
      </c>
      <c r="BU17" s="359">
        <v>2600</v>
      </c>
      <c r="BV17" s="359">
        <v>2637</v>
      </c>
      <c r="BW17" s="347">
        <v>2586</v>
      </c>
      <c r="BX17" s="348">
        <v>2442</v>
      </c>
      <c r="BY17" s="359">
        <v>2408</v>
      </c>
      <c r="BZ17" s="359">
        <v>2325</v>
      </c>
      <c r="CA17" s="359">
        <v>2331</v>
      </c>
      <c r="CB17" s="359">
        <v>2266</v>
      </c>
      <c r="CC17" s="359">
        <v>2269</v>
      </c>
      <c r="CD17" s="359">
        <v>2273</v>
      </c>
      <c r="CE17" s="359">
        <v>2158</v>
      </c>
      <c r="CF17" s="359">
        <v>2085</v>
      </c>
      <c r="CG17" s="359">
        <v>2085</v>
      </c>
      <c r="CH17" s="359">
        <v>2043</v>
      </c>
      <c r="CI17" s="347">
        <v>2012</v>
      </c>
      <c r="CJ17" s="348">
        <v>1858</v>
      </c>
      <c r="CK17" s="359">
        <v>1738</v>
      </c>
      <c r="CL17" s="359">
        <v>1759</v>
      </c>
      <c r="CM17" s="359">
        <v>1785</v>
      </c>
      <c r="CN17" s="359">
        <v>1748</v>
      </c>
      <c r="CO17" s="359">
        <v>1752</v>
      </c>
      <c r="CP17" s="359">
        <v>1780</v>
      </c>
      <c r="CQ17" s="359">
        <v>1877</v>
      </c>
      <c r="CR17" s="359">
        <v>1903</v>
      </c>
      <c r="CS17" s="359">
        <v>1929</v>
      </c>
      <c r="CT17" s="359">
        <v>2020</v>
      </c>
      <c r="CU17" s="347">
        <v>2111</v>
      </c>
      <c r="CV17" s="348">
        <v>2088</v>
      </c>
      <c r="CW17" s="359">
        <v>1964</v>
      </c>
      <c r="CX17" s="359">
        <v>2028</v>
      </c>
      <c r="CY17" s="359">
        <v>2109</v>
      </c>
      <c r="CZ17" s="359">
        <v>2212</v>
      </c>
      <c r="DA17" s="359">
        <v>2198</v>
      </c>
      <c r="DB17" s="359">
        <v>2252</v>
      </c>
      <c r="DC17" s="359">
        <v>2233</v>
      </c>
      <c r="DD17" s="359">
        <v>2081</v>
      </c>
      <c r="DE17" s="359">
        <v>2094</v>
      </c>
      <c r="DF17" s="359">
        <v>2106</v>
      </c>
      <c r="DG17" s="347">
        <v>2122</v>
      </c>
      <c r="DH17" s="348">
        <v>2049</v>
      </c>
      <c r="DI17" s="359">
        <v>1953</v>
      </c>
      <c r="DJ17" s="359">
        <v>2116</v>
      </c>
      <c r="DK17" s="359">
        <v>2111</v>
      </c>
      <c r="DL17" s="359">
        <v>2078</v>
      </c>
      <c r="DM17" s="359">
        <v>2060</v>
      </c>
      <c r="DN17" s="359">
        <v>1859</v>
      </c>
      <c r="DO17" s="359">
        <v>1852</v>
      </c>
      <c r="DP17" s="359">
        <v>1905</v>
      </c>
      <c r="DQ17" s="347">
        <v>1882</v>
      </c>
      <c r="DR17" s="347">
        <v>1902</v>
      </c>
      <c r="DS17" s="351">
        <v>1864</v>
      </c>
      <c r="DT17" s="347">
        <v>1666</v>
      </c>
      <c r="DU17" s="347">
        <v>1667</v>
      </c>
      <c r="DV17" s="359"/>
      <c r="DW17" s="359"/>
      <c r="DX17" s="359"/>
      <c r="DY17" s="359"/>
      <c r="DZ17" s="359"/>
      <c r="EA17" s="359"/>
      <c r="EB17" s="359"/>
      <c r="EC17" s="359"/>
      <c r="ED17" s="359"/>
      <c r="EE17" s="359"/>
      <c r="EF17" s="103">
        <v>1</v>
      </c>
      <c r="EG17" s="83">
        <v>5.9988002399520089E-2</v>
      </c>
      <c r="EH17" s="103">
        <v>-197</v>
      </c>
      <c r="EI17" s="83">
        <v>-9.2836946277097088</v>
      </c>
      <c r="EM17" s="104" t="s">
        <v>480</v>
      </c>
      <c r="EN17" s="233">
        <v>3696112</v>
      </c>
      <c r="EO17" s="105">
        <v>3699285</v>
      </c>
      <c r="EP17" s="3">
        <v>3791942</v>
      </c>
      <c r="EQ17" s="105">
        <v>3941677</v>
      </c>
      <c r="ER17" s="105">
        <v>4036469</v>
      </c>
      <c r="ES17" s="105">
        <v>4240748</v>
      </c>
      <c r="ET17" s="528">
        <v>4098416</v>
      </c>
    </row>
    <row r="18" spans="1:152" ht="15" outlineLevel="2">
      <c r="A18" s="345">
        <v>895</v>
      </c>
      <c r="B18" s="345" t="s">
        <v>299</v>
      </c>
      <c r="C18" s="345" t="s">
        <v>305</v>
      </c>
      <c r="D18" s="348">
        <v>2363</v>
      </c>
      <c r="E18" s="359">
        <v>2387</v>
      </c>
      <c r="F18" s="359">
        <v>2427</v>
      </c>
      <c r="G18" s="359">
        <v>2441</v>
      </c>
      <c r="H18" s="359">
        <v>2385</v>
      </c>
      <c r="I18" s="359">
        <v>2372</v>
      </c>
      <c r="J18" s="359">
        <v>2305</v>
      </c>
      <c r="K18" s="359">
        <v>2257</v>
      </c>
      <c r="L18" s="359">
        <v>2149</v>
      </c>
      <c r="M18" s="359">
        <v>2159</v>
      </c>
      <c r="N18" s="359">
        <v>2139</v>
      </c>
      <c r="O18" s="351">
        <v>2168</v>
      </c>
      <c r="P18" s="348">
        <v>1991</v>
      </c>
      <c r="Q18" s="359">
        <v>2003</v>
      </c>
      <c r="R18" s="359">
        <v>2009</v>
      </c>
      <c r="S18" s="359">
        <v>1958</v>
      </c>
      <c r="T18" s="359">
        <v>2385</v>
      </c>
      <c r="U18" s="359">
        <v>2018</v>
      </c>
      <c r="V18" s="359">
        <v>2027</v>
      </c>
      <c r="W18" s="359">
        <v>2142</v>
      </c>
      <c r="X18" s="359">
        <v>2185</v>
      </c>
      <c r="Y18" s="359">
        <v>2218</v>
      </c>
      <c r="Z18" s="359">
        <v>2027</v>
      </c>
      <c r="AA18" s="351">
        <v>1972</v>
      </c>
      <c r="AB18" s="348">
        <v>1906</v>
      </c>
      <c r="AC18" s="359">
        <v>1848</v>
      </c>
      <c r="AD18" s="359">
        <v>1833</v>
      </c>
      <c r="AE18" s="359">
        <v>1818</v>
      </c>
      <c r="AF18" s="359">
        <v>1818</v>
      </c>
      <c r="AG18" s="359">
        <v>1888</v>
      </c>
      <c r="AH18" s="359">
        <v>1969</v>
      </c>
      <c r="AI18" s="359">
        <v>1998</v>
      </c>
      <c r="AJ18" s="359">
        <v>1984</v>
      </c>
      <c r="AK18" s="359">
        <v>1962</v>
      </c>
      <c r="AL18" s="359">
        <v>1715</v>
      </c>
      <c r="AM18" s="351">
        <v>1814</v>
      </c>
      <c r="AN18" s="348">
        <v>1825</v>
      </c>
      <c r="AO18" s="359">
        <v>1626</v>
      </c>
      <c r="AP18" s="359">
        <v>1666</v>
      </c>
      <c r="AQ18" s="359">
        <v>1760</v>
      </c>
      <c r="AR18" s="359">
        <v>1746</v>
      </c>
      <c r="AS18" s="359">
        <v>2056</v>
      </c>
      <c r="AT18" s="359">
        <v>2001</v>
      </c>
      <c r="AU18" s="359">
        <v>2066</v>
      </c>
      <c r="AV18" s="359">
        <v>2123</v>
      </c>
      <c r="AW18" s="359">
        <v>2159</v>
      </c>
      <c r="AX18" s="359">
        <v>2146</v>
      </c>
      <c r="AY18" s="351">
        <v>2222</v>
      </c>
      <c r="AZ18" s="348">
        <v>2180</v>
      </c>
      <c r="BA18" s="359">
        <v>2190</v>
      </c>
      <c r="BB18" s="359">
        <v>2142</v>
      </c>
      <c r="BC18" s="359">
        <v>2080</v>
      </c>
      <c r="BD18" s="359">
        <v>2060</v>
      </c>
      <c r="BE18" s="359">
        <v>2098</v>
      </c>
      <c r="BF18" s="359">
        <v>2168</v>
      </c>
      <c r="BG18" s="359">
        <v>2085</v>
      </c>
      <c r="BH18" s="359">
        <v>2164</v>
      </c>
      <c r="BI18" s="359">
        <v>2173</v>
      </c>
      <c r="BJ18" s="359">
        <v>2128</v>
      </c>
      <c r="BK18" s="347">
        <v>2168</v>
      </c>
      <c r="BL18" s="348">
        <v>2139</v>
      </c>
      <c r="BM18" s="359">
        <v>1998</v>
      </c>
      <c r="BN18" s="359">
        <v>2041</v>
      </c>
      <c r="BO18" s="359">
        <v>1971</v>
      </c>
      <c r="BP18" s="359">
        <v>1993</v>
      </c>
      <c r="BQ18" s="359">
        <v>2029</v>
      </c>
      <c r="BR18" s="359">
        <v>2006</v>
      </c>
      <c r="BS18" s="359">
        <v>2023</v>
      </c>
      <c r="BT18" s="359">
        <v>2018</v>
      </c>
      <c r="BU18" s="359">
        <v>2010</v>
      </c>
      <c r="BV18" s="359">
        <v>1968</v>
      </c>
      <c r="BW18" s="347">
        <v>1982</v>
      </c>
      <c r="BX18" s="348">
        <v>1894</v>
      </c>
      <c r="BY18" s="359">
        <v>1895</v>
      </c>
      <c r="BZ18" s="359">
        <v>1835</v>
      </c>
      <c r="CA18" s="359">
        <v>1891</v>
      </c>
      <c r="CB18" s="359">
        <v>1927</v>
      </c>
      <c r="CC18" s="359">
        <v>1986</v>
      </c>
      <c r="CD18" s="359">
        <v>2012</v>
      </c>
      <c r="CE18" s="359">
        <v>1955</v>
      </c>
      <c r="CF18" s="359">
        <v>1912</v>
      </c>
      <c r="CG18" s="359">
        <v>1982</v>
      </c>
      <c r="CH18" s="359">
        <v>1974</v>
      </c>
      <c r="CI18" s="347">
        <v>1922</v>
      </c>
      <c r="CJ18" s="348">
        <v>1736</v>
      </c>
      <c r="CK18" s="359">
        <v>1619</v>
      </c>
      <c r="CL18" s="359">
        <v>1686</v>
      </c>
      <c r="CM18" s="359">
        <v>1725</v>
      </c>
      <c r="CN18" s="359">
        <v>1633</v>
      </c>
      <c r="CO18" s="359">
        <v>1703</v>
      </c>
      <c r="CP18" s="359">
        <v>1710</v>
      </c>
      <c r="CQ18" s="359">
        <v>1768</v>
      </c>
      <c r="CR18" s="359">
        <v>1819</v>
      </c>
      <c r="CS18" s="359">
        <v>1879</v>
      </c>
      <c r="CT18" s="359">
        <v>1951</v>
      </c>
      <c r="CU18" s="347">
        <v>2051</v>
      </c>
      <c r="CV18" s="348">
        <v>2020</v>
      </c>
      <c r="CW18" s="359">
        <v>1970</v>
      </c>
      <c r="CX18" s="359">
        <v>2019</v>
      </c>
      <c r="CY18" s="359">
        <v>2051</v>
      </c>
      <c r="CZ18" s="359">
        <v>2100</v>
      </c>
      <c r="DA18" s="359">
        <v>2148</v>
      </c>
      <c r="DB18" s="359">
        <v>2140</v>
      </c>
      <c r="DC18" s="359">
        <v>2174</v>
      </c>
      <c r="DD18" s="359">
        <v>2029</v>
      </c>
      <c r="DE18" s="359">
        <v>2057</v>
      </c>
      <c r="DF18" s="359">
        <v>2064</v>
      </c>
      <c r="DG18" s="347">
        <v>2046</v>
      </c>
      <c r="DH18" s="348">
        <v>1987</v>
      </c>
      <c r="DI18" s="359">
        <v>1905</v>
      </c>
      <c r="DJ18" s="359">
        <v>2132</v>
      </c>
      <c r="DK18" s="359">
        <v>2113</v>
      </c>
      <c r="DL18" s="359">
        <v>2085</v>
      </c>
      <c r="DM18" s="359">
        <v>2091</v>
      </c>
      <c r="DN18" s="359">
        <v>1867</v>
      </c>
      <c r="DO18" s="359">
        <v>1837</v>
      </c>
      <c r="DP18" s="359">
        <v>1903</v>
      </c>
      <c r="DQ18" s="347">
        <v>1821</v>
      </c>
      <c r="DR18" s="347">
        <v>1853</v>
      </c>
      <c r="DS18" s="351">
        <v>1853</v>
      </c>
      <c r="DT18" s="347">
        <v>1698</v>
      </c>
      <c r="DU18" s="347">
        <v>1655</v>
      </c>
      <c r="DV18" s="359"/>
      <c r="DW18" s="359"/>
      <c r="DX18" s="359"/>
      <c r="DY18" s="359"/>
      <c r="DZ18" s="359"/>
      <c r="EA18" s="359"/>
      <c r="EB18" s="359"/>
      <c r="EC18" s="359"/>
      <c r="ED18" s="359"/>
      <c r="EE18" s="359"/>
      <c r="EF18" s="103">
        <v>-43</v>
      </c>
      <c r="EG18" s="83">
        <v>-2.5981873111782479</v>
      </c>
      <c r="EH18" s="103">
        <v>-198</v>
      </c>
      <c r="EI18" s="83">
        <v>-9.67741935483871</v>
      </c>
    </row>
    <row r="19" spans="1:152" ht="15" outlineLevel="1">
      <c r="A19" s="123" t="s">
        <v>306</v>
      </c>
      <c r="B19" s="25"/>
      <c r="C19" s="26"/>
      <c r="D19" s="43">
        <v>172751</v>
      </c>
      <c r="E19" s="44">
        <v>169490</v>
      </c>
      <c r="F19" s="44">
        <v>169637</v>
      </c>
      <c r="G19" s="44">
        <v>169874</v>
      </c>
      <c r="H19" s="44">
        <v>168748</v>
      </c>
      <c r="I19" s="44">
        <v>169622</v>
      </c>
      <c r="J19" s="44">
        <v>168766</v>
      </c>
      <c r="K19" s="44">
        <v>169033</v>
      </c>
      <c r="L19" s="44">
        <v>164098</v>
      </c>
      <c r="M19" s="44">
        <v>167191</v>
      </c>
      <c r="N19" s="44">
        <v>167466</v>
      </c>
      <c r="O19" s="234">
        <v>168219</v>
      </c>
      <c r="P19" s="43">
        <v>165527</v>
      </c>
      <c r="Q19" s="44">
        <v>157160</v>
      </c>
      <c r="R19" s="44">
        <v>167672</v>
      </c>
      <c r="S19" s="44">
        <v>167249</v>
      </c>
      <c r="T19" s="44">
        <v>168748</v>
      </c>
      <c r="U19" s="44">
        <v>172726</v>
      </c>
      <c r="V19" s="44">
        <v>170438</v>
      </c>
      <c r="W19" s="44">
        <v>173978</v>
      </c>
      <c r="X19" s="44">
        <v>174877</v>
      </c>
      <c r="Y19" s="44">
        <v>177435</v>
      </c>
      <c r="Z19" s="44">
        <v>176986</v>
      </c>
      <c r="AA19" s="234">
        <v>173049</v>
      </c>
      <c r="AB19" s="43">
        <v>167648</v>
      </c>
      <c r="AC19" s="44">
        <v>165580</v>
      </c>
      <c r="AD19" s="44">
        <v>166654</v>
      </c>
      <c r="AE19" s="44">
        <v>168410</v>
      </c>
      <c r="AF19" s="44">
        <v>167862</v>
      </c>
      <c r="AG19" s="44">
        <v>169578</v>
      </c>
      <c r="AH19" s="44">
        <v>175463</v>
      </c>
      <c r="AI19" s="44">
        <v>177734</v>
      </c>
      <c r="AJ19" s="44">
        <v>179264</v>
      </c>
      <c r="AK19" s="44">
        <v>180268</v>
      </c>
      <c r="AL19" s="44">
        <v>177062</v>
      </c>
      <c r="AM19" s="234">
        <v>178026</v>
      </c>
      <c r="AN19" s="43">
        <v>174957</v>
      </c>
      <c r="AO19" s="44">
        <v>172331</v>
      </c>
      <c r="AP19" s="44">
        <v>174968</v>
      </c>
      <c r="AQ19" s="44">
        <v>178570</v>
      </c>
      <c r="AR19" s="44">
        <v>179569</v>
      </c>
      <c r="AS19" s="44">
        <v>182656</v>
      </c>
      <c r="AT19" s="44">
        <v>186318</v>
      </c>
      <c r="AU19" s="44">
        <v>187387</v>
      </c>
      <c r="AV19" s="44">
        <v>188040</v>
      </c>
      <c r="AW19" s="44">
        <v>190196</v>
      </c>
      <c r="AX19" s="44">
        <v>189649</v>
      </c>
      <c r="AY19" s="234">
        <v>189957</v>
      </c>
      <c r="AZ19" s="43">
        <v>187328</v>
      </c>
      <c r="BA19" s="44">
        <v>185287</v>
      </c>
      <c r="BB19" s="44">
        <v>188090</v>
      </c>
      <c r="BC19" s="44">
        <v>185887</v>
      </c>
      <c r="BD19" s="44">
        <v>186670</v>
      </c>
      <c r="BE19" s="44">
        <v>189023</v>
      </c>
      <c r="BF19" s="44">
        <v>189296</v>
      </c>
      <c r="BG19" s="44">
        <v>191377</v>
      </c>
      <c r="BH19" s="44">
        <v>190900</v>
      </c>
      <c r="BI19" s="44">
        <v>190718</v>
      </c>
      <c r="BJ19" s="44">
        <v>189862</v>
      </c>
      <c r="BK19" s="56">
        <v>190141</v>
      </c>
      <c r="BL19" s="43">
        <v>187230</v>
      </c>
      <c r="BM19" s="44">
        <v>186781</v>
      </c>
      <c r="BN19" s="44">
        <v>189654</v>
      </c>
      <c r="BO19" s="44">
        <v>191373</v>
      </c>
      <c r="BP19" s="44">
        <v>190547</v>
      </c>
      <c r="BQ19" s="44">
        <v>190549</v>
      </c>
      <c r="BR19" s="44">
        <v>189876</v>
      </c>
      <c r="BS19" s="44">
        <v>190772</v>
      </c>
      <c r="BT19" s="44">
        <v>191384</v>
      </c>
      <c r="BU19" s="44">
        <v>191895</v>
      </c>
      <c r="BV19" s="44">
        <v>191918</v>
      </c>
      <c r="BW19" s="56">
        <v>191308</v>
      </c>
      <c r="BX19" s="43">
        <v>187795</v>
      </c>
      <c r="BY19" s="44">
        <v>187218</v>
      </c>
      <c r="BZ19" s="44">
        <v>189052</v>
      </c>
      <c r="CA19" s="44">
        <v>190331</v>
      </c>
      <c r="CB19" s="44">
        <v>191205</v>
      </c>
      <c r="CC19" s="44">
        <v>192619</v>
      </c>
      <c r="CD19" s="44">
        <v>193440</v>
      </c>
      <c r="CE19" s="44">
        <v>194501</v>
      </c>
      <c r="CF19" s="44">
        <v>194677</v>
      </c>
      <c r="CG19" s="44">
        <v>196099</v>
      </c>
      <c r="CH19" s="44">
        <v>197411</v>
      </c>
      <c r="CI19" s="56">
        <v>197645</v>
      </c>
      <c r="CJ19" s="43">
        <v>194422</v>
      </c>
      <c r="CK19" s="44">
        <v>192712</v>
      </c>
      <c r="CL19" s="44">
        <v>192305</v>
      </c>
      <c r="CM19" s="44">
        <v>192216</v>
      </c>
      <c r="CN19" s="44">
        <v>190903</v>
      </c>
      <c r="CO19" s="44">
        <v>191359</v>
      </c>
      <c r="CP19" s="44">
        <v>193334</v>
      </c>
      <c r="CQ19" s="44">
        <v>197420</v>
      </c>
      <c r="CR19" s="44">
        <v>198995</v>
      </c>
      <c r="CS19" s="44">
        <v>200729</v>
      </c>
      <c r="CT19" s="44">
        <v>203220</v>
      </c>
      <c r="CU19" s="56">
        <v>204764</v>
      </c>
      <c r="CV19" s="43">
        <v>203784</v>
      </c>
      <c r="CW19" s="44">
        <v>205093</v>
      </c>
      <c r="CX19" s="44">
        <v>207980</v>
      </c>
      <c r="CY19" s="44">
        <v>209838</v>
      </c>
      <c r="CZ19" s="44">
        <v>211706</v>
      </c>
      <c r="DA19" s="44">
        <v>212920</v>
      </c>
      <c r="DB19" s="44">
        <v>212566</v>
      </c>
      <c r="DC19" s="44">
        <v>213673</v>
      </c>
      <c r="DD19" s="44">
        <v>209220</v>
      </c>
      <c r="DE19" s="44">
        <v>210987</v>
      </c>
      <c r="DF19" s="44">
        <v>212094</v>
      </c>
      <c r="DG19" s="56">
        <v>212262</v>
      </c>
      <c r="DH19" s="43">
        <v>210854</v>
      </c>
      <c r="DI19" s="44">
        <v>210792</v>
      </c>
      <c r="DJ19" s="44">
        <v>210751</v>
      </c>
      <c r="DK19" s="44">
        <v>212159</v>
      </c>
      <c r="DL19" s="44">
        <v>211369</v>
      </c>
      <c r="DM19" s="44">
        <v>211730</v>
      </c>
      <c r="DN19" s="44">
        <v>198962</v>
      </c>
      <c r="DO19" s="44">
        <v>198884</v>
      </c>
      <c r="DP19" s="44">
        <v>199798</v>
      </c>
      <c r="DQ19" s="56">
        <v>199604</v>
      </c>
      <c r="DR19" s="56">
        <v>199845</v>
      </c>
      <c r="DS19" s="234">
        <v>199144</v>
      </c>
      <c r="DT19" s="56">
        <v>195209</v>
      </c>
      <c r="DU19" s="56">
        <v>194154</v>
      </c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103">
        <v>-1055</v>
      </c>
      <c r="EG19" s="83">
        <v>-0.54338308765207</v>
      </c>
      <c r="EH19" s="103">
        <v>-4990</v>
      </c>
      <c r="EI19" s="83">
        <v>-2.3508682665762124</v>
      </c>
    </row>
    <row r="20" spans="1:152" ht="15" outlineLevel="2">
      <c r="A20" s="345">
        <v>45</v>
      </c>
      <c r="B20" s="345" t="s">
        <v>306</v>
      </c>
      <c r="C20" s="345" t="s">
        <v>307</v>
      </c>
      <c r="D20" s="348">
        <v>81292</v>
      </c>
      <c r="E20" s="359">
        <v>80416</v>
      </c>
      <c r="F20" s="359">
        <v>80618</v>
      </c>
      <c r="G20" s="359">
        <v>80638</v>
      </c>
      <c r="H20" s="359">
        <v>79962</v>
      </c>
      <c r="I20" s="359">
        <v>80396</v>
      </c>
      <c r="J20" s="359">
        <v>79911</v>
      </c>
      <c r="K20" s="359">
        <v>80026</v>
      </c>
      <c r="L20" s="359">
        <v>80961</v>
      </c>
      <c r="M20" s="359">
        <v>79304</v>
      </c>
      <c r="N20" s="359">
        <v>79411</v>
      </c>
      <c r="O20" s="351">
        <v>79530</v>
      </c>
      <c r="P20" s="348">
        <v>78519</v>
      </c>
      <c r="Q20" s="359">
        <v>73500</v>
      </c>
      <c r="R20" s="359">
        <v>79977</v>
      </c>
      <c r="S20" s="359">
        <v>79294</v>
      </c>
      <c r="T20" s="359">
        <v>79962</v>
      </c>
      <c r="U20" s="359">
        <v>80892</v>
      </c>
      <c r="V20" s="359">
        <v>79921</v>
      </c>
      <c r="W20" s="359">
        <v>81369</v>
      </c>
      <c r="X20" s="359">
        <v>81557</v>
      </c>
      <c r="Y20" s="359">
        <v>82240</v>
      </c>
      <c r="Z20" s="359">
        <v>81865</v>
      </c>
      <c r="AA20" s="351">
        <v>79506</v>
      </c>
      <c r="AB20" s="348">
        <v>78329</v>
      </c>
      <c r="AC20" s="359">
        <v>77543</v>
      </c>
      <c r="AD20" s="359">
        <v>77996</v>
      </c>
      <c r="AE20" s="359">
        <v>78526</v>
      </c>
      <c r="AF20" s="359">
        <v>78276</v>
      </c>
      <c r="AG20" s="359">
        <v>78991</v>
      </c>
      <c r="AH20" s="359">
        <v>81479</v>
      </c>
      <c r="AI20" s="359">
        <v>82192</v>
      </c>
      <c r="AJ20" s="359">
        <v>82670</v>
      </c>
      <c r="AK20" s="359">
        <v>83177</v>
      </c>
      <c r="AL20" s="359">
        <v>81983</v>
      </c>
      <c r="AM20" s="351">
        <v>82396</v>
      </c>
      <c r="AN20" s="348">
        <v>80690</v>
      </c>
      <c r="AO20" s="359">
        <v>80125</v>
      </c>
      <c r="AP20" s="359">
        <v>81060</v>
      </c>
      <c r="AQ20" s="359">
        <v>82406</v>
      </c>
      <c r="AR20" s="359">
        <v>82718</v>
      </c>
      <c r="AS20" s="359">
        <v>83875</v>
      </c>
      <c r="AT20" s="359">
        <v>84606</v>
      </c>
      <c r="AU20" s="359">
        <v>84989</v>
      </c>
      <c r="AV20" s="359">
        <v>85307</v>
      </c>
      <c r="AW20" s="359">
        <v>86164</v>
      </c>
      <c r="AX20" s="359">
        <v>85996</v>
      </c>
      <c r="AY20" s="351">
        <v>86254</v>
      </c>
      <c r="AZ20" s="348">
        <v>85530</v>
      </c>
      <c r="BA20" s="359">
        <v>84980</v>
      </c>
      <c r="BB20" s="359">
        <v>86006</v>
      </c>
      <c r="BC20" s="359">
        <v>84978</v>
      </c>
      <c r="BD20" s="359">
        <v>85190</v>
      </c>
      <c r="BE20" s="359">
        <v>85625</v>
      </c>
      <c r="BF20" s="359">
        <v>85816</v>
      </c>
      <c r="BG20" s="359">
        <v>86225</v>
      </c>
      <c r="BH20" s="359">
        <v>86404</v>
      </c>
      <c r="BI20" s="359">
        <v>86159</v>
      </c>
      <c r="BJ20" s="359">
        <v>85936</v>
      </c>
      <c r="BK20" s="347">
        <v>86146</v>
      </c>
      <c r="BL20" s="348">
        <v>85221</v>
      </c>
      <c r="BM20" s="359">
        <v>85065</v>
      </c>
      <c r="BN20" s="359">
        <v>85955</v>
      </c>
      <c r="BO20" s="359">
        <v>86604</v>
      </c>
      <c r="BP20" s="359">
        <v>86229</v>
      </c>
      <c r="BQ20" s="359">
        <v>85885</v>
      </c>
      <c r="BR20" s="359">
        <v>85808</v>
      </c>
      <c r="BS20" s="359">
        <v>86324</v>
      </c>
      <c r="BT20" s="359">
        <v>86585</v>
      </c>
      <c r="BU20" s="359">
        <v>86861</v>
      </c>
      <c r="BV20" s="359">
        <v>86920</v>
      </c>
      <c r="BW20" s="347">
        <v>86064</v>
      </c>
      <c r="BX20" s="348">
        <v>85162</v>
      </c>
      <c r="BY20" s="359">
        <v>84868</v>
      </c>
      <c r="BZ20" s="359">
        <v>85625</v>
      </c>
      <c r="CA20" s="359">
        <v>85999</v>
      </c>
      <c r="CB20" s="359">
        <v>86398</v>
      </c>
      <c r="CC20" s="359">
        <v>86942</v>
      </c>
      <c r="CD20" s="359">
        <v>87286</v>
      </c>
      <c r="CE20" s="359">
        <v>87645</v>
      </c>
      <c r="CF20" s="359">
        <v>87569</v>
      </c>
      <c r="CG20" s="359">
        <v>87967</v>
      </c>
      <c r="CH20" s="359">
        <v>88202</v>
      </c>
      <c r="CI20" s="347">
        <v>88062</v>
      </c>
      <c r="CJ20" s="348">
        <v>87149</v>
      </c>
      <c r="CK20" s="359">
        <v>86234</v>
      </c>
      <c r="CL20" s="359">
        <v>85845</v>
      </c>
      <c r="CM20" s="359">
        <v>85302</v>
      </c>
      <c r="CN20" s="359">
        <v>84440</v>
      </c>
      <c r="CO20" s="359">
        <v>84385</v>
      </c>
      <c r="CP20" s="359">
        <v>85369</v>
      </c>
      <c r="CQ20" s="359">
        <v>86984</v>
      </c>
      <c r="CR20" s="359">
        <v>87472</v>
      </c>
      <c r="CS20" s="359">
        <v>88074</v>
      </c>
      <c r="CT20" s="359">
        <v>88952</v>
      </c>
      <c r="CU20" s="347">
        <v>89472</v>
      </c>
      <c r="CV20" s="348">
        <v>89085</v>
      </c>
      <c r="CW20" s="359">
        <v>89658</v>
      </c>
      <c r="CX20" s="359">
        <v>90488</v>
      </c>
      <c r="CY20" s="359">
        <v>90883</v>
      </c>
      <c r="CZ20" s="359">
        <v>91291</v>
      </c>
      <c r="DA20" s="359">
        <v>91772</v>
      </c>
      <c r="DB20" s="359">
        <v>91965</v>
      </c>
      <c r="DC20" s="359">
        <v>92251</v>
      </c>
      <c r="DD20" s="359">
        <v>90288</v>
      </c>
      <c r="DE20" s="359">
        <v>90811</v>
      </c>
      <c r="DF20" s="359">
        <v>91193</v>
      </c>
      <c r="DG20" s="347">
        <v>91068</v>
      </c>
      <c r="DH20" s="348">
        <v>90810</v>
      </c>
      <c r="DI20" s="359">
        <v>90603</v>
      </c>
      <c r="DJ20" s="359">
        <v>90070</v>
      </c>
      <c r="DK20" s="359">
        <v>90308</v>
      </c>
      <c r="DL20" s="359">
        <v>89989</v>
      </c>
      <c r="DM20" s="359">
        <v>90042</v>
      </c>
      <c r="DN20" s="359">
        <v>85458</v>
      </c>
      <c r="DO20" s="359">
        <v>85500</v>
      </c>
      <c r="DP20" s="359">
        <v>85557</v>
      </c>
      <c r="DQ20" s="347">
        <v>85478</v>
      </c>
      <c r="DR20" s="347">
        <v>85494</v>
      </c>
      <c r="DS20" s="351">
        <v>85085</v>
      </c>
      <c r="DT20" s="347">
        <v>83703</v>
      </c>
      <c r="DU20" s="347">
        <v>83102</v>
      </c>
      <c r="DV20" s="359"/>
      <c r="DW20" s="359"/>
      <c r="DX20" s="359"/>
      <c r="DY20" s="359"/>
      <c r="DZ20" s="359"/>
      <c r="EA20" s="359"/>
      <c r="EB20" s="359"/>
      <c r="EC20" s="359"/>
      <c r="ED20" s="359"/>
      <c r="EE20" s="359"/>
      <c r="EF20" s="103">
        <v>-601</v>
      </c>
      <c r="EG20" s="83">
        <v>-0.72320762436523789</v>
      </c>
      <c r="EH20" s="103">
        <v>-1983</v>
      </c>
      <c r="EI20" s="83">
        <v>-2.1774937409408355</v>
      </c>
    </row>
    <row r="21" spans="1:152" ht="15" outlineLevel="2">
      <c r="A21" s="345">
        <v>51</v>
      </c>
      <c r="B21" s="345" t="s">
        <v>306</v>
      </c>
      <c r="C21" s="345" t="s">
        <v>308</v>
      </c>
      <c r="D21" s="348">
        <v>3820</v>
      </c>
      <c r="E21" s="359">
        <v>3642</v>
      </c>
      <c r="F21" s="359">
        <v>3567</v>
      </c>
      <c r="G21" s="359">
        <v>3669</v>
      </c>
      <c r="H21" s="359">
        <v>3657</v>
      </c>
      <c r="I21" s="359">
        <v>3648</v>
      </c>
      <c r="J21" s="359">
        <v>3653</v>
      </c>
      <c r="K21" s="359">
        <v>3681</v>
      </c>
      <c r="L21" s="359">
        <v>3586</v>
      </c>
      <c r="M21" s="359">
        <v>3626</v>
      </c>
      <c r="N21" s="359">
        <v>3609</v>
      </c>
      <c r="O21" s="351">
        <v>3569</v>
      </c>
      <c r="P21" s="348">
        <v>3467</v>
      </c>
      <c r="Q21" s="359">
        <v>3288</v>
      </c>
      <c r="R21" s="359">
        <v>3599</v>
      </c>
      <c r="S21" s="359">
        <v>3494</v>
      </c>
      <c r="T21" s="359">
        <v>3657</v>
      </c>
      <c r="U21" s="359">
        <v>3747</v>
      </c>
      <c r="V21" s="359">
        <v>3633</v>
      </c>
      <c r="W21" s="359">
        <v>3779</v>
      </c>
      <c r="X21" s="359">
        <v>3878</v>
      </c>
      <c r="Y21" s="359">
        <v>3968</v>
      </c>
      <c r="Z21" s="359">
        <v>3900</v>
      </c>
      <c r="AA21" s="351">
        <v>3822</v>
      </c>
      <c r="AB21" s="348">
        <v>3452</v>
      </c>
      <c r="AC21" s="359">
        <v>3395</v>
      </c>
      <c r="AD21" s="359">
        <v>3420</v>
      </c>
      <c r="AE21" s="359">
        <v>3489</v>
      </c>
      <c r="AF21" s="359">
        <v>3501</v>
      </c>
      <c r="AG21" s="359">
        <v>3499</v>
      </c>
      <c r="AH21" s="359">
        <v>3659</v>
      </c>
      <c r="AI21" s="359">
        <v>3750</v>
      </c>
      <c r="AJ21" s="359">
        <v>3865</v>
      </c>
      <c r="AK21" s="359">
        <v>3936</v>
      </c>
      <c r="AL21" s="359">
        <v>3813</v>
      </c>
      <c r="AM21" s="351">
        <v>3813</v>
      </c>
      <c r="AN21" s="348">
        <v>3645</v>
      </c>
      <c r="AO21" s="359">
        <v>3359</v>
      </c>
      <c r="AP21" s="359">
        <v>3363</v>
      </c>
      <c r="AQ21" s="359">
        <v>3537</v>
      </c>
      <c r="AR21" s="359">
        <v>3563</v>
      </c>
      <c r="AS21" s="359">
        <v>3657</v>
      </c>
      <c r="AT21" s="359">
        <v>3722</v>
      </c>
      <c r="AU21" s="359">
        <v>3783</v>
      </c>
      <c r="AV21" s="359">
        <v>3784</v>
      </c>
      <c r="AW21" s="359">
        <v>3802</v>
      </c>
      <c r="AX21" s="359">
        <v>3759</v>
      </c>
      <c r="AY21" s="351">
        <v>3687</v>
      </c>
      <c r="AZ21" s="348">
        <v>3575</v>
      </c>
      <c r="BA21" s="359">
        <v>3359</v>
      </c>
      <c r="BB21" s="359">
        <v>3519</v>
      </c>
      <c r="BC21" s="359">
        <v>3505</v>
      </c>
      <c r="BD21" s="359">
        <v>3556</v>
      </c>
      <c r="BE21" s="359">
        <v>3648</v>
      </c>
      <c r="BF21" s="359">
        <v>3637</v>
      </c>
      <c r="BG21" s="359">
        <v>3585</v>
      </c>
      <c r="BH21" s="359">
        <v>3659</v>
      </c>
      <c r="BI21" s="359">
        <v>3667</v>
      </c>
      <c r="BJ21" s="359">
        <v>3629</v>
      </c>
      <c r="BK21" s="347">
        <v>3653</v>
      </c>
      <c r="BL21" s="348">
        <v>3464</v>
      </c>
      <c r="BM21" s="359">
        <v>3482</v>
      </c>
      <c r="BN21" s="359">
        <v>3623</v>
      </c>
      <c r="BO21" s="359">
        <v>3732</v>
      </c>
      <c r="BP21" s="359">
        <v>3722</v>
      </c>
      <c r="BQ21" s="359">
        <v>3729</v>
      </c>
      <c r="BR21" s="359">
        <v>3670</v>
      </c>
      <c r="BS21" s="359">
        <v>3638</v>
      </c>
      <c r="BT21" s="359">
        <v>3642</v>
      </c>
      <c r="BU21" s="359">
        <v>3637</v>
      </c>
      <c r="BV21" s="359">
        <v>3593</v>
      </c>
      <c r="BW21" s="347">
        <v>3553</v>
      </c>
      <c r="BX21" s="348">
        <v>3261</v>
      </c>
      <c r="BY21" s="359">
        <v>3182</v>
      </c>
      <c r="BZ21" s="359">
        <v>3259</v>
      </c>
      <c r="CA21" s="359">
        <v>3375</v>
      </c>
      <c r="CB21" s="359">
        <v>3377</v>
      </c>
      <c r="CC21" s="359">
        <v>3460</v>
      </c>
      <c r="CD21" s="359">
        <v>3434</v>
      </c>
      <c r="CE21" s="359">
        <v>3455</v>
      </c>
      <c r="CF21" s="359">
        <v>3404</v>
      </c>
      <c r="CG21" s="359">
        <v>3436</v>
      </c>
      <c r="CH21" s="359">
        <v>3505</v>
      </c>
      <c r="CI21" s="347">
        <v>3541</v>
      </c>
      <c r="CJ21" s="348">
        <v>3393</v>
      </c>
      <c r="CK21" s="359">
        <v>3304</v>
      </c>
      <c r="CL21" s="359">
        <v>3268</v>
      </c>
      <c r="CM21" s="359">
        <v>3373</v>
      </c>
      <c r="CN21" s="359">
        <v>3327</v>
      </c>
      <c r="CO21" s="359">
        <v>3284</v>
      </c>
      <c r="CP21" s="359">
        <v>3381</v>
      </c>
      <c r="CQ21" s="359">
        <v>3476</v>
      </c>
      <c r="CR21" s="359">
        <v>3494</v>
      </c>
      <c r="CS21" s="359">
        <v>3505</v>
      </c>
      <c r="CT21" s="359">
        <v>3546</v>
      </c>
      <c r="CU21" s="347">
        <v>3555</v>
      </c>
      <c r="CV21" s="348">
        <v>3396</v>
      </c>
      <c r="CW21" s="359">
        <v>3354</v>
      </c>
      <c r="CX21" s="359">
        <v>3460</v>
      </c>
      <c r="CY21" s="359">
        <v>3580</v>
      </c>
      <c r="CZ21" s="359">
        <v>3624</v>
      </c>
      <c r="DA21" s="359">
        <v>3674</v>
      </c>
      <c r="DB21" s="359">
        <v>3650</v>
      </c>
      <c r="DC21" s="359">
        <v>3672</v>
      </c>
      <c r="DD21" s="359">
        <v>3649</v>
      </c>
      <c r="DE21" s="359">
        <v>3688</v>
      </c>
      <c r="DF21" s="359">
        <v>3701</v>
      </c>
      <c r="DG21" s="347">
        <v>3716</v>
      </c>
      <c r="DH21" s="348">
        <v>3566</v>
      </c>
      <c r="DI21" s="359">
        <v>3658</v>
      </c>
      <c r="DJ21" s="359">
        <v>3638</v>
      </c>
      <c r="DK21" s="359">
        <v>3808</v>
      </c>
      <c r="DL21" s="359">
        <v>3736</v>
      </c>
      <c r="DM21" s="359">
        <v>3848</v>
      </c>
      <c r="DN21" s="359">
        <v>3450</v>
      </c>
      <c r="DO21" s="359">
        <v>3521</v>
      </c>
      <c r="DP21" s="359">
        <v>3632</v>
      </c>
      <c r="DQ21" s="347">
        <v>3696</v>
      </c>
      <c r="DR21" s="347">
        <v>3752</v>
      </c>
      <c r="DS21" s="351">
        <v>3786</v>
      </c>
      <c r="DT21" s="347">
        <v>3574</v>
      </c>
      <c r="DU21" s="347">
        <v>3595</v>
      </c>
      <c r="DV21" s="359"/>
      <c r="DW21" s="359"/>
      <c r="DX21" s="359"/>
      <c r="DY21" s="359"/>
      <c r="DZ21" s="359"/>
      <c r="EA21" s="359"/>
      <c r="EB21" s="359"/>
      <c r="EC21" s="359"/>
      <c r="ED21" s="359"/>
      <c r="EE21" s="359"/>
      <c r="EF21" s="103">
        <v>21</v>
      </c>
      <c r="EG21" s="83">
        <v>0.58414464534075106</v>
      </c>
      <c r="EH21" s="103">
        <v>-191</v>
      </c>
      <c r="EI21" s="83">
        <v>-5.1399354144241123</v>
      </c>
    </row>
    <row r="22" spans="1:152" ht="15" outlineLevel="2">
      <c r="A22" s="345">
        <v>147</v>
      </c>
      <c r="B22" s="345" t="s">
        <v>306</v>
      </c>
      <c r="C22" s="345" t="s">
        <v>309</v>
      </c>
      <c r="D22" s="348">
        <v>21261</v>
      </c>
      <c r="E22" s="359">
        <v>21093</v>
      </c>
      <c r="F22" s="359">
        <v>21060</v>
      </c>
      <c r="G22" s="359">
        <v>20896</v>
      </c>
      <c r="H22" s="359">
        <v>20769</v>
      </c>
      <c r="I22" s="359">
        <v>20896</v>
      </c>
      <c r="J22" s="359">
        <v>20893</v>
      </c>
      <c r="K22" s="359">
        <v>20870</v>
      </c>
      <c r="L22" s="359">
        <v>19155</v>
      </c>
      <c r="M22" s="359">
        <v>20447</v>
      </c>
      <c r="N22" s="359">
        <v>20492</v>
      </c>
      <c r="O22" s="351">
        <v>20620</v>
      </c>
      <c r="P22" s="348">
        <v>20460</v>
      </c>
      <c r="Q22" s="359">
        <v>19721</v>
      </c>
      <c r="R22" s="359">
        <v>20147</v>
      </c>
      <c r="S22" s="359">
        <v>20266</v>
      </c>
      <c r="T22" s="359">
        <v>20769</v>
      </c>
      <c r="U22" s="359">
        <v>20907</v>
      </c>
      <c r="V22" s="359">
        <v>20751</v>
      </c>
      <c r="W22" s="359">
        <v>20996</v>
      </c>
      <c r="X22" s="359">
        <v>21111</v>
      </c>
      <c r="Y22" s="359">
        <v>21438</v>
      </c>
      <c r="Z22" s="359">
        <v>21526</v>
      </c>
      <c r="AA22" s="351">
        <v>21380</v>
      </c>
      <c r="AB22" s="348">
        <v>20835</v>
      </c>
      <c r="AC22" s="359">
        <v>20708</v>
      </c>
      <c r="AD22" s="359">
        <v>20853</v>
      </c>
      <c r="AE22" s="359">
        <v>21045</v>
      </c>
      <c r="AF22" s="359">
        <v>20954</v>
      </c>
      <c r="AG22" s="359">
        <v>21120</v>
      </c>
      <c r="AH22" s="359">
        <v>21851</v>
      </c>
      <c r="AI22" s="359">
        <v>22159</v>
      </c>
      <c r="AJ22" s="359">
        <v>22361</v>
      </c>
      <c r="AK22" s="359">
        <v>22480</v>
      </c>
      <c r="AL22" s="359">
        <v>22268</v>
      </c>
      <c r="AM22" s="351">
        <v>22277</v>
      </c>
      <c r="AN22" s="348">
        <v>22015</v>
      </c>
      <c r="AO22" s="359">
        <v>22029</v>
      </c>
      <c r="AP22" s="359">
        <v>22311</v>
      </c>
      <c r="AQ22" s="359">
        <v>22650</v>
      </c>
      <c r="AR22" s="359">
        <v>22739</v>
      </c>
      <c r="AS22" s="359">
        <v>23142</v>
      </c>
      <c r="AT22" s="359">
        <v>23582</v>
      </c>
      <c r="AU22" s="359">
        <v>23716</v>
      </c>
      <c r="AV22" s="359">
        <v>23773</v>
      </c>
      <c r="AW22" s="359">
        <v>23923</v>
      </c>
      <c r="AX22" s="359">
        <v>23935</v>
      </c>
      <c r="AY22" s="351">
        <v>24003</v>
      </c>
      <c r="AZ22" s="348">
        <v>23775</v>
      </c>
      <c r="BA22" s="359">
        <v>23613</v>
      </c>
      <c r="BB22" s="359">
        <v>24019</v>
      </c>
      <c r="BC22" s="359">
        <v>23749</v>
      </c>
      <c r="BD22" s="359">
        <v>23741</v>
      </c>
      <c r="BE22" s="359">
        <v>23988</v>
      </c>
      <c r="BF22" s="359">
        <v>24046</v>
      </c>
      <c r="BG22" s="359">
        <v>24171</v>
      </c>
      <c r="BH22" s="359">
        <v>24320</v>
      </c>
      <c r="BI22" s="359">
        <v>24375</v>
      </c>
      <c r="BJ22" s="359">
        <v>24322</v>
      </c>
      <c r="BK22" s="347">
        <v>24419</v>
      </c>
      <c r="BL22" s="348">
        <v>24062</v>
      </c>
      <c r="BM22" s="359">
        <v>24187</v>
      </c>
      <c r="BN22" s="359">
        <v>24494</v>
      </c>
      <c r="BO22" s="359">
        <v>24723</v>
      </c>
      <c r="BP22" s="359">
        <v>24682</v>
      </c>
      <c r="BQ22" s="359">
        <v>24705</v>
      </c>
      <c r="BR22" s="359">
        <v>24595</v>
      </c>
      <c r="BS22" s="359">
        <v>24678</v>
      </c>
      <c r="BT22" s="359">
        <v>24727</v>
      </c>
      <c r="BU22" s="359">
        <v>24839</v>
      </c>
      <c r="BV22" s="359">
        <v>25038</v>
      </c>
      <c r="BW22" s="347">
        <v>25462</v>
      </c>
      <c r="BX22" s="348">
        <v>25163</v>
      </c>
      <c r="BY22" s="359">
        <v>25181</v>
      </c>
      <c r="BZ22" s="359">
        <v>25315</v>
      </c>
      <c r="CA22" s="359">
        <v>25351</v>
      </c>
      <c r="CB22" s="359">
        <v>25346</v>
      </c>
      <c r="CC22" s="359">
        <v>25429</v>
      </c>
      <c r="CD22" s="359">
        <v>25356</v>
      </c>
      <c r="CE22" s="359">
        <v>25470</v>
      </c>
      <c r="CF22" s="359">
        <v>25579</v>
      </c>
      <c r="CG22" s="359">
        <v>25766</v>
      </c>
      <c r="CH22" s="359">
        <v>25894</v>
      </c>
      <c r="CI22" s="347">
        <v>25829</v>
      </c>
      <c r="CJ22" s="348">
        <v>25484</v>
      </c>
      <c r="CK22" s="359">
        <v>25430</v>
      </c>
      <c r="CL22" s="359">
        <v>25519</v>
      </c>
      <c r="CM22" s="359">
        <v>25448</v>
      </c>
      <c r="CN22" s="359">
        <v>25272</v>
      </c>
      <c r="CO22" s="359">
        <v>25417</v>
      </c>
      <c r="CP22" s="359">
        <v>25510</v>
      </c>
      <c r="CQ22" s="359">
        <v>25998</v>
      </c>
      <c r="CR22" s="359">
        <v>26194</v>
      </c>
      <c r="CS22" s="359">
        <v>26495</v>
      </c>
      <c r="CT22" s="359">
        <v>26795</v>
      </c>
      <c r="CU22" s="347">
        <v>26977</v>
      </c>
      <c r="CV22" s="348">
        <v>26982</v>
      </c>
      <c r="CW22" s="359">
        <v>27118</v>
      </c>
      <c r="CX22" s="359">
        <v>27503</v>
      </c>
      <c r="CY22" s="359">
        <v>27713</v>
      </c>
      <c r="CZ22" s="359">
        <v>27948</v>
      </c>
      <c r="DA22" s="359">
        <v>28051</v>
      </c>
      <c r="DB22" s="359">
        <v>27946</v>
      </c>
      <c r="DC22" s="359">
        <v>28033</v>
      </c>
      <c r="DD22" s="359">
        <v>27761</v>
      </c>
      <c r="DE22" s="359">
        <v>27954</v>
      </c>
      <c r="DF22" s="359">
        <v>28066</v>
      </c>
      <c r="DG22" s="347">
        <v>28082</v>
      </c>
      <c r="DH22" s="348">
        <v>27979</v>
      </c>
      <c r="DI22" s="359">
        <v>27956</v>
      </c>
      <c r="DJ22" s="359">
        <v>27836</v>
      </c>
      <c r="DK22" s="359">
        <v>27947</v>
      </c>
      <c r="DL22" s="359">
        <v>27819</v>
      </c>
      <c r="DM22" s="359">
        <v>27817</v>
      </c>
      <c r="DN22" s="359">
        <v>26390</v>
      </c>
      <c r="DO22" s="359">
        <v>26294</v>
      </c>
      <c r="DP22" s="359">
        <v>26375</v>
      </c>
      <c r="DQ22" s="347">
        <v>26344</v>
      </c>
      <c r="DR22" s="347">
        <v>26346</v>
      </c>
      <c r="DS22" s="351">
        <v>26241</v>
      </c>
      <c r="DT22" s="347">
        <v>25924</v>
      </c>
      <c r="DU22" s="347">
        <v>25947</v>
      </c>
      <c r="DV22" s="359"/>
      <c r="DW22" s="359"/>
      <c r="DX22" s="359"/>
      <c r="DY22" s="359"/>
      <c r="DZ22" s="359"/>
      <c r="EA22" s="359"/>
      <c r="EB22" s="359"/>
      <c r="EC22" s="359"/>
      <c r="ED22" s="359"/>
      <c r="EE22" s="359"/>
      <c r="EF22" s="103">
        <v>23</v>
      </c>
      <c r="EG22" s="83">
        <v>8.8642232242648486E-2</v>
      </c>
      <c r="EH22" s="103">
        <v>-294</v>
      </c>
      <c r="EI22" s="83">
        <v>-1.0469339790613204</v>
      </c>
    </row>
    <row r="23" spans="1:152" ht="15" outlineLevel="2">
      <c r="A23" s="345">
        <v>172</v>
      </c>
      <c r="B23" s="345" t="s">
        <v>306</v>
      </c>
      <c r="C23" s="345" t="s">
        <v>310</v>
      </c>
      <c r="D23" s="348">
        <v>25027</v>
      </c>
      <c r="E23" s="359">
        <v>24670</v>
      </c>
      <c r="F23" s="359">
        <v>24600</v>
      </c>
      <c r="G23" s="359">
        <v>24608</v>
      </c>
      <c r="H23" s="359">
        <v>24305</v>
      </c>
      <c r="I23" s="359">
        <v>24277</v>
      </c>
      <c r="J23" s="359">
        <v>24042</v>
      </c>
      <c r="K23" s="359">
        <v>23986</v>
      </c>
      <c r="L23" s="359">
        <v>22695</v>
      </c>
      <c r="M23" s="359">
        <v>23897</v>
      </c>
      <c r="N23" s="359">
        <v>23969</v>
      </c>
      <c r="O23" s="351">
        <v>24056</v>
      </c>
      <c r="P23" s="348">
        <v>23853</v>
      </c>
      <c r="Q23" s="359">
        <v>22591</v>
      </c>
      <c r="R23" s="359">
        <v>23943</v>
      </c>
      <c r="S23" s="359">
        <v>24093</v>
      </c>
      <c r="T23" s="359">
        <v>24305</v>
      </c>
      <c r="U23" s="359">
        <v>24974</v>
      </c>
      <c r="V23" s="359">
        <v>24685</v>
      </c>
      <c r="W23" s="359">
        <v>25297</v>
      </c>
      <c r="X23" s="359">
        <v>25373</v>
      </c>
      <c r="Y23" s="359">
        <v>25938</v>
      </c>
      <c r="Z23" s="359">
        <v>25872</v>
      </c>
      <c r="AA23" s="351">
        <v>25565</v>
      </c>
      <c r="AB23" s="348">
        <v>24911</v>
      </c>
      <c r="AC23" s="359">
        <v>24583</v>
      </c>
      <c r="AD23" s="359">
        <v>24775</v>
      </c>
      <c r="AE23" s="359">
        <v>24930</v>
      </c>
      <c r="AF23" s="359">
        <v>24936</v>
      </c>
      <c r="AG23" s="359">
        <v>25352</v>
      </c>
      <c r="AH23" s="359">
        <v>26451</v>
      </c>
      <c r="AI23" s="359">
        <v>26817</v>
      </c>
      <c r="AJ23" s="359">
        <v>26893</v>
      </c>
      <c r="AK23" s="359">
        <v>27092</v>
      </c>
      <c r="AL23" s="359">
        <v>26485</v>
      </c>
      <c r="AM23" s="351">
        <v>26763</v>
      </c>
      <c r="AN23" s="348">
        <v>26551</v>
      </c>
      <c r="AO23" s="359">
        <v>26126</v>
      </c>
      <c r="AP23" s="359">
        <v>26455</v>
      </c>
      <c r="AQ23" s="359">
        <v>27036</v>
      </c>
      <c r="AR23" s="359">
        <v>27242</v>
      </c>
      <c r="AS23" s="359">
        <v>27644</v>
      </c>
      <c r="AT23" s="359">
        <v>28211</v>
      </c>
      <c r="AU23" s="359">
        <v>28424</v>
      </c>
      <c r="AV23" s="359">
        <v>28692</v>
      </c>
      <c r="AW23" s="359">
        <v>29112</v>
      </c>
      <c r="AX23" s="359">
        <v>28958</v>
      </c>
      <c r="AY23" s="351">
        <v>28988</v>
      </c>
      <c r="AZ23" s="348">
        <v>28719</v>
      </c>
      <c r="BA23" s="359">
        <v>28317</v>
      </c>
      <c r="BB23" s="359">
        <v>28849</v>
      </c>
      <c r="BC23" s="359">
        <v>28523</v>
      </c>
      <c r="BD23" s="359">
        <v>28524</v>
      </c>
      <c r="BE23" s="359">
        <v>28913</v>
      </c>
      <c r="BF23" s="359">
        <v>28904</v>
      </c>
      <c r="BG23" s="359">
        <v>29044</v>
      </c>
      <c r="BH23" s="359">
        <v>29018</v>
      </c>
      <c r="BI23" s="359">
        <v>29140</v>
      </c>
      <c r="BJ23" s="359">
        <v>28898</v>
      </c>
      <c r="BK23" s="347">
        <v>28932</v>
      </c>
      <c r="BL23" s="348">
        <v>28506</v>
      </c>
      <c r="BM23" s="359">
        <v>28510</v>
      </c>
      <c r="BN23" s="359">
        <v>29129</v>
      </c>
      <c r="BO23" s="359">
        <v>29341</v>
      </c>
      <c r="BP23" s="359">
        <v>29234</v>
      </c>
      <c r="BQ23" s="359">
        <v>29355</v>
      </c>
      <c r="BR23" s="359">
        <v>29212</v>
      </c>
      <c r="BS23" s="359">
        <v>29359</v>
      </c>
      <c r="BT23" s="359">
        <v>29286</v>
      </c>
      <c r="BU23" s="359">
        <v>29422</v>
      </c>
      <c r="BV23" s="359">
        <v>29475</v>
      </c>
      <c r="BW23" s="347">
        <v>29416</v>
      </c>
      <c r="BX23" s="348">
        <v>28880</v>
      </c>
      <c r="BY23" s="359">
        <v>28943</v>
      </c>
      <c r="BZ23" s="359">
        <v>29245</v>
      </c>
      <c r="CA23" s="359">
        <v>29505</v>
      </c>
      <c r="CB23" s="359">
        <v>29764</v>
      </c>
      <c r="CC23" s="359">
        <v>29859</v>
      </c>
      <c r="CD23" s="359">
        <v>30190</v>
      </c>
      <c r="CE23" s="359">
        <v>30316</v>
      </c>
      <c r="CF23" s="359">
        <v>30346</v>
      </c>
      <c r="CG23" s="359">
        <v>30582</v>
      </c>
      <c r="CH23" s="359">
        <v>30752</v>
      </c>
      <c r="CI23" s="347">
        <v>30767</v>
      </c>
      <c r="CJ23" s="348">
        <v>30316</v>
      </c>
      <c r="CK23" s="359">
        <v>30202</v>
      </c>
      <c r="CL23" s="359">
        <v>30266</v>
      </c>
      <c r="CM23" s="359">
        <v>30416</v>
      </c>
      <c r="CN23" s="359">
        <v>30319</v>
      </c>
      <c r="CO23" s="359">
        <v>30482</v>
      </c>
      <c r="CP23" s="359">
        <v>30655</v>
      </c>
      <c r="CQ23" s="359">
        <v>31273</v>
      </c>
      <c r="CR23" s="359">
        <v>31514</v>
      </c>
      <c r="CS23" s="359">
        <v>31867</v>
      </c>
      <c r="CT23" s="359">
        <v>32232</v>
      </c>
      <c r="CU23" s="347">
        <v>32455</v>
      </c>
      <c r="CV23" s="348">
        <v>32457</v>
      </c>
      <c r="CW23" s="359">
        <v>32580</v>
      </c>
      <c r="CX23" s="359">
        <v>33049</v>
      </c>
      <c r="CY23" s="359">
        <v>33339</v>
      </c>
      <c r="CZ23" s="359">
        <v>33652</v>
      </c>
      <c r="DA23" s="359">
        <v>33898</v>
      </c>
      <c r="DB23" s="359">
        <v>33928</v>
      </c>
      <c r="DC23" s="359">
        <v>34047</v>
      </c>
      <c r="DD23" s="359">
        <v>33171</v>
      </c>
      <c r="DE23" s="359">
        <v>33489</v>
      </c>
      <c r="DF23" s="359">
        <v>33695</v>
      </c>
      <c r="DG23" s="347">
        <v>33915</v>
      </c>
      <c r="DH23" s="348">
        <v>33773</v>
      </c>
      <c r="DI23" s="359">
        <v>33693</v>
      </c>
      <c r="DJ23" s="359">
        <v>33653</v>
      </c>
      <c r="DK23" s="359">
        <v>33779</v>
      </c>
      <c r="DL23" s="359">
        <v>33716</v>
      </c>
      <c r="DM23" s="359">
        <v>33669</v>
      </c>
      <c r="DN23" s="359">
        <v>31408</v>
      </c>
      <c r="DO23" s="359">
        <v>31344</v>
      </c>
      <c r="DP23" s="359">
        <v>31405</v>
      </c>
      <c r="DQ23" s="347">
        <v>31299</v>
      </c>
      <c r="DR23" s="347">
        <v>31225</v>
      </c>
      <c r="DS23" s="351">
        <v>31348</v>
      </c>
      <c r="DT23" s="347">
        <v>30781</v>
      </c>
      <c r="DU23" s="347">
        <v>30537</v>
      </c>
      <c r="DV23" s="359"/>
      <c r="DW23" s="359"/>
      <c r="DX23" s="359"/>
      <c r="DY23" s="359"/>
      <c r="DZ23" s="359"/>
      <c r="EA23" s="359"/>
      <c r="EB23" s="359"/>
      <c r="EC23" s="359"/>
      <c r="ED23" s="359"/>
      <c r="EE23" s="359"/>
      <c r="EF23" s="103">
        <v>-244</v>
      </c>
      <c r="EG23" s="83">
        <v>-0.79903068408815525</v>
      </c>
      <c r="EH23" s="103">
        <v>-811</v>
      </c>
      <c r="EI23" s="83">
        <v>-2.3912722983930412</v>
      </c>
    </row>
    <row r="24" spans="1:152" ht="15" outlineLevel="2">
      <c r="A24" s="345">
        <v>475</v>
      </c>
      <c r="B24" s="345" t="s">
        <v>306</v>
      </c>
      <c r="C24" s="345" t="s">
        <v>311</v>
      </c>
      <c r="D24" s="348">
        <v>166</v>
      </c>
      <c r="E24" s="359">
        <v>145</v>
      </c>
      <c r="F24" s="359">
        <v>159</v>
      </c>
      <c r="G24" s="359">
        <v>168</v>
      </c>
      <c r="H24" s="359">
        <v>177</v>
      </c>
      <c r="I24" s="359">
        <v>176</v>
      </c>
      <c r="J24" s="359">
        <v>183</v>
      </c>
      <c r="K24" s="359">
        <v>188</v>
      </c>
      <c r="L24" s="359">
        <v>172</v>
      </c>
      <c r="M24" s="359">
        <v>193</v>
      </c>
      <c r="N24" s="359">
        <v>176</v>
      </c>
      <c r="O24" s="351">
        <v>188</v>
      </c>
      <c r="P24" s="348">
        <v>171</v>
      </c>
      <c r="Q24" s="359">
        <v>166</v>
      </c>
      <c r="R24" s="359">
        <v>195</v>
      </c>
      <c r="S24" s="359">
        <v>197</v>
      </c>
      <c r="T24" s="359">
        <v>177</v>
      </c>
      <c r="U24" s="359">
        <v>232</v>
      </c>
      <c r="V24" s="359">
        <v>234</v>
      </c>
      <c r="W24" s="359">
        <v>228</v>
      </c>
      <c r="X24" s="359">
        <v>226</v>
      </c>
      <c r="Y24" s="359">
        <v>239</v>
      </c>
      <c r="Z24" s="359">
        <v>241</v>
      </c>
      <c r="AA24" s="351">
        <v>233</v>
      </c>
      <c r="AB24" s="348">
        <v>196</v>
      </c>
      <c r="AC24" s="359">
        <v>159</v>
      </c>
      <c r="AD24" s="359">
        <v>160</v>
      </c>
      <c r="AE24" s="359">
        <v>175</v>
      </c>
      <c r="AF24" s="359">
        <v>170</v>
      </c>
      <c r="AG24" s="359">
        <v>151</v>
      </c>
      <c r="AH24" s="359">
        <v>179</v>
      </c>
      <c r="AI24" s="359">
        <v>171</v>
      </c>
      <c r="AJ24" s="359">
        <v>211</v>
      </c>
      <c r="AK24" s="359">
        <v>210</v>
      </c>
      <c r="AL24" s="359">
        <v>212</v>
      </c>
      <c r="AM24" s="351">
        <v>204</v>
      </c>
      <c r="AN24" s="348">
        <v>170</v>
      </c>
      <c r="AO24" s="359">
        <v>149</v>
      </c>
      <c r="AP24" s="359">
        <v>169</v>
      </c>
      <c r="AQ24" s="359">
        <v>175</v>
      </c>
      <c r="AR24" s="359">
        <v>191</v>
      </c>
      <c r="AS24" s="359">
        <v>220</v>
      </c>
      <c r="AT24" s="359">
        <v>242</v>
      </c>
      <c r="AU24" s="359">
        <v>243</v>
      </c>
      <c r="AV24" s="359">
        <v>276</v>
      </c>
      <c r="AW24" s="359">
        <v>291</v>
      </c>
      <c r="AX24" s="359">
        <v>295</v>
      </c>
      <c r="AY24" s="351">
        <v>381</v>
      </c>
      <c r="AZ24" s="348">
        <v>353</v>
      </c>
      <c r="BA24" s="359">
        <v>316</v>
      </c>
      <c r="BB24" s="359">
        <v>294</v>
      </c>
      <c r="BC24" s="359">
        <v>238</v>
      </c>
      <c r="BD24" s="359">
        <v>246</v>
      </c>
      <c r="BE24" s="359">
        <v>262</v>
      </c>
      <c r="BF24" s="359">
        <v>258</v>
      </c>
      <c r="BG24" s="359">
        <v>266</v>
      </c>
      <c r="BH24" s="359">
        <v>257</v>
      </c>
      <c r="BI24" s="359">
        <v>251</v>
      </c>
      <c r="BJ24" s="359">
        <v>248</v>
      </c>
      <c r="BK24" s="347">
        <v>258</v>
      </c>
      <c r="BL24" s="348">
        <v>240</v>
      </c>
      <c r="BM24" s="359">
        <v>189</v>
      </c>
      <c r="BN24" s="359">
        <v>216</v>
      </c>
      <c r="BO24" s="359">
        <v>226</v>
      </c>
      <c r="BP24" s="359">
        <v>235</v>
      </c>
      <c r="BQ24" s="359">
        <v>239</v>
      </c>
      <c r="BR24" s="359">
        <v>243</v>
      </c>
      <c r="BS24" s="359">
        <v>257</v>
      </c>
      <c r="BT24" s="359">
        <v>248</v>
      </c>
      <c r="BU24" s="359">
        <v>213</v>
      </c>
      <c r="BV24" s="359">
        <v>200</v>
      </c>
      <c r="BW24" s="347">
        <v>213</v>
      </c>
      <c r="BX24" s="348">
        <v>192</v>
      </c>
      <c r="BY24" s="359">
        <v>161</v>
      </c>
      <c r="BZ24" s="359">
        <v>175</v>
      </c>
      <c r="CA24" s="359">
        <v>197</v>
      </c>
      <c r="CB24" s="359">
        <v>223</v>
      </c>
      <c r="CC24" s="359">
        <v>234</v>
      </c>
      <c r="CD24" s="359">
        <v>242</v>
      </c>
      <c r="CE24" s="359">
        <v>254</v>
      </c>
      <c r="CF24" s="359">
        <v>252</v>
      </c>
      <c r="CG24" s="359">
        <v>268</v>
      </c>
      <c r="CH24" s="359">
        <v>275</v>
      </c>
      <c r="CI24" s="347">
        <v>291</v>
      </c>
      <c r="CJ24" s="348">
        <v>238</v>
      </c>
      <c r="CK24" s="359">
        <v>204</v>
      </c>
      <c r="CL24" s="359">
        <v>229</v>
      </c>
      <c r="CM24" s="359">
        <v>224</v>
      </c>
      <c r="CN24" s="359">
        <v>208</v>
      </c>
      <c r="CO24" s="359">
        <v>224</v>
      </c>
      <c r="CP24" s="359">
        <v>227</v>
      </c>
      <c r="CQ24" s="359">
        <v>252</v>
      </c>
      <c r="CR24" s="359">
        <v>267</v>
      </c>
      <c r="CS24" s="359">
        <v>265</v>
      </c>
      <c r="CT24" s="359">
        <v>268</v>
      </c>
      <c r="CU24" s="347">
        <v>276</v>
      </c>
      <c r="CV24" s="348">
        <v>248</v>
      </c>
      <c r="CW24" s="359">
        <v>235</v>
      </c>
      <c r="CX24" s="359">
        <v>230</v>
      </c>
      <c r="CY24" s="359">
        <v>246</v>
      </c>
      <c r="CZ24" s="359">
        <v>272</v>
      </c>
      <c r="DA24" s="359">
        <v>288</v>
      </c>
      <c r="DB24" s="359">
        <v>297</v>
      </c>
      <c r="DC24" s="359">
        <v>290</v>
      </c>
      <c r="DD24" s="359">
        <v>283</v>
      </c>
      <c r="DE24" s="359">
        <v>286</v>
      </c>
      <c r="DF24" s="359">
        <v>302</v>
      </c>
      <c r="DG24" s="347">
        <v>295</v>
      </c>
      <c r="DH24" s="348">
        <v>251</v>
      </c>
      <c r="DI24" s="359">
        <v>239</v>
      </c>
      <c r="DJ24" s="359">
        <v>247</v>
      </c>
      <c r="DK24" s="359">
        <v>317</v>
      </c>
      <c r="DL24" s="359">
        <v>312</v>
      </c>
      <c r="DM24" s="359">
        <v>322</v>
      </c>
      <c r="DN24" s="359">
        <v>266</v>
      </c>
      <c r="DO24" s="359">
        <v>259</v>
      </c>
      <c r="DP24" s="359">
        <v>291</v>
      </c>
      <c r="DQ24" s="347">
        <v>273</v>
      </c>
      <c r="DR24" s="347">
        <v>291</v>
      </c>
      <c r="DS24" s="351">
        <v>282</v>
      </c>
      <c r="DT24" s="347">
        <v>236</v>
      </c>
      <c r="DU24" s="347">
        <v>214</v>
      </c>
      <c r="DV24" s="359"/>
      <c r="DW24" s="359"/>
      <c r="DX24" s="359"/>
      <c r="DY24" s="359"/>
      <c r="DZ24" s="359"/>
      <c r="EA24" s="359"/>
      <c r="EB24" s="359"/>
      <c r="EC24" s="359"/>
      <c r="ED24" s="359"/>
      <c r="EE24" s="359"/>
      <c r="EF24" s="103">
        <v>-22</v>
      </c>
      <c r="EG24" s="83">
        <v>-10.2803738317757</v>
      </c>
      <c r="EH24" s="103">
        <v>-68</v>
      </c>
      <c r="EI24" s="83">
        <v>-23.050847457627118</v>
      </c>
    </row>
    <row r="25" spans="1:152" ht="15" outlineLevel="2">
      <c r="A25" s="345">
        <v>480</v>
      </c>
      <c r="B25" s="345" t="s">
        <v>306</v>
      </c>
      <c r="C25" s="345" t="s">
        <v>312</v>
      </c>
      <c r="D25" s="348">
        <v>1634</v>
      </c>
      <c r="E25" s="359">
        <v>1498</v>
      </c>
      <c r="F25" s="359">
        <v>1534</v>
      </c>
      <c r="G25" s="359">
        <v>1593</v>
      </c>
      <c r="H25" s="359">
        <v>1526</v>
      </c>
      <c r="I25" s="359">
        <v>1573</v>
      </c>
      <c r="J25" s="359">
        <v>1573</v>
      </c>
      <c r="K25" s="359">
        <v>1633</v>
      </c>
      <c r="L25" s="359">
        <v>1656</v>
      </c>
      <c r="M25" s="359">
        <v>1669</v>
      </c>
      <c r="N25" s="359">
        <v>1713</v>
      </c>
      <c r="O25" s="351">
        <v>1749</v>
      </c>
      <c r="P25" s="348">
        <v>1735</v>
      </c>
      <c r="Q25" s="359">
        <v>1736</v>
      </c>
      <c r="R25" s="359">
        <v>1880</v>
      </c>
      <c r="S25" s="359">
        <v>1916</v>
      </c>
      <c r="T25" s="359">
        <v>1526</v>
      </c>
      <c r="U25" s="359">
        <v>2063</v>
      </c>
      <c r="V25" s="359">
        <v>1982</v>
      </c>
      <c r="W25" s="359">
        <v>2056</v>
      </c>
      <c r="X25" s="359">
        <v>2047</v>
      </c>
      <c r="Y25" s="359">
        <v>2076</v>
      </c>
      <c r="Z25" s="359">
        <v>2051</v>
      </c>
      <c r="AA25" s="351">
        <v>2020</v>
      </c>
      <c r="AB25" s="348">
        <v>1932</v>
      </c>
      <c r="AC25" s="359">
        <v>1857</v>
      </c>
      <c r="AD25" s="359">
        <v>1865</v>
      </c>
      <c r="AE25" s="359">
        <v>1874</v>
      </c>
      <c r="AF25" s="359">
        <v>1844</v>
      </c>
      <c r="AG25" s="359">
        <v>1881</v>
      </c>
      <c r="AH25" s="359">
        <v>2008</v>
      </c>
      <c r="AI25" s="359">
        <v>2079</v>
      </c>
      <c r="AJ25" s="359">
        <v>2102</v>
      </c>
      <c r="AK25" s="359">
        <v>2118</v>
      </c>
      <c r="AL25" s="359">
        <v>2003</v>
      </c>
      <c r="AM25" s="351">
        <v>2043</v>
      </c>
      <c r="AN25" s="348">
        <v>2026</v>
      </c>
      <c r="AO25" s="359">
        <v>1921</v>
      </c>
      <c r="AP25" s="359">
        <v>2002</v>
      </c>
      <c r="AQ25" s="359">
        <v>2084</v>
      </c>
      <c r="AR25" s="359">
        <v>2128</v>
      </c>
      <c r="AS25" s="359">
        <v>2203</v>
      </c>
      <c r="AT25" s="359">
        <v>2221</v>
      </c>
      <c r="AU25" s="359">
        <v>2217</v>
      </c>
      <c r="AV25" s="359">
        <v>2174</v>
      </c>
      <c r="AW25" s="359">
        <v>2211</v>
      </c>
      <c r="AX25" s="359">
        <v>2189</v>
      </c>
      <c r="AY25" s="351">
        <v>2163</v>
      </c>
      <c r="AZ25" s="348">
        <v>2095</v>
      </c>
      <c r="BA25" s="359">
        <v>2032</v>
      </c>
      <c r="BB25" s="359">
        <v>2101</v>
      </c>
      <c r="BC25" s="359">
        <v>2047</v>
      </c>
      <c r="BD25" s="359">
        <v>2093</v>
      </c>
      <c r="BE25" s="359">
        <v>2237</v>
      </c>
      <c r="BF25" s="359">
        <v>2305</v>
      </c>
      <c r="BG25" s="359">
        <v>2485</v>
      </c>
      <c r="BH25" s="359">
        <v>2250</v>
      </c>
      <c r="BI25" s="359">
        <v>2192</v>
      </c>
      <c r="BJ25" s="359">
        <v>2138</v>
      </c>
      <c r="BK25" s="347">
        <v>2137</v>
      </c>
      <c r="BL25" s="348">
        <v>2079</v>
      </c>
      <c r="BM25" s="359">
        <v>2035</v>
      </c>
      <c r="BN25" s="359">
        <v>2057</v>
      </c>
      <c r="BO25" s="359">
        <v>2039</v>
      </c>
      <c r="BP25" s="359">
        <v>2007</v>
      </c>
      <c r="BQ25" s="359">
        <v>2056</v>
      </c>
      <c r="BR25" s="359">
        <v>2056</v>
      </c>
      <c r="BS25" s="359">
        <v>2032</v>
      </c>
      <c r="BT25" s="359">
        <v>2033</v>
      </c>
      <c r="BU25" s="359">
        <v>2084</v>
      </c>
      <c r="BV25" s="359">
        <v>2072</v>
      </c>
      <c r="BW25" s="347">
        <v>2077</v>
      </c>
      <c r="BX25" s="348">
        <v>2007</v>
      </c>
      <c r="BY25" s="359">
        <v>2001</v>
      </c>
      <c r="BZ25" s="359">
        <v>2042</v>
      </c>
      <c r="CA25" s="359">
        <v>2053</v>
      </c>
      <c r="CB25" s="359">
        <v>2080</v>
      </c>
      <c r="CC25" s="359">
        <v>2195</v>
      </c>
      <c r="CD25" s="359">
        <v>2249</v>
      </c>
      <c r="CE25" s="359">
        <v>2283</v>
      </c>
      <c r="CF25" s="359">
        <v>2291</v>
      </c>
      <c r="CG25" s="359">
        <v>2338</v>
      </c>
      <c r="CH25" s="359">
        <v>2399</v>
      </c>
      <c r="CI25" s="347">
        <v>2381</v>
      </c>
      <c r="CJ25" s="348">
        <v>2292</v>
      </c>
      <c r="CK25" s="359">
        <v>2234</v>
      </c>
      <c r="CL25" s="359">
        <v>2302</v>
      </c>
      <c r="CM25" s="359">
        <v>2325</v>
      </c>
      <c r="CN25" s="359">
        <v>2311</v>
      </c>
      <c r="CO25" s="359">
        <v>2309</v>
      </c>
      <c r="CP25" s="359">
        <v>2370</v>
      </c>
      <c r="CQ25" s="359">
        <v>2462</v>
      </c>
      <c r="CR25" s="359">
        <v>2444</v>
      </c>
      <c r="CS25" s="359">
        <v>2446</v>
      </c>
      <c r="CT25" s="359">
        <v>2480</v>
      </c>
      <c r="CU25" s="347">
        <v>2489</v>
      </c>
      <c r="CV25" s="348">
        <v>2475</v>
      </c>
      <c r="CW25" s="359">
        <v>2544</v>
      </c>
      <c r="CX25" s="359">
        <v>2621</v>
      </c>
      <c r="CY25" s="359">
        <v>2697</v>
      </c>
      <c r="CZ25" s="359">
        <v>2815</v>
      </c>
      <c r="DA25" s="359">
        <v>2842</v>
      </c>
      <c r="DB25" s="359">
        <v>2790</v>
      </c>
      <c r="DC25" s="359">
        <v>2848</v>
      </c>
      <c r="DD25" s="359">
        <v>2826</v>
      </c>
      <c r="DE25" s="359">
        <v>2849</v>
      </c>
      <c r="DF25" s="359">
        <v>2855</v>
      </c>
      <c r="DG25" s="347">
        <v>2819</v>
      </c>
      <c r="DH25" s="348">
        <v>2753</v>
      </c>
      <c r="DI25" s="359">
        <v>2786</v>
      </c>
      <c r="DJ25" s="359">
        <v>2816</v>
      </c>
      <c r="DK25" s="359">
        <v>2869</v>
      </c>
      <c r="DL25" s="359">
        <v>2851</v>
      </c>
      <c r="DM25" s="359">
        <v>2819</v>
      </c>
      <c r="DN25" s="359">
        <v>2441</v>
      </c>
      <c r="DO25" s="359">
        <v>2323</v>
      </c>
      <c r="DP25" s="359">
        <v>2336</v>
      </c>
      <c r="DQ25" s="347">
        <v>2300</v>
      </c>
      <c r="DR25" s="347">
        <v>2257</v>
      </c>
      <c r="DS25" s="351">
        <v>2145</v>
      </c>
      <c r="DT25" s="347">
        <v>2040</v>
      </c>
      <c r="DU25" s="347">
        <v>2016</v>
      </c>
      <c r="DV25" s="359"/>
      <c r="DW25" s="359"/>
      <c r="DX25" s="359"/>
      <c r="DY25" s="359"/>
      <c r="DZ25" s="359"/>
      <c r="EA25" s="359"/>
      <c r="EB25" s="359"/>
      <c r="EC25" s="359"/>
      <c r="ED25" s="359"/>
      <c r="EE25" s="359"/>
      <c r="EF25" s="103">
        <v>-24</v>
      </c>
      <c r="EG25" s="83">
        <v>-1.1904761904761905</v>
      </c>
      <c r="EH25" s="103">
        <v>-129</v>
      </c>
      <c r="EI25" s="83">
        <v>-4.5760908123448036</v>
      </c>
      <c r="ER25" t="s">
        <v>3427</v>
      </c>
    </row>
    <row r="26" spans="1:152" ht="15" outlineLevel="2">
      <c r="A26" s="345">
        <v>490</v>
      </c>
      <c r="B26" s="345" t="s">
        <v>306</v>
      </c>
      <c r="C26" s="345" t="s">
        <v>313</v>
      </c>
      <c r="D26" s="348">
        <v>4193</v>
      </c>
      <c r="E26" s="359">
        <v>3841</v>
      </c>
      <c r="F26" s="359">
        <v>3771</v>
      </c>
      <c r="G26" s="359">
        <v>3778</v>
      </c>
      <c r="H26" s="359">
        <v>3835</v>
      </c>
      <c r="I26" s="359">
        <v>3946</v>
      </c>
      <c r="J26" s="359">
        <v>4002</v>
      </c>
      <c r="K26" s="359">
        <v>4136</v>
      </c>
      <c r="L26" s="359">
        <v>4134</v>
      </c>
      <c r="M26" s="359">
        <v>4242</v>
      </c>
      <c r="N26" s="359">
        <v>4348</v>
      </c>
      <c r="O26" s="351">
        <v>4398</v>
      </c>
      <c r="P26" s="348">
        <v>4158</v>
      </c>
      <c r="Q26" s="359">
        <v>4298</v>
      </c>
      <c r="R26" s="359">
        <v>4481</v>
      </c>
      <c r="S26" s="359">
        <v>4447</v>
      </c>
      <c r="T26" s="359">
        <v>3835</v>
      </c>
      <c r="U26" s="359">
        <v>4425</v>
      </c>
      <c r="V26" s="359">
        <v>4325</v>
      </c>
      <c r="W26" s="359">
        <v>4487</v>
      </c>
      <c r="X26" s="359">
        <v>4542</v>
      </c>
      <c r="Y26" s="359">
        <v>4623</v>
      </c>
      <c r="Z26" s="359">
        <v>4608</v>
      </c>
      <c r="AA26" s="351">
        <v>4379</v>
      </c>
      <c r="AB26" s="348">
        <v>3921</v>
      </c>
      <c r="AC26" s="359">
        <v>3768</v>
      </c>
      <c r="AD26" s="359">
        <v>3811</v>
      </c>
      <c r="AE26" s="359">
        <v>3886</v>
      </c>
      <c r="AF26" s="359">
        <v>3860</v>
      </c>
      <c r="AG26" s="359">
        <v>3852</v>
      </c>
      <c r="AH26" s="359">
        <v>3988</v>
      </c>
      <c r="AI26" s="359">
        <v>4151</v>
      </c>
      <c r="AJ26" s="359">
        <v>4196</v>
      </c>
      <c r="AK26" s="359">
        <v>4222</v>
      </c>
      <c r="AL26" s="359">
        <v>4113</v>
      </c>
      <c r="AM26" s="351">
        <v>4024</v>
      </c>
      <c r="AN26" s="348">
        <v>3840</v>
      </c>
      <c r="AO26" s="359">
        <v>3700</v>
      </c>
      <c r="AP26" s="359">
        <v>3763</v>
      </c>
      <c r="AQ26" s="359">
        <v>3924</v>
      </c>
      <c r="AR26" s="359">
        <v>3990</v>
      </c>
      <c r="AS26" s="359">
        <v>4104</v>
      </c>
      <c r="AT26" s="359">
        <v>4283</v>
      </c>
      <c r="AU26" s="359">
        <v>4369</v>
      </c>
      <c r="AV26" s="359">
        <v>4290</v>
      </c>
      <c r="AW26" s="359">
        <v>4367</v>
      </c>
      <c r="AX26" s="359">
        <v>4383</v>
      </c>
      <c r="AY26" s="351">
        <v>4327</v>
      </c>
      <c r="AZ26" s="348">
        <v>4176</v>
      </c>
      <c r="BA26" s="359">
        <v>3904</v>
      </c>
      <c r="BB26" s="359">
        <v>4102</v>
      </c>
      <c r="BC26" s="359">
        <v>4159</v>
      </c>
      <c r="BD26" s="359">
        <v>4295</v>
      </c>
      <c r="BE26" s="359">
        <v>4436</v>
      </c>
      <c r="BF26" s="359">
        <v>4397</v>
      </c>
      <c r="BG26" s="359">
        <v>5085</v>
      </c>
      <c r="BH26" s="359">
        <v>4351</v>
      </c>
      <c r="BI26" s="359">
        <v>4356</v>
      </c>
      <c r="BJ26" s="359">
        <v>4318</v>
      </c>
      <c r="BK26" s="347">
        <v>4330</v>
      </c>
      <c r="BL26" s="348">
        <v>4180</v>
      </c>
      <c r="BM26" s="359">
        <v>4027</v>
      </c>
      <c r="BN26" s="359">
        <v>4244</v>
      </c>
      <c r="BO26" s="359">
        <v>4278</v>
      </c>
      <c r="BP26" s="359">
        <v>4235</v>
      </c>
      <c r="BQ26" s="359">
        <v>4271</v>
      </c>
      <c r="BR26" s="359">
        <v>4270</v>
      </c>
      <c r="BS26" s="359">
        <v>4238</v>
      </c>
      <c r="BT26" s="359">
        <v>4304</v>
      </c>
      <c r="BU26" s="359">
        <v>4291</v>
      </c>
      <c r="BV26" s="359">
        <v>4286</v>
      </c>
      <c r="BW26" s="347">
        <v>4310</v>
      </c>
      <c r="BX26" s="348">
        <v>4098</v>
      </c>
      <c r="BY26" s="359">
        <v>4042</v>
      </c>
      <c r="BZ26" s="359">
        <v>4165</v>
      </c>
      <c r="CA26" s="359">
        <v>4227</v>
      </c>
      <c r="CB26" s="359">
        <v>4235</v>
      </c>
      <c r="CC26" s="359">
        <v>4271</v>
      </c>
      <c r="CD26" s="359">
        <v>4312</v>
      </c>
      <c r="CE26" s="359">
        <v>4372</v>
      </c>
      <c r="CF26" s="359">
        <v>4360</v>
      </c>
      <c r="CG26" s="359">
        <v>4451</v>
      </c>
      <c r="CH26" s="359">
        <v>4563</v>
      </c>
      <c r="CI26" s="347">
        <v>4667</v>
      </c>
      <c r="CJ26" s="348">
        <v>4376</v>
      </c>
      <c r="CK26" s="359">
        <v>4312</v>
      </c>
      <c r="CL26" s="359">
        <v>4344</v>
      </c>
      <c r="CM26" s="359">
        <v>4393</v>
      </c>
      <c r="CN26" s="359">
        <v>4254</v>
      </c>
      <c r="CO26" s="359">
        <v>4349</v>
      </c>
      <c r="CP26" s="359">
        <v>4374</v>
      </c>
      <c r="CQ26" s="359">
        <v>4551</v>
      </c>
      <c r="CR26" s="359">
        <v>4573</v>
      </c>
      <c r="CS26" s="359">
        <v>4630</v>
      </c>
      <c r="CT26" s="359">
        <v>4728</v>
      </c>
      <c r="CU26" s="347">
        <v>4834</v>
      </c>
      <c r="CV26" s="348">
        <v>4761</v>
      </c>
      <c r="CW26" s="359">
        <v>4912</v>
      </c>
      <c r="CX26" s="359">
        <v>5119</v>
      </c>
      <c r="CY26" s="359">
        <v>5243</v>
      </c>
      <c r="CZ26" s="359">
        <v>5311</v>
      </c>
      <c r="DA26" s="359">
        <v>5331</v>
      </c>
      <c r="DB26" s="359">
        <v>5205</v>
      </c>
      <c r="DC26" s="359">
        <v>5209</v>
      </c>
      <c r="DD26" s="359">
        <v>5230</v>
      </c>
      <c r="DE26" s="359">
        <v>5377</v>
      </c>
      <c r="DF26" s="359">
        <v>5378</v>
      </c>
      <c r="DG26" s="347">
        <v>5391</v>
      </c>
      <c r="DH26" s="348">
        <v>5280</v>
      </c>
      <c r="DI26" s="359">
        <v>5434</v>
      </c>
      <c r="DJ26" s="359">
        <v>5676</v>
      </c>
      <c r="DK26" s="359">
        <v>5800</v>
      </c>
      <c r="DL26" s="359">
        <v>5753</v>
      </c>
      <c r="DM26" s="359">
        <v>5779</v>
      </c>
      <c r="DN26" s="359">
        <v>5136</v>
      </c>
      <c r="DO26" s="359">
        <v>5177</v>
      </c>
      <c r="DP26" s="359">
        <v>5278</v>
      </c>
      <c r="DQ26" s="347">
        <v>5258</v>
      </c>
      <c r="DR26" s="347">
        <v>5330</v>
      </c>
      <c r="DS26" s="351">
        <v>5296</v>
      </c>
      <c r="DT26" s="347">
        <v>5114</v>
      </c>
      <c r="DU26" s="347">
        <v>5067</v>
      </c>
      <c r="DV26" s="359"/>
      <c r="DW26" s="359"/>
      <c r="DX26" s="359"/>
      <c r="DY26" s="359"/>
      <c r="DZ26" s="359"/>
      <c r="EA26" s="359"/>
      <c r="EB26" s="359"/>
      <c r="EC26" s="359"/>
      <c r="ED26" s="359"/>
      <c r="EE26" s="359"/>
      <c r="EF26" s="103">
        <v>-47</v>
      </c>
      <c r="EG26" s="83">
        <v>-0.92757055456877835</v>
      </c>
      <c r="EH26" s="103">
        <v>-229</v>
      </c>
      <c r="EI26" s="83">
        <v>-4.2478204414765353</v>
      </c>
    </row>
    <row r="27" spans="1:152" ht="15" outlineLevel="2">
      <c r="A27" s="345">
        <v>659</v>
      </c>
      <c r="B27" s="345" t="s">
        <v>306</v>
      </c>
      <c r="C27" s="345" t="s">
        <v>314</v>
      </c>
      <c r="D27" s="348">
        <v>1456</v>
      </c>
      <c r="E27" s="359">
        <v>1285</v>
      </c>
      <c r="F27" s="359">
        <v>1287</v>
      </c>
      <c r="G27" s="359">
        <v>1289</v>
      </c>
      <c r="H27" s="359">
        <v>1278</v>
      </c>
      <c r="I27" s="359">
        <v>1257</v>
      </c>
      <c r="J27" s="359">
        <v>1262</v>
      </c>
      <c r="K27" s="359">
        <v>1279</v>
      </c>
      <c r="L27" s="359">
        <v>1236</v>
      </c>
      <c r="M27" s="359">
        <v>1292</v>
      </c>
      <c r="N27" s="359">
        <v>1294</v>
      </c>
      <c r="O27" s="351">
        <v>1323</v>
      </c>
      <c r="P27" s="348">
        <v>1324</v>
      </c>
      <c r="Q27" s="359">
        <v>1230</v>
      </c>
      <c r="R27" s="359">
        <v>1419</v>
      </c>
      <c r="S27" s="359">
        <v>1367</v>
      </c>
      <c r="T27" s="359">
        <v>1278</v>
      </c>
      <c r="U27" s="359">
        <v>1449</v>
      </c>
      <c r="V27" s="359">
        <v>1459</v>
      </c>
      <c r="W27" s="359">
        <v>1500</v>
      </c>
      <c r="X27" s="359">
        <v>1525</v>
      </c>
      <c r="Y27" s="359">
        <v>1515</v>
      </c>
      <c r="Z27" s="359">
        <v>1512</v>
      </c>
      <c r="AA27" s="351">
        <v>1441</v>
      </c>
      <c r="AB27" s="348">
        <v>1310</v>
      </c>
      <c r="AC27" s="359">
        <v>1213</v>
      </c>
      <c r="AD27" s="359">
        <v>1264</v>
      </c>
      <c r="AE27" s="359">
        <v>1312</v>
      </c>
      <c r="AF27" s="359">
        <v>1333</v>
      </c>
      <c r="AG27" s="359">
        <v>1382</v>
      </c>
      <c r="AH27" s="359">
        <v>1482</v>
      </c>
      <c r="AI27" s="359">
        <v>1487</v>
      </c>
      <c r="AJ27" s="359">
        <v>1557</v>
      </c>
      <c r="AK27" s="359">
        <v>1612</v>
      </c>
      <c r="AL27" s="359">
        <v>1544</v>
      </c>
      <c r="AM27" s="351">
        <v>1540</v>
      </c>
      <c r="AN27" s="348">
        <v>1443</v>
      </c>
      <c r="AO27" s="359">
        <v>1245</v>
      </c>
      <c r="AP27" s="359">
        <v>1349</v>
      </c>
      <c r="AQ27" s="359">
        <v>1386</v>
      </c>
      <c r="AR27" s="359">
        <v>1387</v>
      </c>
      <c r="AS27" s="359">
        <v>1412</v>
      </c>
      <c r="AT27" s="359">
        <v>1419</v>
      </c>
      <c r="AU27" s="359">
        <v>1441</v>
      </c>
      <c r="AV27" s="359">
        <v>1461</v>
      </c>
      <c r="AW27" s="359">
        <v>1480</v>
      </c>
      <c r="AX27" s="359">
        <v>1431</v>
      </c>
      <c r="AY27" s="351">
        <v>1313</v>
      </c>
      <c r="AZ27" s="348">
        <v>1237</v>
      </c>
      <c r="BA27" s="359">
        <v>1158</v>
      </c>
      <c r="BB27" s="359">
        <v>1208</v>
      </c>
      <c r="BC27" s="359">
        <v>1144</v>
      </c>
      <c r="BD27" s="359">
        <v>1111</v>
      </c>
      <c r="BE27" s="359">
        <v>1146</v>
      </c>
      <c r="BF27" s="359">
        <v>1121</v>
      </c>
      <c r="BG27" s="359">
        <v>1266</v>
      </c>
      <c r="BH27" s="359">
        <v>1083</v>
      </c>
      <c r="BI27" s="359">
        <v>1085</v>
      </c>
      <c r="BJ27" s="359">
        <v>1070</v>
      </c>
      <c r="BK27" s="347">
        <v>1051</v>
      </c>
      <c r="BL27" s="348">
        <v>984</v>
      </c>
      <c r="BM27" s="359">
        <v>907</v>
      </c>
      <c r="BN27" s="359">
        <v>940</v>
      </c>
      <c r="BO27" s="359">
        <v>961</v>
      </c>
      <c r="BP27" s="359">
        <v>930</v>
      </c>
      <c r="BQ27" s="359">
        <v>939</v>
      </c>
      <c r="BR27" s="359">
        <v>873</v>
      </c>
      <c r="BS27" s="359">
        <v>942</v>
      </c>
      <c r="BT27" s="359">
        <v>943</v>
      </c>
      <c r="BU27" s="359">
        <v>949</v>
      </c>
      <c r="BV27" s="359">
        <v>953</v>
      </c>
      <c r="BW27" s="347">
        <v>952</v>
      </c>
      <c r="BX27" s="348">
        <v>893</v>
      </c>
      <c r="BY27" s="359">
        <v>895</v>
      </c>
      <c r="BZ27" s="359">
        <v>942</v>
      </c>
      <c r="CA27" s="359">
        <v>951</v>
      </c>
      <c r="CB27" s="359">
        <v>927</v>
      </c>
      <c r="CC27" s="359">
        <v>939</v>
      </c>
      <c r="CD27" s="359">
        <v>952</v>
      </c>
      <c r="CE27" s="359">
        <v>959</v>
      </c>
      <c r="CF27" s="359">
        <v>976</v>
      </c>
      <c r="CG27" s="359">
        <v>996</v>
      </c>
      <c r="CH27" s="359">
        <v>1041</v>
      </c>
      <c r="CI27" s="347">
        <v>1069</v>
      </c>
      <c r="CJ27" s="348">
        <v>966</v>
      </c>
      <c r="CK27" s="359">
        <v>946</v>
      </c>
      <c r="CL27" s="359">
        <v>980</v>
      </c>
      <c r="CM27" s="359">
        <v>1046</v>
      </c>
      <c r="CN27" s="359">
        <v>1061</v>
      </c>
      <c r="CO27" s="359">
        <v>1077</v>
      </c>
      <c r="CP27" s="359">
        <v>1074</v>
      </c>
      <c r="CQ27" s="359">
        <v>1132</v>
      </c>
      <c r="CR27" s="359">
        <v>1143</v>
      </c>
      <c r="CS27" s="359">
        <v>1174</v>
      </c>
      <c r="CT27" s="359">
        <v>1237</v>
      </c>
      <c r="CU27" s="347">
        <v>1277</v>
      </c>
      <c r="CV27" s="348">
        <v>1262</v>
      </c>
      <c r="CW27" s="359">
        <v>1277</v>
      </c>
      <c r="CX27" s="359">
        <v>1305</v>
      </c>
      <c r="CY27" s="359">
        <v>1370</v>
      </c>
      <c r="CZ27" s="359">
        <v>1430</v>
      </c>
      <c r="DA27" s="359">
        <v>1406</v>
      </c>
      <c r="DB27" s="359">
        <v>1388</v>
      </c>
      <c r="DC27" s="359">
        <v>1422</v>
      </c>
      <c r="DD27" s="359">
        <v>1470</v>
      </c>
      <c r="DE27" s="359">
        <v>1468</v>
      </c>
      <c r="DF27" s="359">
        <v>1491</v>
      </c>
      <c r="DG27" s="347">
        <v>1492</v>
      </c>
      <c r="DH27" s="348">
        <v>1463</v>
      </c>
      <c r="DI27" s="359">
        <v>1550</v>
      </c>
      <c r="DJ27" s="359">
        <v>1650</v>
      </c>
      <c r="DK27" s="359">
        <v>1729</v>
      </c>
      <c r="DL27" s="359">
        <v>1714</v>
      </c>
      <c r="DM27" s="359">
        <v>1745</v>
      </c>
      <c r="DN27" s="359">
        <v>1538</v>
      </c>
      <c r="DO27" s="359">
        <v>1558</v>
      </c>
      <c r="DP27" s="359">
        <v>1624</v>
      </c>
      <c r="DQ27" s="347">
        <v>1672</v>
      </c>
      <c r="DR27" s="347">
        <v>1696</v>
      </c>
      <c r="DS27" s="351">
        <v>1670</v>
      </c>
      <c r="DT27" s="347">
        <v>1578</v>
      </c>
      <c r="DU27" s="347">
        <v>1609</v>
      </c>
      <c r="DV27" s="359"/>
      <c r="DW27" s="359"/>
      <c r="DX27" s="359"/>
      <c r="DY27" s="359"/>
      <c r="DZ27" s="359"/>
      <c r="EA27" s="359"/>
      <c r="EB27" s="359"/>
      <c r="EC27" s="359"/>
      <c r="ED27" s="359"/>
      <c r="EE27" s="359"/>
      <c r="EF27" s="103">
        <v>31</v>
      </c>
      <c r="EG27" s="83">
        <v>1.9266625233064014</v>
      </c>
      <c r="EH27" s="103">
        <v>-61</v>
      </c>
      <c r="EI27" s="83">
        <v>-4.088471849865952</v>
      </c>
    </row>
    <row r="28" spans="1:152" ht="15" outlineLevel="2">
      <c r="A28" s="345">
        <v>665</v>
      </c>
      <c r="B28" s="345" t="s">
        <v>306</v>
      </c>
      <c r="C28" s="345" t="s">
        <v>315</v>
      </c>
      <c r="D28" s="348">
        <v>2203</v>
      </c>
      <c r="E28" s="359">
        <v>2259</v>
      </c>
      <c r="F28" s="359">
        <v>2303</v>
      </c>
      <c r="G28" s="359">
        <v>2380</v>
      </c>
      <c r="H28" s="359">
        <v>2386</v>
      </c>
      <c r="I28" s="359">
        <v>2457</v>
      </c>
      <c r="J28" s="359">
        <v>2422</v>
      </c>
      <c r="K28" s="359">
        <v>2383</v>
      </c>
      <c r="L28" s="359">
        <v>2312</v>
      </c>
      <c r="M28" s="359">
        <v>2324</v>
      </c>
      <c r="N28" s="359">
        <v>2376</v>
      </c>
      <c r="O28" s="351">
        <v>2388</v>
      </c>
      <c r="P28" s="348">
        <v>2162</v>
      </c>
      <c r="Q28" s="359">
        <v>2327</v>
      </c>
      <c r="R28" s="359">
        <v>2524</v>
      </c>
      <c r="S28" s="359">
        <v>2451</v>
      </c>
      <c r="T28" s="359">
        <v>2386</v>
      </c>
      <c r="U28" s="359">
        <v>2588</v>
      </c>
      <c r="V28" s="359">
        <v>2614</v>
      </c>
      <c r="W28" s="359">
        <v>2692</v>
      </c>
      <c r="X28" s="359">
        <v>2747</v>
      </c>
      <c r="Y28" s="359">
        <v>2922</v>
      </c>
      <c r="Z28" s="359">
        <v>2907</v>
      </c>
      <c r="AA28" s="351">
        <v>2670</v>
      </c>
      <c r="AB28" s="348">
        <v>2324</v>
      </c>
      <c r="AC28" s="359">
        <v>2349</v>
      </c>
      <c r="AD28" s="359">
        <v>2362</v>
      </c>
      <c r="AE28" s="359">
        <v>2508</v>
      </c>
      <c r="AF28" s="359">
        <v>2374</v>
      </c>
      <c r="AG28" s="359">
        <v>2458</v>
      </c>
      <c r="AH28" s="359">
        <v>2646</v>
      </c>
      <c r="AI28" s="359">
        <v>2755</v>
      </c>
      <c r="AJ28" s="359">
        <v>2806</v>
      </c>
      <c r="AK28" s="359">
        <v>2814</v>
      </c>
      <c r="AL28" s="359">
        <v>2612</v>
      </c>
      <c r="AM28" s="351">
        <v>2657</v>
      </c>
      <c r="AN28" s="348">
        <v>2567</v>
      </c>
      <c r="AO28" s="359">
        <v>2339</v>
      </c>
      <c r="AP28" s="359">
        <v>2386</v>
      </c>
      <c r="AQ28" s="359">
        <v>2535</v>
      </c>
      <c r="AR28" s="359">
        <v>2570</v>
      </c>
      <c r="AS28" s="359">
        <v>2653</v>
      </c>
      <c r="AT28" s="359">
        <v>2725</v>
      </c>
      <c r="AU28" s="359">
        <v>2787</v>
      </c>
      <c r="AV28" s="359">
        <v>2928</v>
      </c>
      <c r="AW28" s="359">
        <v>3006</v>
      </c>
      <c r="AX28" s="359">
        <v>2961</v>
      </c>
      <c r="AY28" s="351">
        <v>2863</v>
      </c>
      <c r="AZ28" s="348">
        <v>2732</v>
      </c>
      <c r="BA28" s="359">
        <v>2678</v>
      </c>
      <c r="BB28" s="359">
        <v>2647</v>
      </c>
      <c r="BC28" s="359">
        <v>2528</v>
      </c>
      <c r="BD28" s="359">
        <v>2547</v>
      </c>
      <c r="BE28" s="359">
        <v>2621</v>
      </c>
      <c r="BF28" s="359">
        <v>2677</v>
      </c>
      <c r="BG28" s="359">
        <v>2658</v>
      </c>
      <c r="BH28" s="359">
        <v>2653</v>
      </c>
      <c r="BI28" s="359">
        <v>2569</v>
      </c>
      <c r="BJ28" s="359">
        <v>2505</v>
      </c>
      <c r="BK28" s="347">
        <v>2551</v>
      </c>
      <c r="BL28" s="348">
        <v>2389</v>
      </c>
      <c r="BM28" s="359">
        <v>2330</v>
      </c>
      <c r="BN28" s="359">
        <v>2449</v>
      </c>
      <c r="BO28" s="359">
        <v>2508</v>
      </c>
      <c r="BP28" s="359">
        <v>2475</v>
      </c>
      <c r="BQ28" s="359">
        <v>2466</v>
      </c>
      <c r="BR28" s="359">
        <v>2342</v>
      </c>
      <c r="BS28" s="359">
        <v>2391</v>
      </c>
      <c r="BT28" s="359">
        <v>2374</v>
      </c>
      <c r="BU28" s="359">
        <v>2376</v>
      </c>
      <c r="BV28" s="359">
        <v>2377</v>
      </c>
      <c r="BW28" s="347">
        <v>2329</v>
      </c>
      <c r="BX28" s="348">
        <v>2181</v>
      </c>
      <c r="BY28" s="359">
        <v>2080</v>
      </c>
      <c r="BZ28" s="359">
        <v>2176</v>
      </c>
      <c r="CA28" s="359">
        <v>2236</v>
      </c>
      <c r="CB28" s="359">
        <v>2218</v>
      </c>
      <c r="CC28" s="359">
        <v>2230</v>
      </c>
      <c r="CD28" s="359">
        <v>2266</v>
      </c>
      <c r="CE28" s="359">
        <v>2294</v>
      </c>
      <c r="CF28" s="359">
        <v>2231</v>
      </c>
      <c r="CG28" s="359">
        <v>2268</v>
      </c>
      <c r="CH28" s="359">
        <v>2299</v>
      </c>
      <c r="CI28" s="347">
        <v>2282</v>
      </c>
      <c r="CJ28" s="348">
        <v>2098</v>
      </c>
      <c r="CK28" s="359">
        <v>2037</v>
      </c>
      <c r="CL28" s="359">
        <v>2027</v>
      </c>
      <c r="CM28" s="359">
        <v>1988</v>
      </c>
      <c r="CN28" s="359">
        <v>2024</v>
      </c>
      <c r="CO28" s="359">
        <v>1999</v>
      </c>
      <c r="CP28" s="359">
        <v>2005</v>
      </c>
      <c r="CQ28" s="359">
        <v>2121</v>
      </c>
      <c r="CR28" s="359">
        <v>2140</v>
      </c>
      <c r="CS28" s="359">
        <v>2165</v>
      </c>
      <c r="CT28" s="359">
        <v>2235</v>
      </c>
      <c r="CU28" s="347">
        <v>2259</v>
      </c>
      <c r="CV28" s="348">
        <v>2176</v>
      </c>
      <c r="CW28" s="359">
        <v>2182</v>
      </c>
      <c r="CX28" s="359">
        <v>2307</v>
      </c>
      <c r="CY28" s="359">
        <v>2387</v>
      </c>
      <c r="CZ28" s="359">
        <v>2472</v>
      </c>
      <c r="DA28" s="359">
        <v>2452</v>
      </c>
      <c r="DB28" s="359">
        <v>2412</v>
      </c>
      <c r="DC28" s="359">
        <v>2418</v>
      </c>
      <c r="DD28" s="359">
        <v>2444</v>
      </c>
      <c r="DE28" s="359">
        <v>2453</v>
      </c>
      <c r="DF28" s="359">
        <v>2457</v>
      </c>
      <c r="DG28" s="347">
        <v>2492</v>
      </c>
      <c r="DH28" s="348">
        <v>2336</v>
      </c>
      <c r="DI28" s="359">
        <v>2351</v>
      </c>
      <c r="DJ28" s="359">
        <v>2435</v>
      </c>
      <c r="DK28" s="359">
        <v>2498</v>
      </c>
      <c r="DL28" s="359">
        <v>2489</v>
      </c>
      <c r="DM28" s="359">
        <v>2478</v>
      </c>
      <c r="DN28" s="359">
        <v>2251</v>
      </c>
      <c r="DO28" s="359">
        <v>2250</v>
      </c>
      <c r="DP28" s="359">
        <v>2350</v>
      </c>
      <c r="DQ28" s="347">
        <v>2315</v>
      </c>
      <c r="DR28" s="347">
        <v>2319</v>
      </c>
      <c r="DS28" s="351">
        <v>2228</v>
      </c>
      <c r="DT28" s="347">
        <v>2124</v>
      </c>
      <c r="DU28" s="347">
        <v>2128</v>
      </c>
      <c r="DV28" s="359"/>
      <c r="DW28" s="359"/>
      <c r="DX28" s="359"/>
      <c r="DY28" s="359"/>
      <c r="DZ28" s="359"/>
      <c r="EA28" s="359"/>
      <c r="EB28" s="359"/>
      <c r="EC28" s="359"/>
      <c r="ED28" s="359"/>
      <c r="EE28" s="359"/>
      <c r="EF28" s="103">
        <v>4</v>
      </c>
      <c r="EG28" s="83">
        <v>0.18796992481203006</v>
      </c>
      <c r="EH28" s="103">
        <v>-100</v>
      </c>
      <c r="EI28" s="83">
        <v>-4.0128410914927768</v>
      </c>
      <c r="ER28" s="215"/>
    </row>
    <row r="29" spans="1:152" ht="15" outlineLevel="2">
      <c r="A29" s="345">
        <v>837</v>
      </c>
      <c r="B29" s="345" t="s">
        <v>306</v>
      </c>
      <c r="C29" s="345" t="s">
        <v>316</v>
      </c>
      <c r="D29" s="348">
        <v>31487</v>
      </c>
      <c r="E29" s="359">
        <v>30461</v>
      </c>
      <c r="F29" s="359">
        <v>30541</v>
      </c>
      <c r="G29" s="359">
        <v>30639</v>
      </c>
      <c r="H29" s="359">
        <v>30619</v>
      </c>
      <c r="I29" s="359">
        <v>30743</v>
      </c>
      <c r="J29" s="359">
        <v>30588</v>
      </c>
      <c r="K29" s="359">
        <v>30617</v>
      </c>
      <c r="L29" s="359">
        <v>27957</v>
      </c>
      <c r="M29" s="359">
        <v>29962</v>
      </c>
      <c r="N29" s="359">
        <v>29850</v>
      </c>
      <c r="O29" s="351">
        <v>30176</v>
      </c>
      <c r="P29" s="348">
        <v>29510</v>
      </c>
      <c r="Q29" s="359">
        <v>28149</v>
      </c>
      <c r="R29" s="359">
        <v>29349</v>
      </c>
      <c r="S29" s="359">
        <v>29576</v>
      </c>
      <c r="T29" s="359">
        <v>30619</v>
      </c>
      <c r="U29" s="359">
        <v>31291</v>
      </c>
      <c r="V29" s="359">
        <v>30686</v>
      </c>
      <c r="W29" s="359">
        <v>31429</v>
      </c>
      <c r="X29" s="359">
        <v>31742</v>
      </c>
      <c r="Y29" s="359">
        <v>32348</v>
      </c>
      <c r="Z29" s="359">
        <v>32378</v>
      </c>
      <c r="AA29" s="351">
        <v>31895</v>
      </c>
      <c r="AB29" s="348">
        <v>30311</v>
      </c>
      <c r="AC29" s="359">
        <v>29862</v>
      </c>
      <c r="AD29" s="359">
        <v>29966</v>
      </c>
      <c r="AE29" s="359">
        <v>30425</v>
      </c>
      <c r="AF29" s="359">
        <v>30383</v>
      </c>
      <c r="AG29" s="359">
        <v>30652</v>
      </c>
      <c r="AH29" s="359">
        <v>31426</v>
      </c>
      <c r="AI29" s="359">
        <v>31860</v>
      </c>
      <c r="AJ29" s="359">
        <v>32283</v>
      </c>
      <c r="AK29" s="359">
        <v>32279</v>
      </c>
      <c r="AL29" s="359">
        <v>31716</v>
      </c>
      <c r="AM29" s="351">
        <v>31998</v>
      </c>
      <c r="AN29" s="348">
        <v>31710</v>
      </c>
      <c r="AO29" s="359">
        <v>31128</v>
      </c>
      <c r="AP29" s="359">
        <v>31894</v>
      </c>
      <c r="AQ29" s="359">
        <v>32576</v>
      </c>
      <c r="AR29" s="359">
        <v>32773</v>
      </c>
      <c r="AS29" s="359">
        <v>33456</v>
      </c>
      <c r="AT29" s="359">
        <v>35016</v>
      </c>
      <c r="AU29" s="359">
        <v>35118</v>
      </c>
      <c r="AV29" s="359">
        <v>35094</v>
      </c>
      <c r="AW29" s="359">
        <v>35537</v>
      </c>
      <c r="AX29" s="359">
        <v>35437</v>
      </c>
      <c r="AY29" s="351">
        <v>35791</v>
      </c>
      <c r="AZ29" s="348">
        <v>34991</v>
      </c>
      <c r="BA29" s="359">
        <v>34796</v>
      </c>
      <c r="BB29" s="359">
        <v>35196</v>
      </c>
      <c r="BC29" s="359">
        <v>34896</v>
      </c>
      <c r="BD29" s="359">
        <v>35249</v>
      </c>
      <c r="BE29" s="359">
        <v>36016</v>
      </c>
      <c r="BF29" s="359">
        <v>36003</v>
      </c>
      <c r="BG29" s="359">
        <v>36455</v>
      </c>
      <c r="BH29" s="359">
        <v>36767</v>
      </c>
      <c r="BI29" s="359">
        <v>36779</v>
      </c>
      <c r="BJ29" s="359">
        <v>36663</v>
      </c>
      <c r="BK29" s="347">
        <v>36516</v>
      </c>
      <c r="BL29" s="348">
        <v>35976</v>
      </c>
      <c r="BM29" s="359">
        <v>35972</v>
      </c>
      <c r="BN29" s="359">
        <v>36436</v>
      </c>
      <c r="BO29" s="359">
        <v>36818</v>
      </c>
      <c r="BP29" s="359">
        <v>36645</v>
      </c>
      <c r="BQ29" s="359">
        <v>36755</v>
      </c>
      <c r="BR29" s="359">
        <v>36671</v>
      </c>
      <c r="BS29" s="359">
        <v>36754</v>
      </c>
      <c r="BT29" s="359">
        <v>37085</v>
      </c>
      <c r="BU29" s="359">
        <v>37073</v>
      </c>
      <c r="BV29" s="359">
        <v>36870</v>
      </c>
      <c r="BW29" s="347">
        <v>36778</v>
      </c>
      <c r="BX29" s="348">
        <v>35857</v>
      </c>
      <c r="BY29" s="359">
        <v>35777</v>
      </c>
      <c r="BZ29" s="359">
        <v>36008</v>
      </c>
      <c r="CA29" s="359">
        <v>36316</v>
      </c>
      <c r="CB29" s="359">
        <v>36504</v>
      </c>
      <c r="CC29" s="359">
        <v>36912</v>
      </c>
      <c r="CD29" s="359">
        <v>36993</v>
      </c>
      <c r="CE29" s="359">
        <v>37267</v>
      </c>
      <c r="CF29" s="359">
        <v>37478</v>
      </c>
      <c r="CG29" s="359">
        <v>37820</v>
      </c>
      <c r="CH29" s="359">
        <v>38253</v>
      </c>
      <c r="CI29" s="347">
        <v>38523</v>
      </c>
      <c r="CJ29" s="348">
        <v>37973</v>
      </c>
      <c r="CK29" s="359">
        <v>37691</v>
      </c>
      <c r="CL29" s="359">
        <v>37385</v>
      </c>
      <c r="CM29" s="359">
        <v>37553</v>
      </c>
      <c r="CN29" s="359">
        <v>37522</v>
      </c>
      <c r="CO29" s="359">
        <v>37643</v>
      </c>
      <c r="CP29" s="359">
        <v>38178</v>
      </c>
      <c r="CQ29" s="359">
        <v>38956</v>
      </c>
      <c r="CR29" s="359">
        <v>39534</v>
      </c>
      <c r="CS29" s="359">
        <v>39882</v>
      </c>
      <c r="CT29" s="359">
        <v>40520</v>
      </c>
      <c r="CU29" s="347">
        <v>40938</v>
      </c>
      <c r="CV29" s="348">
        <v>40735</v>
      </c>
      <c r="CW29" s="359">
        <v>41056</v>
      </c>
      <c r="CX29" s="359">
        <v>41739</v>
      </c>
      <c r="CY29" s="359">
        <v>42158</v>
      </c>
      <c r="CZ29" s="359">
        <v>42611</v>
      </c>
      <c r="DA29" s="359">
        <v>42933</v>
      </c>
      <c r="DB29" s="359">
        <v>42709</v>
      </c>
      <c r="DC29" s="359">
        <v>43203</v>
      </c>
      <c r="DD29" s="359">
        <v>41851</v>
      </c>
      <c r="DE29" s="359">
        <v>42360</v>
      </c>
      <c r="DF29" s="359">
        <v>42698</v>
      </c>
      <c r="DG29" s="347">
        <v>42729</v>
      </c>
      <c r="DH29" s="348">
        <v>42416</v>
      </c>
      <c r="DI29" s="359">
        <v>42307</v>
      </c>
      <c r="DJ29" s="359">
        <v>42495</v>
      </c>
      <c r="DK29" s="359">
        <v>42816</v>
      </c>
      <c r="DL29" s="359">
        <v>42685</v>
      </c>
      <c r="DM29" s="359">
        <v>42901</v>
      </c>
      <c r="DN29" s="359">
        <v>40358</v>
      </c>
      <c r="DO29" s="359">
        <v>40381</v>
      </c>
      <c r="DP29" s="359">
        <v>40627</v>
      </c>
      <c r="DQ29" s="347">
        <v>40656</v>
      </c>
      <c r="DR29" s="347">
        <v>40824</v>
      </c>
      <c r="DS29" s="351">
        <v>40793</v>
      </c>
      <c r="DT29" s="347">
        <v>39926</v>
      </c>
      <c r="DU29" s="347">
        <v>39745</v>
      </c>
      <c r="DV29" s="359"/>
      <c r="DW29" s="359"/>
      <c r="DX29" s="359"/>
      <c r="DY29" s="359"/>
      <c r="DZ29" s="359"/>
      <c r="EA29" s="359"/>
      <c r="EB29" s="359"/>
      <c r="EC29" s="359"/>
      <c r="ED29" s="359"/>
      <c r="EE29" s="359"/>
      <c r="EF29" s="103">
        <v>-181</v>
      </c>
      <c r="EG29" s="83">
        <v>-0.45540319537048685</v>
      </c>
      <c r="EH29" s="103">
        <v>-1048</v>
      </c>
      <c r="EI29" s="83">
        <v>-2.4526668070865223</v>
      </c>
    </row>
    <row r="30" spans="1:152" ht="15" outlineLevel="2">
      <c r="A30" s="345">
        <v>873</v>
      </c>
      <c r="B30" s="345" t="s">
        <v>306</v>
      </c>
      <c r="C30" s="345" t="s">
        <v>317</v>
      </c>
      <c r="D30" s="348">
        <v>212</v>
      </c>
      <c r="E30" s="359">
        <v>180</v>
      </c>
      <c r="F30" s="359">
        <v>197</v>
      </c>
      <c r="G30" s="359">
        <v>216</v>
      </c>
      <c r="H30" s="359">
        <v>234</v>
      </c>
      <c r="I30" s="359">
        <v>253</v>
      </c>
      <c r="J30" s="359">
        <v>237</v>
      </c>
      <c r="K30" s="359">
        <v>234</v>
      </c>
      <c r="L30" s="359">
        <v>234</v>
      </c>
      <c r="M30" s="359">
        <v>235</v>
      </c>
      <c r="N30" s="359">
        <v>228</v>
      </c>
      <c r="O30" s="351">
        <v>222</v>
      </c>
      <c r="P30" s="348">
        <v>168</v>
      </c>
      <c r="Q30" s="359">
        <v>154</v>
      </c>
      <c r="R30" s="359">
        <v>158</v>
      </c>
      <c r="S30" s="359">
        <v>148</v>
      </c>
      <c r="T30" s="359">
        <v>234</v>
      </c>
      <c r="U30" s="359">
        <v>158</v>
      </c>
      <c r="V30" s="359">
        <v>148</v>
      </c>
      <c r="W30" s="359">
        <v>145</v>
      </c>
      <c r="X30" s="359">
        <v>129</v>
      </c>
      <c r="Y30" s="359">
        <v>128</v>
      </c>
      <c r="Z30" s="359">
        <v>126</v>
      </c>
      <c r="AA30" s="351">
        <v>138</v>
      </c>
      <c r="AB30" s="348">
        <v>127</v>
      </c>
      <c r="AC30" s="359">
        <v>143</v>
      </c>
      <c r="AD30" s="359">
        <v>182</v>
      </c>
      <c r="AE30" s="359">
        <v>240</v>
      </c>
      <c r="AF30" s="359">
        <v>231</v>
      </c>
      <c r="AG30" s="359">
        <v>240</v>
      </c>
      <c r="AH30" s="359">
        <v>294</v>
      </c>
      <c r="AI30" s="359">
        <v>313</v>
      </c>
      <c r="AJ30" s="359">
        <v>320</v>
      </c>
      <c r="AK30" s="359">
        <v>328</v>
      </c>
      <c r="AL30" s="359">
        <v>313</v>
      </c>
      <c r="AM30" s="351">
        <v>311</v>
      </c>
      <c r="AN30" s="348">
        <v>300</v>
      </c>
      <c r="AO30" s="359">
        <v>210</v>
      </c>
      <c r="AP30" s="359">
        <v>216</v>
      </c>
      <c r="AQ30" s="359">
        <v>261</v>
      </c>
      <c r="AR30" s="359">
        <v>268</v>
      </c>
      <c r="AS30" s="359">
        <v>290</v>
      </c>
      <c r="AT30" s="359">
        <v>291</v>
      </c>
      <c r="AU30" s="359">
        <v>300</v>
      </c>
      <c r="AV30" s="359">
        <v>261</v>
      </c>
      <c r="AW30" s="359">
        <v>303</v>
      </c>
      <c r="AX30" s="359">
        <v>305</v>
      </c>
      <c r="AY30" s="351">
        <v>187</v>
      </c>
      <c r="AZ30" s="348">
        <v>145</v>
      </c>
      <c r="BA30" s="359">
        <v>134</v>
      </c>
      <c r="BB30" s="359">
        <v>149</v>
      </c>
      <c r="BC30" s="359">
        <v>120</v>
      </c>
      <c r="BD30" s="359">
        <v>118</v>
      </c>
      <c r="BE30" s="359">
        <v>131</v>
      </c>
      <c r="BF30" s="359">
        <v>132</v>
      </c>
      <c r="BG30" s="359">
        <v>137</v>
      </c>
      <c r="BH30" s="359">
        <v>138</v>
      </c>
      <c r="BI30" s="359">
        <v>145</v>
      </c>
      <c r="BJ30" s="359">
        <v>135</v>
      </c>
      <c r="BK30" s="347">
        <v>148</v>
      </c>
      <c r="BL30" s="348">
        <v>129</v>
      </c>
      <c r="BM30" s="359">
        <v>77</v>
      </c>
      <c r="BN30" s="359">
        <v>111</v>
      </c>
      <c r="BO30" s="359">
        <v>143</v>
      </c>
      <c r="BP30" s="359">
        <v>153</v>
      </c>
      <c r="BQ30" s="359">
        <v>149</v>
      </c>
      <c r="BR30" s="359">
        <v>136</v>
      </c>
      <c r="BS30" s="359">
        <v>159</v>
      </c>
      <c r="BT30" s="359">
        <v>157</v>
      </c>
      <c r="BU30" s="359">
        <v>150</v>
      </c>
      <c r="BV30" s="359">
        <v>134</v>
      </c>
      <c r="BW30" s="347">
        <v>154</v>
      </c>
      <c r="BX30" s="348">
        <v>101</v>
      </c>
      <c r="BY30" s="359">
        <v>88</v>
      </c>
      <c r="BZ30" s="359">
        <v>100</v>
      </c>
      <c r="CA30" s="359">
        <v>121</v>
      </c>
      <c r="CB30" s="359">
        <v>133</v>
      </c>
      <c r="CC30" s="359">
        <v>148</v>
      </c>
      <c r="CD30" s="359">
        <v>160</v>
      </c>
      <c r="CE30" s="359">
        <v>186</v>
      </c>
      <c r="CF30" s="359">
        <v>191</v>
      </c>
      <c r="CG30" s="359">
        <v>207</v>
      </c>
      <c r="CH30" s="359">
        <v>228</v>
      </c>
      <c r="CI30" s="347">
        <v>233</v>
      </c>
      <c r="CJ30" s="348">
        <v>137</v>
      </c>
      <c r="CK30" s="359">
        <v>118</v>
      </c>
      <c r="CL30" s="359">
        <v>140</v>
      </c>
      <c r="CM30" s="359">
        <v>148</v>
      </c>
      <c r="CN30" s="359">
        <v>165</v>
      </c>
      <c r="CO30" s="359">
        <v>190</v>
      </c>
      <c r="CP30" s="359">
        <v>191</v>
      </c>
      <c r="CQ30" s="359">
        <v>215</v>
      </c>
      <c r="CR30" s="359">
        <v>220</v>
      </c>
      <c r="CS30" s="359">
        <v>226</v>
      </c>
      <c r="CT30" s="359">
        <v>227</v>
      </c>
      <c r="CU30" s="347">
        <v>232</v>
      </c>
      <c r="CV30" s="348">
        <v>207</v>
      </c>
      <c r="CW30" s="359">
        <v>177</v>
      </c>
      <c r="CX30" s="359">
        <v>159</v>
      </c>
      <c r="CY30" s="359">
        <v>222</v>
      </c>
      <c r="CZ30" s="359">
        <v>280</v>
      </c>
      <c r="DA30" s="359">
        <v>273</v>
      </c>
      <c r="DB30" s="359">
        <v>276</v>
      </c>
      <c r="DC30" s="359">
        <v>280</v>
      </c>
      <c r="DD30" s="359">
        <v>247</v>
      </c>
      <c r="DE30" s="359">
        <v>252</v>
      </c>
      <c r="DF30" s="359">
        <v>258</v>
      </c>
      <c r="DG30" s="347">
        <v>263</v>
      </c>
      <c r="DH30" s="348">
        <v>227</v>
      </c>
      <c r="DI30" s="359">
        <v>215</v>
      </c>
      <c r="DJ30" s="359">
        <v>235</v>
      </c>
      <c r="DK30" s="359">
        <v>288</v>
      </c>
      <c r="DL30" s="359">
        <v>305</v>
      </c>
      <c r="DM30" s="359">
        <v>310</v>
      </c>
      <c r="DN30" s="359">
        <v>266</v>
      </c>
      <c r="DO30" s="359">
        <v>277</v>
      </c>
      <c r="DP30" s="359">
        <v>323</v>
      </c>
      <c r="DQ30" s="347">
        <v>313</v>
      </c>
      <c r="DR30" s="347">
        <v>311</v>
      </c>
      <c r="DS30" s="351">
        <v>270</v>
      </c>
      <c r="DT30" s="347">
        <v>209</v>
      </c>
      <c r="DU30" s="347">
        <v>194</v>
      </c>
      <c r="DV30" s="359"/>
      <c r="DW30" s="359"/>
      <c r="DX30" s="359"/>
      <c r="DY30" s="359"/>
      <c r="DZ30" s="359"/>
      <c r="EA30" s="359"/>
      <c r="EB30" s="359"/>
      <c r="EC30" s="359"/>
      <c r="ED30" s="359"/>
      <c r="EE30" s="359"/>
      <c r="EF30" s="103">
        <v>-15</v>
      </c>
      <c r="EG30" s="83">
        <v>-7.731958762886598</v>
      </c>
      <c r="EH30" s="103">
        <v>-76</v>
      </c>
      <c r="EI30" s="83">
        <v>-28.897338403041822</v>
      </c>
    </row>
    <row r="31" spans="1:152" ht="15" outlineLevel="1">
      <c r="A31" s="123" t="s">
        <v>318</v>
      </c>
      <c r="B31" s="25"/>
      <c r="C31" s="26"/>
      <c r="D31" s="43">
        <v>37738</v>
      </c>
      <c r="E31" s="44">
        <v>37977</v>
      </c>
      <c r="F31" s="44">
        <v>37669</v>
      </c>
      <c r="G31" s="44">
        <v>37696</v>
      </c>
      <c r="H31" s="44">
        <v>38309</v>
      </c>
      <c r="I31" s="44">
        <v>39074</v>
      </c>
      <c r="J31" s="44">
        <v>37787</v>
      </c>
      <c r="K31" s="44">
        <v>37377</v>
      </c>
      <c r="L31" s="44">
        <v>36238</v>
      </c>
      <c r="M31" s="44">
        <v>36145</v>
      </c>
      <c r="N31" s="44">
        <v>36163</v>
      </c>
      <c r="O31" s="234">
        <v>35890</v>
      </c>
      <c r="P31" s="43">
        <v>32849</v>
      </c>
      <c r="Q31" s="44">
        <v>31403</v>
      </c>
      <c r="R31" s="44">
        <v>32829</v>
      </c>
      <c r="S31" s="44">
        <v>33030</v>
      </c>
      <c r="T31" s="44">
        <v>38309</v>
      </c>
      <c r="U31" s="44">
        <v>34557</v>
      </c>
      <c r="V31" s="44">
        <v>34690</v>
      </c>
      <c r="W31" s="44">
        <v>36037</v>
      </c>
      <c r="X31" s="44">
        <v>36843</v>
      </c>
      <c r="Y31" s="44">
        <v>37681</v>
      </c>
      <c r="Z31" s="44">
        <v>36514</v>
      </c>
      <c r="AA31" s="234">
        <v>35707</v>
      </c>
      <c r="AB31" s="43">
        <v>33742</v>
      </c>
      <c r="AC31" s="44">
        <v>33012</v>
      </c>
      <c r="AD31" s="44">
        <v>33105</v>
      </c>
      <c r="AE31" s="44">
        <v>33341</v>
      </c>
      <c r="AF31" s="44">
        <v>33211</v>
      </c>
      <c r="AG31" s="44">
        <v>34131</v>
      </c>
      <c r="AH31" s="44">
        <v>35595</v>
      </c>
      <c r="AI31" s="44">
        <v>36484</v>
      </c>
      <c r="AJ31" s="44">
        <v>37142</v>
      </c>
      <c r="AK31" s="44">
        <v>37092</v>
      </c>
      <c r="AL31" s="44">
        <v>35223</v>
      </c>
      <c r="AM31" s="234">
        <v>35602</v>
      </c>
      <c r="AN31" s="43">
        <v>34930</v>
      </c>
      <c r="AO31" s="44">
        <v>33065</v>
      </c>
      <c r="AP31" s="44">
        <v>33600</v>
      </c>
      <c r="AQ31" s="44">
        <v>34932</v>
      </c>
      <c r="AR31" s="44">
        <v>35541</v>
      </c>
      <c r="AS31" s="44">
        <v>38260</v>
      </c>
      <c r="AT31" s="44">
        <v>38690</v>
      </c>
      <c r="AU31" s="44">
        <v>38933</v>
      </c>
      <c r="AV31" s="44">
        <v>39354</v>
      </c>
      <c r="AW31" s="44">
        <v>39669</v>
      </c>
      <c r="AX31" s="44">
        <v>39816</v>
      </c>
      <c r="AY31" s="234">
        <v>40582</v>
      </c>
      <c r="AZ31" s="43">
        <v>40047</v>
      </c>
      <c r="BA31" s="44">
        <v>39959</v>
      </c>
      <c r="BB31" s="44">
        <v>39899</v>
      </c>
      <c r="BC31" s="44">
        <v>38354</v>
      </c>
      <c r="BD31" s="44">
        <v>38263</v>
      </c>
      <c r="BE31" s="44">
        <v>38793</v>
      </c>
      <c r="BF31" s="44">
        <v>39692</v>
      </c>
      <c r="BG31" s="44">
        <v>39779</v>
      </c>
      <c r="BH31" s="44">
        <v>37846</v>
      </c>
      <c r="BI31" s="44">
        <v>37208</v>
      </c>
      <c r="BJ31" s="44">
        <v>36940</v>
      </c>
      <c r="BK31" s="56">
        <v>37574</v>
      </c>
      <c r="BL31" s="43">
        <v>37298</v>
      </c>
      <c r="BM31" s="44">
        <v>37004</v>
      </c>
      <c r="BN31" s="44">
        <v>37849</v>
      </c>
      <c r="BO31" s="44">
        <v>37958</v>
      </c>
      <c r="BP31" s="44">
        <v>37375</v>
      </c>
      <c r="BQ31" s="44">
        <v>37686</v>
      </c>
      <c r="BR31" s="44">
        <v>37573</v>
      </c>
      <c r="BS31" s="44">
        <v>38018</v>
      </c>
      <c r="BT31" s="44">
        <v>38499</v>
      </c>
      <c r="BU31" s="44">
        <v>38666</v>
      </c>
      <c r="BV31" s="44">
        <v>38632</v>
      </c>
      <c r="BW31" s="56">
        <v>38411</v>
      </c>
      <c r="BX31" s="43">
        <v>37551</v>
      </c>
      <c r="BY31" s="44">
        <v>37327</v>
      </c>
      <c r="BZ31" s="44">
        <v>37472</v>
      </c>
      <c r="CA31" s="44">
        <v>37673</v>
      </c>
      <c r="CB31" s="44">
        <v>38045</v>
      </c>
      <c r="CC31" s="44">
        <v>38268</v>
      </c>
      <c r="CD31" s="44">
        <v>38648</v>
      </c>
      <c r="CE31" s="44">
        <v>38881</v>
      </c>
      <c r="CF31" s="44">
        <v>38174</v>
      </c>
      <c r="CG31" s="44">
        <v>38669</v>
      </c>
      <c r="CH31" s="44">
        <v>38918</v>
      </c>
      <c r="CI31" s="56">
        <v>38806</v>
      </c>
      <c r="CJ31" s="43">
        <v>37697</v>
      </c>
      <c r="CK31" s="44">
        <v>36915</v>
      </c>
      <c r="CL31" s="44">
        <v>37314</v>
      </c>
      <c r="CM31" s="44">
        <v>37488</v>
      </c>
      <c r="CN31" s="44">
        <v>36608</v>
      </c>
      <c r="CO31" s="44">
        <v>36766</v>
      </c>
      <c r="CP31" s="44">
        <v>37060</v>
      </c>
      <c r="CQ31" s="44">
        <v>38414</v>
      </c>
      <c r="CR31" s="44">
        <v>38732</v>
      </c>
      <c r="CS31" s="44">
        <v>39347</v>
      </c>
      <c r="CT31" s="44">
        <v>40228</v>
      </c>
      <c r="CU31" s="56">
        <v>40889</v>
      </c>
      <c r="CV31" s="43">
        <v>40518</v>
      </c>
      <c r="CW31" s="44">
        <v>40902</v>
      </c>
      <c r="CX31" s="44">
        <v>41569</v>
      </c>
      <c r="CY31" s="44">
        <v>42073</v>
      </c>
      <c r="CZ31" s="44">
        <v>42740</v>
      </c>
      <c r="DA31" s="44">
        <v>42816</v>
      </c>
      <c r="DB31" s="44">
        <v>42677</v>
      </c>
      <c r="DC31" s="44">
        <v>42947</v>
      </c>
      <c r="DD31" s="44">
        <v>42087</v>
      </c>
      <c r="DE31" s="44">
        <v>42220</v>
      </c>
      <c r="DF31" s="44">
        <v>42279</v>
      </c>
      <c r="DG31" s="56">
        <v>42673</v>
      </c>
      <c r="DH31" s="43">
        <v>41907</v>
      </c>
      <c r="DI31" s="44">
        <v>42153</v>
      </c>
      <c r="DJ31" s="44">
        <v>43497</v>
      </c>
      <c r="DK31" s="44">
        <v>43938</v>
      </c>
      <c r="DL31" s="44">
        <v>43535</v>
      </c>
      <c r="DM31" s="44">
        <v>43760</v>
      </c>
      <c r="DN31" s="44">
        <v>39844</v>
      </c>
      <c r="DO31" s="44">
        <v>39997</v>
      </c>
      <c r="DP31" s="44">
        <v>40635</v>
      </c>
      <c r="DQ31" s="56">
        <v>40537</v>
      </c>
      <c r="DR31" s="56">
        <v>40797</v>
      </c>
      <c r="DS31" s="234">
        <v>40565</v>
      </c>
      <c r="DT31" s="56">
        <v>39448</v>
      </c>
      <c r="DU31" s="56">
        <v>39170</v>
      </c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103">
        <v>-278</v>
      </c>
      <c r="EG31" s="83">
        <v>-0.7097268317589992</v>
      </c>
      <c r="EH31" s="103">
        <v>-1395</v>
      </c>
      <c r="EI31" s="83">
        <v>-3.269046000984229</v>
      </c>
      <c r="EO31" s="215">
        <v>2016</v>
      </c>
      <c r="EP31" s="215">
        <v>2017</v>
      </c>
      <c r="EQ31" s="215">
        <v>2018</v>
      </c>
      <c r="ER31">
        <v>2019</v>
      </c>
      <c r="ES31" s="215">
        <v>2020</v>
      </c>
      <c r="ET31">
        <v>2021</v>
      </c>
      <c r="EU31" s="215">
        <v>2022</v>
      </c>
      <c r="EV31">
        <v>2023</v>
      </c>
    </row>
    <row r="32" spans="1:152" ht="15" outlineLevel="2">
      <c r="A32" s="345">
        <v>31</v>
      </c>
      <c r="B32" s="345" t="s">
        <v>318</v>
      </c>
      <c r="C32" s="345" t="s">
        <v>319</v>
      </c>
      <c r="D32" s="348">
        <v>4419</v>
      </c>
      <c r="E32" s="359">
        <v>4364</v>
      </c>
      <c r="F32" s="359">
        <v>4402</v>
      </c>
      <c r="G32" s="359">
        <v>4451</v>
      </c>
      <c r="H32" s="359">
        <v>4545</v>
      </c>
      <c r="I32" s="359">
        <v>4667</v>
      </c>
      <c r="J32" s="359">
        <v>4560</v>
      </c>
      <c r="K32" s="359">
        <v>4487</v>
      </c>
      <c r="L32" s="359">
        <v>4402</v>
      </c>
      <c r="M32" s="359">
        <v>4454</v>
      </c>
      <c r="N32" s="359">
        <v>4461</v>
      </c>
      <c r="O32" s="351">
        <v>4412</v>
      </c>
      <c r="P32" s="348">
        <v>4263</v>
      </c>
      <c r="Q32" s="359">
        <v>3424</v>
      </c>
      <c r="R32" s="359">
        <v>4161</v>
      </c>
      <c r="S32" s="359">
        <v>4264</v>
      </c>
      <c r="T32" s="359">
        <v>4545</v>
      </c>
      <c r="U32" s="359">
        <v>4555</v>
      </c>
      <c r="V32" s="359">
        <v>4570</v>
      </c>
      <c r="W32" s="359">
        <v>4661</v>
      </c>
      <c r="X32" s="359">
        <v>4740</v>
      </c>
      <c r="Y32" s="359">
        <v>4740</v>
      </c>
      <c r="Z32" s="359">
        <v>4492</v>
      </c>
      <c r="AA32" s="351">
        <v>4391</v>
      </c>
      <c r="AB32" s="348">
        <v>4197</v>
      </c>
      <c r="AC32" s="359">
        <v>4090</v>
      </c>
      <c r="AD32" s="359">
        <v>4177</v>
      </c>
      <c r="AE32" s="359">
        <v>4106</v>
      </c>
      <c r="AF32" s="359">
        <v>4064</v>
      </c>
      <c r="AG32" s="359">
        <v>4227</v>
      </c>
      <c r="AH32" s="359">
        <v>4365</v>
      </c>
      <c r="AI32" s="359">
        <v>4466</v>
      </c>
      <c r="AJ32" s="359">
        <v>4470</v>
      </c>
      <c r="AK32" s="359">
        <v>4474</v>
      </c>
      <c r="AL32" s="359">
        <v>4223</v>
      </c>
      <c r="AM32" s="351">
        <v>4248</v>
      </c>
      <c r="AN32" s="348">
        <v>4130</v>
      </c>
      <c r="AO32" s="359">
        <v>3918</v>
      </c>
      <c r="AP32" s="359">
        <v>3999</v>
      </c>
      <c r="AQ32" s="359">
        <v>4155</v>
      </c>
      <c r="AR32" s="359">
        <v>4268</v>
      </c>
      <c r="AS32" s="359">
        <v>4880</v>
      </c>
      <c r="AT32" s="359">
        <v>4921</v>
      </c>
      <c r="AU32" s="359">
        <v>4971</v>
      </c>
      <c r="AV32" s="359">
        <v>5084</v>
      </c>
      <c r="AW32" s="359">
        <v>5132</v>
      </c>
      <c r="AX32" s="359">
        <v>5153</v>
      </c>
      <c r="AY32" s="351">
        <v>5273</v>
      </c>
      <c r="AZ32" s="348">
        <v>5299</v>
      </c>
      <c r="BA32" s="359">
        <v>5319</v>
      </c>
      <c r="BB32" s="359">
        <v>5304</v>
      </c>
      <c r="BC32" s="359">
        <v>5045</v>
      </c>
      <c r="BD32" s="359">
        <v>4872</v>
      </c>
      <c r="BE32" s="359">
        <v>4881</v>
      </c>
      <c r="BF32" s="359">
        <v>4913</v>
      </c>
      <c r="BG32" s="359">
        <v>4880</v>
      </c>
      <c r="BH32" s="359">
        <v>4716</v>
      </c>
      <c r="BI32" s="359">
        <v>4592</v>
      </c>
      <c r="BJ32" s="359">
        <v>4434</v>
      </c>
      <c r="BK32" s="347">
        <v>4517</v>
      </c>
      <c r="BL32" s="348">
        <v>4439</v>
      </c>
      <c r="BM32" s="359">
        <v>4428</v>
      </c>
      <c r="BN32" s="359">
        <v>4529</v>
      </c>
      <c r="BO32" s="359">
        <v>4555</v>
      </c>
      <c r="BP32" s="359">
        <v>4519</v>
      </c>
      <c r="BQ32" s="359">
        <v>4481</v>
      </c>
      <c r="BR32" s="359">
        <v>4414</v>
      </c>
      <c r="BS32" s="359">
        <v>4332</v>
      </c>
      <c r="BT32" s="359">
        <v>4375</v>
      </c>
      <c r="BU32" s="359">
        <v>4387</v>
      </c>
      <c r="BV32" s="359">
        <v>4303</v>
      </c>
      <c r="BW32" s="347">
        <v>4292</v>
      </c>
      <c r="BX32" s="348">
        <v>4150</v>
      </c>
      <c r="BY32" s="359">
        <v>4062</v>
      </c>
      <c r="BZ32" s="359">
        <v>3981</v>
      </c>
      <c r="CA32" s="359">
        <v>3960</v>
      </c>
      <c r="CB32" s="359">
        <v>3985</v>
      </c>
      <c r="CC32" s="359">
        <v>3939</v>
      </c>
      <c r="CD32" s="359">
        <v>3955</v>
      </c>
      <c r="CE32" s="359">
        <v>3902</v>
      </c>
      <c r="CF32" s="359">
        <v>3855</v>
      </c>
      <c r="CG32" s="359">
        <v>3872</v>
      </c>
      <c r="CH32" s="359">
        <v>3844</v>
      </c>
      <c r="CI32" s="347">
        <v>3806</v>
      </c>
      <c r="CJ32" s="348">
        <v>3629</v>
      </c>
      <c r="CK32" s="359">
        <v>3518</v>
      </c>
      <c r="CL32" s="359">
        <v>3526</v>
      </c>
      <c r="CM32" s="359">
        <v>3651</v>
      </c>
      <c r="CN32" s="359">
        <v>3511</v>
      </c>
      <c r="CO32" s="359">
        <v>3533</v>
      </c>
      <c r="CP32" s="359">
        <v>3551</v>
      </c>
      <c r="CQ32" s="359">
        <v>3678</v>
      </c>
      <c r="CR32" s="359">
        <v>3715</v>
      </c>
      <c r="CS32" s="359">
        <v>3782</v>
      </c>
      <c r="CT32" s="359">
        <v>3858</v>
      </c>
      <c r="CU32" s="347">
        <v>3955</v>
      </c>
      <c r="CV32" s="348">
        <v>3975</v>
      </c>
      <c r="CW32" s="359">
        <v>3961</v>
      </c>
      <c r="CX32" s="359">
        <v>4040</v>
      </c>
      <c r="CY32" s="359">
        <v>4110</v>
      </c>
      <c r="CZ32" s="359">
        <v>4173</v>
      </c>
      <c r="DA32" s="359">
        <v>4183</v>
      </c>
      <c r="DB32" s="359">
        <v>4154</v>
      </c>
      <c r="DC32" s="359">
        <v>4128</v>
      </c>
      <c r="DD32" s="359">
        <v>3937</v>
      </c>
      <c r="DE32" s="359">
        <v>3903</v>
      </c>
      <c r="DF32" s="359">
        <v>3948</v>
      </c>
      <c r="DG32" s="347">
        <v>4008</v>
      </c>
      <c r="DH32" s="348">
        <v>3957</v>
      </c>
      <c r="DI32" s="359">
        <v>3907</v>
      </c>
      <c r="DJ32" s="359">
        <v>4082</v>
      </c>
      <c r="DK32" s="359">
        <v>4099</v>
      </c>
      <c r="DL32" s="359">
        <v>4042</v>
      </c>
      <c r="DM32" s="359">
        <v>4046</v>
      </c>
      <c r="DN32" s="359">
        <v>3626</v>
      </c>
      <c r="DO32" s="359">
        <v>3602</v>
      </c>
      <c r="DP32" s="359">
        <v>3675</v>
      </c>
      <c r="DQ32" s="347">
        <v>3640</v>
      </c>
      <c r="DR32" s="347">
        <v>3652</v>
      </c>
      <c r="DS32" s="351">
        <v>3671</v>
      </c>
      <c r="DT32" s="347">
        <v>3555</v>
      </c>
      <c r="DU32" s="347">
        <v>3447</v>
      </c>
      <c r="DV32" s="359"/>
      <c r="DW32" s="359"/>
      <c r="DX32" s="359"/>
      <c r="DY32" s="359"/>
      <c r="DZ32" s="359"/>
      <c r="EA32" s="359"/>
      <c r="EB32" s="359"/>
      <c r="EC32" s="359"/>
      <c r="ED32" s="359"/>
      <c r="EE32" s="359"/>
      <c r="EF32" s="103">
        <v>-108</v>
      </c>
      <c r="EG32" s="83">
        <v>-3.1331592689295036</v>
      </c>
      <c r="EH32" s="103">
        <v>-224</v>
      </c>
      <c r="EI32" s="83">
        <v>-5.5888223552894214</v>
      </c>
      <c r="EN32" t="s">
        <v>468</v>
      </c>
      <c r="EO32" s="5">
        <v>3426363</v>
      </c>
      <c r="EP32" s="5">
        <v>3648470</v>
      </c>
      <c r="EQ32" s="5">
        <v>3680627</v>
      </c>
      <c r="ER32" s="5">
        <v>3770592</v>
      </c>
      <c r="ES32" s="437">
        <v>3900667</v>
      </c>
      <c r="ET32" s="437">
        <v>4041993</v>
      </c>
      <c r="EU32" s="437">
        <v>4242663</v>
      </c>
      <c r="EV32" s="750">
        <f>+DT4</f>
        <v>4049362</v>
      </c>
    </row>
    <row r="33" spans="1:152" ht="15" outlineLevel="2">
      <c r="A33" s="345">
        <v>40</v>
      </c>
      <c r="B33" s="345" t="s">
        <v>318</v>
      </c>
      <c r="C33" s="345" t="s">
        <v>320</v>
      </c>
      <c r="D33" s="348">
        <v>1398</v>
      </c>
      <c r="E33" s="359">
        <v>1435</v>
      </c>
      <c r="F33" s="359">
        <v>1429</v>
      </c>
      <c r="G33" s="359">
        <v>1452</v>
      </c>
      <c r="H33" s="359">
        <v>1480</v>
      </c>
      <c r="I33" s="359">
        <v>1528</v>
      </c>
      <c r="J33" s="359">
        <v>1507</v>
      </c>
      <c r="K33" s="359">
        <v>1454</v>
      </c>
      <c r="L33" s="359">
        <v>1400</v>
      </c>
      <c r="M33" s="359">
        <v>1364</v>
      </c>
      <c r="N33" s="359">
        <v>1375</v>
      </c>
      <c r="O33" s="351">
        <v>1350</v>
      </c>
      <c r="P33" s="348">
        <v>1203</v>
      </c>
      <c r="Q33" s="359">
        <v>1200</v>
      </c>
      <c r="R33" s="359">
        <v>1261</v>
      </c>
      <c r="S33" s="359">
        <v>1237</v>
      </c>
      <c r="T33" s="359">
        <v>1480</v>
      </c>
      <c r="U33" s="359">
        <v>1282</v>
      </c>
      <c r="V33" s="359">
        <v>1278</v>
      </c>
      <c r="W33" s="359">
        <v>1322</v>
      </c>
      <c r="X33" s="359">
        <v>1372</v>
      </c>
      <c r="Y33" s="359">
        <v>1405</v>
      </c>
      <c r="Z33" s="359">
        <v>1315</v>
      </c>
      <c r="AA33" s="351">
        <v>1281</v>
      </c>
      <c r="AB33" s="348">
        <v>1194</v>
      </c>
      <c r="AC33" s="359">
        <v>1122</v>
      </c>
      <c r="AD33" s="359">
        <v>1126</v>
      </c>
      <c r="AE33" s="359">
        <v>1137</v>
      </c>
      <c r="AF33" s="359">
        <v>1119</v>
      </c>
      <c r="AG33" s="359">
        <v>1121</v>
      </c>
      <c r="AH33" s="359">
        <v>1205</v>
      </c>
      <c r="AI33" s="359">
        <v>1226</v>
      </c>
      <c r="AJ33" s="359">
        <v>1235</v>
      </c>
      <c r="AK33" s="359">
        <v>1216</v>
      </c>
      <c r="AL33" s="359">
        <v>1117</v>
      </c>
      <c r="AM33" s="351">
        <v>1144</v>
      </c>
      <c r="AN33" s="348">
        <v>1111</v>
      </c>
      <c r="AO33" s="359">
        <v>1039</v>
      </c>
      <c r="AP33" s="359">
        <v>1079</v>
      </c>
      <c r="AQ33" s="359">
        <v>1172</v>
      </c>
      <c r="AR33" s="359">
        <v>1195</v>
      </c>
      <c r="AS33" s="359">
        <v>1400</v>
      </c>
      <c r="AT33" s="359">
        <v>1343</v>
      </c>
      <c r="AU33" s="359">
        <v>1361</v>
      </c>
      <c r="AV33" s="359">
        <v>1418</v>
      </c>
      <c r="AW33" s="359">
        <v>1486</v>
      </c>
      <c r="AX33" s="359">
        <v>1516</v>
      </c>
      <c r="AY33" s="351">
        <v>1567</v>
      </c>
      <c r="AZ33" s="348">
        <v>1536</v>
      </c>
      <c r="BA33" s="359">
        <v>1564</v>
      </c>
      <c r="BB33" s="359">
        <v>1562</v>
      </c>
      <c r="BC33" s="359">
        <v>1524</v>
      </c>
      <c r="BD33" s="359">
        <v>1527</v>
      </c>
      <c r="BE33" s="359">
        <v>1584</v>
      </c>
      <c r="BF33" s="359">
        <v>1661</v>
      </c>
      <c r="BG33" s="359">
        <v>1651</v>
      </c>
      <c r="BH33" s="359">
        <v>1631</v>
      </c>
      <c r="BI33" s="359">
        <v>1620</v>
      </c>
      <c r="BJ33" s="359">
        <v>1628</v>
      </c>
      <c r="BK33" s="347">
        <v>1622</v>
      </c>
      <c r="BL33" s="348">
        <v>1628</v>
      </c>
      <c r="BM33" s="359">
        <v>1636</v>
      </c>
      <c r="BN33" s="359">
        <v>1742</v>
      </c>
      <c r="BO33" s="359">
        <v>1686</v>
      </c>
      <c r="BP33" s="359">
        <v>1650</v>
      </c>
      <c r="BQ33" s="359">
        <v>1651</v>
      </c>
      <c r="BR33" s="359">
        <v>1660</v>
      </c>
      <c r="BS33" s="359">
        <v>1637</v>
      </c>
      <c r="BT33" s="359">
        <v>1675</v>
      </c>
      <c r="BU33" s="359">
        <v>1667</v>
      </c>
      <c r="BV33" s="359">
        <v>1673</v>
      </c>
      <c r="BW33" s="347">
        <v>1698</v>
      </c>
      <c r="BX33" s="348">
        <v>1695</v>
      </c>
      <c r="BY33" s="359">
        <v>1672</v>
      </c>
      <c r="BZ33" s="359">
        <v>1674</v>
      </c>
      <c r="CA33" s="359">
        <v>1683</v>
      </c>
      <c r="CB33" s="359">
        <v>1919</v>
      </c>
      <c r="CC33" s="359">
        <v>1930</v>
      </c>
      <c r="CD33" s="359">
        <v>1999</v>
      </c>
      <c r="CE33" s="359">
        <v>1935</v>
      </c>
      <c r="CF33" s="359">
        <v>1686</v>
      </c>
      <c r="CG33" s="359">
        <v>1700</v>
      </c>
      <c r="CH33" s="359">
        <v>1719</v>
      </c>
      <c r="CI33" s="347">
        <v>1702</v>
      </c>
      <c r="CJ33" s="348">
        <v>1775</v>
      </c>
      <c r="CK33" s="359">
        <v>1725</v>
      </c>
      <c r="CL33" s="359">
        <v>1757</v>
      </c>
      <c r="CM33" s="359">
        <v>1779</v>
      </c>
      <c r="CN33" s="359">
        <v>1696</v>
      </c>
      <c r="CO33" s="359">
        <v>1720</v>
      </c>
      <c r="CP33" s="359">
        <v>1728</v>
      </c>
      <c r="CQ33" s="359">
        <v>1791</v>
      </c>
      <c r="CR33" s="359">
        <v>1809</v>
      </c>
      <c r="CS33" s="359">
        <v>1834</v>
      </c>
      <c r="CT33" s="359">
        <v>1881</v>
      </c>
      <c r="CU33" s="347">
        <v>1909</v>
      </c>
      <c r="CV33" s="348">
        <v>1872</v>
      </c>
      <c r="CW33" s="359">
        <v>1819</v>
      </c>
      <c r="CX33" s="359">
        <v>1789</v>
      </c>
      <c r="CY33" s="359">
        <v>1795</v>
      </c>
      <c r="CZ33" s="359">
        <v>1841</v>
      </c>
      <c r="DA33" s="359">
        <v>1817</v>
      </c>
      <c r="DB33" s="359">
        <v>1849</v>
      </c>
      <c r="DC33" s="359">
        <v>1818</v>
      </c>
      <c r="DD33" s="359">
        <v>1648</v>
      </c>
      <c r="DE33" s="359">
        <v>1656</v>
      </c>
      <c r="DF33" s="359">
        <v>1671</v>
      </c>
      <c r="DG33" s="347">
        <v>1681</v>
      </c>
      <c r="DH33" s="348">
        <v>1634</v>
      </c>
      <c r="DI33" s="359">
        <v>1585</v>
      </c>
      <c r="DJ33" s="359">
        <v>1677</v>
      </c>
      <c r="DK33" s="359">
        <v>1704</v>
      </c>
      <c r="DL33" s="359">
        <v>1654</v>
      </c>
      <c r="DM33" s="359">
        <v>1670</v>
      </c>
      <c r="DN33" s="359">
        <v>1528</v>
      </c>
      <c r="DO33" s="359">
        <v>1485</v>
      </c>
      <c r="DP33" s="359">
        <v>1556</v>
      </c>
      <c r="DQ33" s="347">
        <v>1561</v>
      </c>
      <c r="DR33" s="347">
        <v>1544</v>
      </c>
      <c r="DS33" s="351">
        <v>1554</v>
      </c>
      <c r="DT33" s="347">
        <v>1438</v>
      </c>
      <c r="DU33" s="347">
        <v>1390</v>
      </c>
      <c r="DV33" s="359"/>
      <c r="DW33" s="359"/>
      <c r="DX33" s="359"/>
      <c r="DY33" s="359"/>
      <c r="DZ33" s="359"/>
      <c r="EA33" s="359"/>
      <c r="EB33" s="359"/>
      <c r="EC33" s="359"/>
      <c r="ED33" s="359"/>
      <c r="EE33" s="359"/>
      <c r="EF33" s="103">
        <v>-48</v>
      </c>
      <c r="EG33" s="83">
        <v>-3.4532374100719423</v>
      </c>
      <c r="EH33" s="103">
        <v>-164</v>
      </c>
      <c r="EI33" s="83">
        <v>-9.7560975609756095</v>
      </c>
      <c r="EN33" t="s">
        <v>470</v>
      </c>
      <c r="EO33" s="5">
        <v>3398694</v>
      </c>
      <c r="EP33" s="5">
        <v>3611664</v>
      </c>
      <c r="EQ33" s="5">
        <v>3678533</v>
      </c>
      <c r="ER33" s="5">
        <v>3762794</v>
      </c>
      <c r="ES33" s="437">
        <v>3887980</v>
      </c>
      <c r="ET33" s="437">
        <v>4081087</v>
      </c>
      <c r="EU33" s="437">
        <v>4245292</v>
      </c>
      <c r="EV33" s="750">
        <f>+DU4</f>
        <v>4048714</v>
      </c>
    </row>
    <row r="34" spans="1:152" ht="15" outlineLevel="2">
      <c r="A34" s="345">
        <v>190</v>
      </c>
      <c r="B34" s="345" t="s">
        <v>318</v>
      </c>
      <c r="C34" s="345" t="s">
        <v>321</v>
      </c>
      <c r="D34" s="348">
        <v>2683</v>
      </c>
      <c r="E34" s="359">
        <v>2706</v>
      </c>
      <c r="F34" s="359">
        <v>2719</v>
      </c>
      <c r="G34" s="359">
        <v>2736</v>
      </c>
      <c r="H34" s="359">
        <v>2763</v>
      </c>
      <c r="I34" s="359">
        <v>2826</v>
      </c>
      <c r="J34" s="359">
        <v>2764</v>
      </c>
      <c r="K34" s="359">
        <v>2791</v>
      </c>
      <c r="L34" s="359">
        <v>2749</v>
      </c>
      <c r="M34" s="359">
        <v>2817</v>
      </c>
      <c r="N34" s="359">
        <v>2869</v>
      </c>
      <c r="O34" s="351">
        <v>2888</v>
      </c>
      <c r="P34" s="348">
        <v>2697</v>
      </c>
      <c r="Q34" s="359">
        <v>2445</v>
      </c>
      <c r="R34" s="359">
        <v>2754</v>
      </c>
      <c r="S34" s="359">
        <v>2742</v>
      </c>
      <c r="T34" s="359">
        <v>2763</v>
      </c>
      <c r="U34" s="359">
        <v>2776</v>
      </c>
      <c r="V34" s="359">
        <v>2816</v>
      </c>
      <c r="W34" s="359">
        <v>2872</v>
      </c>
      <c r="X34" s="359">
        <v>2922</v>
      </c>
      <c r="Y34" s="359">
        <v>3026</v>
      </c>
      <c r="Z34" s="359">
        <v>2964</v>
      </c>
      <c r="AA34" s="351">
        <v>2885</v>
      </c>
      <c r="AB34" s="348">
        <v>2766</v>
      </c>
      <c r="AC34" s="359">
        <v>2683</v>
      </c>
      <c r="AD34" s="359">
        <v>2675</v>
      </c>
      <c r="AE34" s="359">
        <v>2690</v>
      </c>
      <c r="AF34" s="359">
        <v>2731</v>
      </c>
      <c r="AG34" s="359">
        <v>2777</v>
      </c>
      <c r="AH34" s="359">
        <v>2911</v>
      </c>
      <c r="AI34" s="359">
        <v>2996</v>
      </c>
      <c r="AJ34" s="359">
        <v>3098</v>
      </c>
      <c r="AK34" s="359">
        <v>3087</v>
      </c>
      <c r="AL34" s="359">
        <v>2990</v>
      </c>
      <c r="AM34" s="351">
        <v>2981</v>
      </c>
      <c r="AN34" s="348">
        <v>2857</v>
      </c>
      <c r="AO34" s="359">
        <v>2742</v>
      </c>
      <c r="AP34" s="359">
        <v>2718</v>
      </c>
      <c r="AQ34" s="359">
        <v>2826</v>
      </c>
      <c r="AR34" s="359">
        <v>2875</v>
      </c>
      <c r="AS34" s="359">
        <v>2887</v>
      </c>
      <c r="AT34" s="359">
        <v>2921</v>
      </c>
      <c r="AU34" s="359">
        <v>2945</v>
      </c>
      <c r="AV34" s="359">
        <v>2948</v>
      </c>
      <c r="AW34" s="359">
        <v>2967</v>
      </c>
      <c r="AX34" s="359">
        <v>2986</v>
      </c>
      <c r="AY34" s="351">
        <v>3016</v>
      </c>
      <c r="AZ34" s="348">
        <v>2975</v>
      </c>
      <c r="BA34" s="359">
        <v>2932</v>
      </c>
      <c r="BB34" s="359">
        <v>2891</v>
      </c>
      <c r="BC34" s="359">
        <v>2812</v>
      </c>
      <c r="BD34" s="359">
        <v>2808</v>
      </c>
      <c r="BE34" s="359">
        <v>2826</v>
      </c>
      <c r="BF34" s="359">
        <v>2861</v>
      </c>
      <c r="BG34" s="359">
        <v>2860</v>
      </c>
      <c r="BH34" s="359">
        <v>2717</v>
      </c>
      <c r="BI34" s="359">
        <v>2668</v>
      </c>
      <c r="BJ34" s="359">
        <v>2641</v>
      </c>
      <c r="BK34" s="347">
        <v>2677</v>
      </c>
      <c r="BL34" s="348">
        <v>2658</v>
      </c>
      <c r="BM34" s="359">
        <v>2649</v>
      </c>
      <c r="BN34" s="359">
        <v>2670</v>
      </c>
      <c r="BO34" s="359">
        <v>2678</v>
      </c>
      <c r="BP34" s="359">
        <v>2702</v>
      </c>
      <c r="BQ34" s="359">
        <v>2754</v>
      </c>
      <c r="BR34" s="359">
        <v>2795</v>
      </c>
      <c r="BS34" s="359">
        <v>2820</v>
      </c>
      <c r="BT34" s="359">
        <v>2886</v>
      </c>
      <c r="BU34" s="359">
        <v>2868</v>
      </c>
      <c r="BV34" s="359">
        <v>2889</v>
      </c>
      <c r="BW34" s="347">
        <v>2909</v>
      </c>
      <c r="BX34" s="348">
        <v>2847</v>
      </c>
      <c r="BY34" s="359">
        <v>2900</v>
      </c>
      <c r="BZ34" s="359">
        <v>2932</v>
      </c>
      <c r="CA34" s="359">
        <v>2948</v>
      </c>
      <c r="CB34" s="359">
        <v>2948</v>
      </c>
      <c r="CC34" s="359">
        <v>2988</v>
      </c>
      <c r="CD34" s="359">
        <v>3048</v>
      </c>
      <c r="CE34" s="359">
        <v>3124</v>
      </c>
      <c r="CF34" s="359">
        <v>3124</v>
      </c>
      <c r="CG34" s="359">
        <v>3174</v>
      </c>
      <c r="CH34" s="359">
        <v>3199</v>
      </c>
      <c r="CI34" s="347">
        <v>3172</v>
      </c>
      <c r="CJ34" s="348">
        <v>3098</v>
      </c>
      <c r="CK34" s="359">
        <v>3142</v>
      </c>
      <c r="CL34" s="359">
        <v>3191</v>
      </c>
      <c r="CM34" s="359">
        <v>3226</v>
      </c>
      <c r="CN34" s="359">
        <v>3171</v>
      </c>
      <c r="CO34" s="359">
        <v>3158</v>
      </c>
      <c r="CP34" s="359">
        <v>3191</v>
      </c>
      <c r="CQ34" s="359">
        <v>3310</v>
      </c>
      <c r="CR34" s="359">
        <v>3303</v>
      </c>
      <c r="CS34" s="359">
        <v>3356</v>
      </c>
      <c r="CT34" s="359">
        <v>3416</v>
      </c>
      <c r="CU34" s="347">
        <v>3442</v>
      </c>
      <c r="CV34" s="348">
        <v>3360</v>
      </c>
      <c r="CW34" s="359">
        <v>3375</v>
      </c>
      <c r="CX34" s="359">
        <v>3426</v>
      </c>
      <c r="CY34" s="359">
        <v>3430</v>
      </c>
      <c r="CZ34" s="359">
        <v>3448</v>
      </c>
      <c r="DA34" s="359">
        <v>3441</v>
      </c>
      <c r="DB34" s="359">
        <v>3408</v>
      </c>
      <c r="DC34" s="359">
        <v>3405</v>
      </c>
      <c r="DD34" s="359">
        <v>3427</v>
      </c>
      <c r="DE34" s="359">
        <v>3388</v>
      </c>
      <c r="DF34" s="359">
        <v>3369</v>
      </c>
      <c r="DG34" s="347">
        <v>3389</v>
      </c>
      <c r="DH34" s="348">
        <v>3351</v>
      </c>
      <c r="DI34" s="359">
        <v>3338</v>
      </c>
      <c r="DJ34" s="359">
        <v>3370</v>
      </c>
      <c r="DK34" s="359">
        <v>3430</v>
      </c>
      <c r="DL34" s="359">
        <v>3422</v>
      </c>
      <c r="DM34" s="359">
        <v>3432</v>
      </c>
      <c r="DN34" s="359">
        <v>3163</v>
      </c>
      <c r="DO34" s="359">
        <v>3178</v>
      </c>
      <c r="DP34" s="359">
        <v>3187</v>
      </c>
      <c r="DQ34" s="347">
        <v>3191</v>
      </c>
      <c r="DR34" s="347">
        <v>3237</v>
      </c>
      <c r="DS34" s="351">
        <v>3213</v>
      </c>
      <c r="DT34" s="347">
        <v>3157</v>
      </c>
      <c r="DU34" s="347">
        <v>3166</v>
      </c>
      <c r="DV34" s="359"/>
      <c r="DW34" s="359"/>
      <c r="DX34" s="359"/>
      <c r="DY34" s="359"/>
      <c r="DZ34" s="359"/>
      <c r="EA34" s="359"/>
      <c r="EB34" s="359"/>
      <c r="EC34" s="359"/>
      <c r="ED34" s="359"/>
      <c r="EE34" s="359"/>
      <c r="EF34" s="103">
        <v>9</v>
      </c>
      <c r="EG34" s="83">
        <v>0.28427037271004424</v>
      </c>
      <c r="EH34" s="103">
        <v>-47</v>
      </c>
      <c r="EI34" s="83">
        <v>-1.3868397757450575</v>
      </c>
      <c r="EN34" t="s">
        <v>471</v>
      </c>
      <c r="EO34" s="5">
        <v>3448626</v>
      </c>
      <c r="EP34" s="5">
        <v>3686024</v>
      </c>
      <c r="EQ34" s="5">
        <v>3710863</v>
      </c>
      <c r="ER34" s="5">
        <v>3800490</v>
      </c>
      <c r="ES34" s="437">
        <v>3904336</v>
      </c>
      <c r="ET34" s="437">
        <v>4124926</v>
      </c>
      <c r="EU34" s="437">
        <v>4202885</v>
      </c>
    </row>
    <row r="35" spans="1:152" ht="15" outlineLevel="2">
      <c r="A35" s="345">
        <v>604</v>
      </c>
      <c r="B35" s="345" t="s">
        <v>318</v>
      </c>
      <c r="C35" s="345" t="s">
        <v>322</v>
      </c>
      <c r="D35" s="348">
        <v>3457</v>
      </c>
      <c r="E35" s="359">
        <v>3475</v>
      </c>
      <c r="F35" s="359">
        <v>3413</v>
      </c>
      <c r="G35" s="359">
        <v>3407</v>
      </c>
      <c r="H35" s="359">
        <v>3532</v>
      </c>
      <c r="I35" s="359">
        <v>3573</v>
      </c>
      <c r="J35" s="359">
        <v>3426</v>
      </c>
      <c r="K35" s="359">
        <v>3425</v>
      </c>
      <c r="L35" s="359">
        <v>3258</v>
      </c>
      <c r="M35" s="359">
        <v>3195</v>
      </c>
      <c r="N35" s="359">
        <v>3160</v>
      </c>
      <c r="O35" s="351">
        <v>3242</v>
      </c>
      <c r="P35" s="348">
        <v>2929</v>
      </c>
      <c r="Q35" s="359">
        <v>2740</v>
      </c>
      <c r="R35" s="359">
        <v>3133</v>
      </c>
      <c r="S35" s="359">
        <v>3082</v>
      </c>
      <c r="T35" s="359">
        <v>3532</v>
      </c>
      <c r="U35" s="359">
        <v>3261</v>
      </c>
      <c r="V35" s="359">
        <v>3263</v>
      </c>
      <c r="W35" s="359">
        <v>3419</v>
      </c>
      <c r="X35" s="359">
        <v>3488</v>
      </c>
      <c r="Y35" s="359">
        <v>3565</v>
      </c>
      <c r="Z35" s="359">
        <v>3429</v>
      </c>
      <c r="AA35" s="351">
        <v>3275</v>
      </c>
      <c r="AB35" s="348">
        <v>3091</v>
      </c>
      <c r="AC35" s="359">
        <v>2995</v>
      </c>
      <c r="AD35" s="359">
        <v>3039</v>
      </c>
      <c r="AE35" s="359">
        <v>3044</v>
      </c>
      <c r="AF35" s="359">
        <v>3110</v>
      </c>
      <c r="AG35" s="359">
        <v>3255</v>
      </c>
      <c r="AH35" s="359">
        <v>3387</v>
      </c>
      <c r="AI35" s="359">
        <v>3503</v>
      </c>
      <c r="AJ35" s="359">
        <v>3612</v>
      </c>
      <c r="AK35" s="359">
        <v>3656</v>
      </c>
      <c r="AL35" s="359">
        <v>3371</v>
      </c>
      <c r="AM35" s="351">
        <v>3369</v>
      </c>
      <c r="AN35" s="348">
        <v>3349</v>
      </c>
      <c r="AO35" s="359">
        <v>3125</v>
      </c>
      <c r="AP35" s="359">
        <v>3185</v>
      </c>
      <c r="AQ35" s="359">
        <v>3305</v>
      </c>
      <c r="AR35" s="359">
        <v>3439</v>
      </c>
      <c r="AS35" s="359">
        <v>3778</v>
      </c>
      <c r="AT35" s="359">
        <v>3824</v>
      </c>
      <c r="AU35" s="359">
        <v>3838</v>
      </c>
      <c r="AV35" s="359">
        <v>3961</v>
      </c>
      <c r="AW35" s="359">
        <v>4051</v>
      </c>
      <c r="AX35" s="359">
        <v>4116</v>
      </c>
      <c r="AY35" s="351">
        <v>4312</v>
      </c>
      <c r="AZ35" s="348">
        <v>4274</v>
      </c>
      <c r="BA35" s="359">
        <v>4254</v>
      </c>
      <c r="BB35" s="359">
        <v>4304</v>
      </c>
      <c r="BC35" s="359">
        <v>4184</v>
      </c>
      <c r="BD35" s="359">
        <v>4149</v>
      </c>
      <c r="BE35" s="359">
        <v>4297</v>
      </c>
      <c r="BF35" s="359">
        <v>4480</v>
      </c>
      <c r="BG35" s="359">
        <v>4415</v>
      </c>
      <c r="BH35" s="359">
        <v>4211</v>
      </c>
      <c r="BI35" s="359">
        <v>4032</v>
      </c>
      <c r="BJ35" s="359">
        <v>4097</v>
      </c>
      <c r="BK35" s="347">
        <v>4241</v>
      </c>
      <c r="BL35" s="348">
        <v>4271</v>
      </c>
      <c r="BM35" s="359">
        <v>4175</v>
      </c>
      <c r="BN35" s="359">
        <v>4350</v>
      </c>
      <c r="BO35" s="359">
        <v>4350</v>
      </c>
      <c r="BP35" s="359">
        <v>4249</v>
      </c>
      <c r="BQ35" s="359">
        <v>4281</v>
      </c>
      <c r="BR35" s="359">
        <v>4275</v>
      </c>
      <c r="BS35" s="359">
        <v>4360</v>
      </c>
      <c r="BT35" s="359">
        <v>4407</v>
      </c>
      <c r="BU35" s="359">
        <v>4502</v>
      </c>
      <c r="BV35" s="359">
        <v>4551</v>
      </c>
      <c r="BW35" s="347">
        <v>4583</v>
      </c>
      <c r="BX35" s="348">
        <v>4608</v>
      </c>
      <c r="BY35" s="359">
        <v>4606</v>
      </c>
      <c r="BZ35" s="359">
        <v>4497</v>
      </c>
      <c r="CA35" s="359">
        <v>4628</v>
      </c>
      <c r="CB35" s="359">
        <v>4620</v>
      </c>
      <c r="CC35" s="359">
        <v>4697</v>
      </c>
      <c r="CD35" s="359">
        <v>4814</v>
      </c>
      <c r="CE35" s="359">
        <v>4877</v>
      </c>
      <c r="CF35" s="359">
        <v>4811</v>
      </c>
      <c r="CG35" s="359">
        <v>4895</v>
      </c>
      <c r="CH35" s="359">
        <v>4950</v>
      </c>
      <c r="CI35" s="347">
        <v>4936</v>
      </c>
      <c r="CJ35" s="348">
        <v>4842</v>
      </c>
      <c r="CK35" s="359">
        <v>4778</v>
      </c>
      <c r="CL35" s="359">
        <v>4853</v>
      </c>
      <c r="CM35" s="359">
        <v>4925</v>
      </c>
      <c r="CN35" s="359">
        <v>4734</v>
      </c>
      <c r="CO35" s="359">
        <v>4748</v>
      </c>
      <c r="CP35" s="359">
        <v>4838</v>
      </c>
      <c r="CQ35" s="359">
        <v>5063</v>
      </c>
      <c r="CR35" s="359">
        <v>5155</v>
      </c>
      <c r="CS35" s="359">
        <v>5302</v>
      </c>
      <c r="CT35" s="359">
        <v>5438</v>
      </c>
      <c r="CU35" s="347">
        <v>5613</v>
      </c>
      <c r="CV35" s="348">
        <v>5601</v>
      </c>
      <c r="CW35" s="359">
        <v>5724</v>
      </c>
      <c r="CX35" s="359">
        <v>5777</v>
      </c>
      <c r="CY35" s="359">
        <v>5923</v>
      </c>
      <c r="CZ35" s="359">
        <v>6112</v>
      </c>
      <c r="DA35" s="359">
        <v>6161</v>
      </c>
      <c r="DB35" s="359">
        <v>6168</v>
      </c>
      <c r="DC35" s="359">
        <v>6179</v>
      </c>
      <c r="DD35" s="359">
        <v>5869</v>
      </c>
      <c r="DE35" s="359">
        <v>5890</v>
      </c>
      <c r="DF35" s="359">
        <v>5884</v>
      </c>
      <c r="DG35" s="347">
        <v>5977</v>
      </c>
      <c r="DH35" s="348">
        <v>5815</v>
      </c>
      <c r="DI35" s="359">
        <v>5848</v>
      </c>
      <c r="DJ35" s="359">
        <v>6128</v>
      </c>
      <c r="DK35" s="359">
        <v>6176</v>
      </c>
      <c r="DL35" s="359">
        <v>6146</v>
      </c>
      <c r="DM35" s="359">
        <v>6175</v>
      </c>
      <c r="DN35" s="359">
        <v>5566</v>
      </c>
      <c r="DO35" s="359">
        <v>5646</v>
      </c>
      <c r="DP35" s="359">
        <v>5754</v>
      </c>
      <c r="DQ35" s="347">
        <v>5739</v>
      </c>
      <c r="DR35" s="347">
        <v>5782</v>
      </c>
      <c r="DS35" s="351">
        <v>5789</v>
      </c>
      <c r="DT35" s="347">
        <v>5608</v>
      </c>
      <c r="DU35" s="347">
        <v>5579</v>
      </c>
      <c r="DV35" s="359"/>
      <c r="DW35" s="359"/>
      <c r="DX35" s="359"/>
      <c r="DY35" s="359"/>
      <c r="DZ35" s="359"/>
      <c r="EA35" s="359"/>
      <c r="EB35" s="359"/>
      <c r="EC35" s="359"/>
      <c r="ED35" s="359"/>
      <c r="EE35" s="359"/>
      <c r="EF35" s="103">
        <v>-29</v>
      </c>
      <c r="EG35" s="83">
        <v>-0.51980641692059515</v>
      </c>
      <c r="EH35" s="103">
        <v>-210</v>
      </c>
      <c r="EI35" s="83">
        <v>-3.5134682951313367</v>
      </c>
      <c r="EN35" t="s">
        <v>472</v>
      </c>
      <c r="EO35" s="5">
        <v>3493876</v>
      </c>
      <c r="EP35" s="5">
        <v>3662702</v>
      </c>
      <c r="EQ35" s="5">
        <v>3715073</v>
      </c>
      <c r="ER35" s="5">
        <v>3833034</v>
      </c>
      <c r="ES35" s="437">
        <v>3842281</v>
      </c>
      <c r="ET35" s="437">
        <v>4159698</v>
      </c>
      <c r="EU35" s="437">
        <v>4223530</v>
      </c>
    </row>
    <row r="36" spans="1:152" ht="15" outlineLevel="2">
      <c r="A36" s="345">
        <v>670</v>
      </c>
      <c r="B36" s="345" t="s">
        <v>318</v>
      </c>
      <c r="C36" s="345" t="s">
        <v>323</v>
      </c>
      <c r="D36" s="348">
        <v>3419</v>
      </c>
      <c r="E36" s="359">
        <v>3678</v>
      </c>
      <c r="F36" s="359">
        <v>3754</v>
      </c>
      <c r="G36" s="359">
        <v>3715</v>
      </c>
      <c r="H36" s="359">
        <v>3819</v>
      </c>
      <c r="I36" s="359">
        <v>3922</v>
      </c>
      <c r="J36" s="359">
        <v>3848</v>
      </c>
      <c r="K36" s="359">
        <v>3756</v>
      </c>
      <c r="L36" s="359">
        <v>3561</v>
      </c>
      <c r="M36" s="359">
        <v>3611</v>
      </c>
      <c r="N36" s="359">
        <v>3685</v>
      </c>
      <c r="O36" s="351">
        <v>3689</v>
      </c>
      <c r="P36" s="348">
        <v>3150</v>
      </c>
      <c r="Q36" s="359">
        <v>3047</v>
      </c>
      <c r="R36" s="359">
        <v>3359</v>
      </c>
      <c r="S36" s="359">
        <v>3448</v>
      </c>
      <c r="T36" s="359">
        <v>3819</v>
      </c>
      <c r="U36" s="359">
        <v>3601</v>
      </c>
      <c r="V36" s="359">
        <v>3597</v>
      </c>
      <c r="W36" s="359">
        <v>3683</v>
      </c>
      <c r="X36" s="359">
        <v>3699</v>
      </c>
      <c r="Y36" s="359">
        <v>3804</v>
      </c>
      <c r="Z36" s="359">
        <v>3742</v>
      </c>
      <c r="AA36" s="351">
        <v>3680</v>
      </c>
      <c r="AB36" s="348">
        <v>3311</v>
      </c>
      <c r="AC36" s="359">
        <v>3273</v>
      </c>
      <c r="AD36" s="359">
        <v>3278</v>
      </c>
      <c r="AE36" s="359">
        <v>3381</v>
      </c>
      <c r="AF36" s="359">
        <v>3402</v>
      </c>
      <c r="AG36" s="359">
        <v>3527</v>
      </c>
      <c r="AH36" s="359">
        <v>3745</v>
      </c>
      <c r="AI36" s="359">
        <v>3787</v>
      </c>
      <c r="AJ36" s="359">
        <v>3854</v>
      </c>
      <c r="AK36" s="359">
        <v>3815</v>
      </c>
      <c r="AL36" s="359">
        <v>3620</v>
      </c>
      <c r="AM36" s="351">
        <v>3683</v>
      </c>
      <c r="AN36" s="348">
        <v>3571</v>
      </c>
      <c r="AO36" s="359">
        <v>3394</v>
      </c>
      <c r="AP36" s="359">
        <v>3464</v>
      </c>
      <c r="AQ36" s="359">
        <v>3590</v>
      </c>
      <c r="AR36" s="359">
        <v>3680</v>
      </c>
      <c r="AS36" s="359">
        <v>3797</v>
      </c>
      <c r="AT36" s="359">
        <v>3865</v>
      </c>
      <c r="AU36" s="359">
        <v>3888</v>
      </c>
      <c r="AV36" s="359">
        <v>3852</v>
      </c>
      <c r="AW36" s="359">
        <v>3867</v>
      </c>
      <c r="AX36" s="359">
        <v>3849</v>
      </c>
      <c r="AY36" s="351">
        <v>3839</v>
      </c>
      <c r="AZ36" s="348">
        <v>3674</v>
      </c>
      <c r="BA36" s="359">
        <v>3671</v>
      </c>
      <c r="BB36" s="359">
        <v>3692</v>
      </c>
      <c r="BC36" s="359">
        <v>3552</v>
      </c>
      <c r="BD36" s="359">
        <v>3558</v>
      </c>
      <c r="BE36" s="359">
        <v>3638</v>
      </c>
      <c r="BF36" s="359">
        <v>3602</v>
      </c>
      <c r="BG36" s="359">
        <v>3754</v>
      </c>
      <c r="BH36" s="359">
        <v>3554</v>
      </c>
      <c r="BI36" s="359">
        <v>3470</v>
      </c>
      <c r="BJ36" s="359">
        <v>3368</v>
      </c>
      <c r="BK36" s="347">
        <v>3368</v>
      </c>
      <c r="BL36" s="348">
        <v>3247</v>
      </c>
      <c r="BM36" s="359">
        <v>3262</v>
      </c>
      <c r="BN36" s="359">
        <v>3264</v>
      </c>
      <c r="BO36" s="359">
        <v>3263</v>
      </c>
      <c r="BP36" s="359">
        <v>3202</v>
      </c>
      <c r="BQ36" s="359">
        <v>3241</v>
      </c>
      <c r="BR36" s="359">
        <v>3200</v>
      </c>
      <c r="BS36" s="359">
        <v>3288</v>
      </c>
      <c r="BT36" s="359">
        <v>3328</v>
      </c>
      <c r="BU36" s="359">
        <v>3304</v>
      </c>
      <c r="BV36" s="359">
        <v>3313</v>
      </c>
      <c r="BW36" s="347">
        <v>3257</v>
      </c>
      <c r="BX36" s="348">
        <v>3050</v>
      </c>
      <c r="BY36" s="359">
        <v>2994</v>
      </c>
      <c r="BZ36" s="359">
        <v>3083</v>
      </c>
      <c r="CA36" s="359">
        <v>3102</v>
      </c>
      <c r="CB36" s="359">
        <v>3185</v>
      </c>
      <c r="CC36" s="359">
        <v>3212</v>
      </c>
      <c r="CD36" s="359">
        <v>3262</v>
      </c>
      <c r="CE36" s="359">
        <v>3318</v>
      </c>
      <c r="CF36" s="359">
        <v>3279</v>
      </c>
      <c r="CG36" s="359">
        <v>3329</v>
      </c>
      <c r="CH36" s="359">
        <v>3407</v>
      </c>
      <c r="CI36" s="347">
        <v>3389</v>
      </c>
      <c r="CJ36" s="348">
        <v>3277</v>
      </c>
      <c r="CK36" s="359">
        <v>3250</v>
      </c>
      <c r="CL36" s="359">
        <v>3333</v>
      </c>
      <c r="CM36" s="359">
        <v>3286</v>
      </c>
      <c r="CN36" s="359">
        <v>3212</v>
      </c>
      <c r="CO36" s="359">
        <v>3265</v>
      </c>
      <c r="CP36" s="359">
        <v>3261</v>
      </c>
      <c r="CQ36" s="359">
        <v>3369</v>
      </c>
      <c r="CR36" s="359">
        <v>3351</v>
      </c>
      <c r="CS36" s="359">
        <v>3366</v>
      </c>
      <c r="CT36" s="359">
        <v>3415</v>
      </c>
      <c r="CU36" s="347">
        <v>3402</v>
      </c>
      <c r="CV36" s="348">
        <v>3308</v>
      </c>
      <c r="CW36" s="359">
        <v>3376</v>
      </c>
      <c r="CX36" s="359">
        <v>3452</v>
      </c>
      <c r="CY36" s="359">
        <v>3526</v>
      </c>
      <c r="CZ36" s="359">
        <v>3597</v>
      </c>
      <c r="DA36" s="359">
        <v>3610</v>
      </c>
      <c r="DB36" s="359">
        <v>3618</v>
      </c>
      <c r="DC36" s="359">
        <v>3680</v>
      </c>
      <c r="DD36" s="359">
        <v>3723</v>
      </c>
      <c r="DE36" s="359">
        <v>3714</v>
      </c>
      <c r="DF36" s="359">
        <v>3677</v>
      </c>
      <c r="DG36" s="347">
        <v>3703</v>
      </c>
      <c r="DH36" s="348">
        <v>3603</v>
      </c>
      <c r="DI36" s="359">
        <v>3653</v>
      </c>
      <c r="DJ36" s="359">
        <v>3733</v>
      </c>
      <c r="DK36" s="359">
        <v>3779</v>
      </c>
      <c r="DL36" s="359">
        <v>3748</v>
      </c>
      <c r="DM36" s="359">
        <v>3784</v>
      </c>
      <c r="DN36" s="359">
        <v>3469</v>
      </c>
      <c r="DO36" s="359">
        <v>3494</v>
      </c>
      <c r="DP36" s="359">
        <v>3493</v>
      </c>
      <c r="DQ36" s="347">
        <v>3478</v>
      </c>
      <c r="DR36" s="347">
        <v>3482</v>
      </c>
      <c r="DS36" s="351">
        <v>3393</v>
      </c>
      <c r="DT36" s="347">
        <v>3276</v>
      </c>
      <c r="DU36" s="347">
        <v>3304</v>
      </c>
      <c r="DV36" s="359"/>
      <c r="DW36" s="359"/>
      <c r="DX36" s="359"/>
      <c r="DY36" s="359"/>
      <c r="DZ36" s="359"/>
      <c r="EA36" s="359"/>
      <c r="EB36" s="359"/>
      <c r="EC36" s="359"/>
      <c r="ED36" s="359"/>
      <c r="EE36" s="359"/>
      <c r="EF36" s="103">
        <v>28</v>
      </c>
      <c r="EG36" s="83">
        <v>0.84745762711864403</v>
      </c>
      <c r="EH36" s="103">
        <v>-89</v>
      </c>
      <c r="EI36" s="83">
        <v>-2.403456656764785</v>
      </c>
      <c r="EN36" t="s">
        <v>473</v>
      </c>
      <c r="EO36" s="5">
        <v>3515674</v>
      </c>
      <c r="EP36" s="5">
        <v>3629909</v>
      </c>
      <c r="EQ36" s="5">
        <v>3717425</v>
      </c>
      <c r="ER36" s="5">
        <v>3860678</v>
      </c>
      <c r="ES36" s="437">
        <v>3782032</v>
      </c>
      <c r="ET36" s="437">
        <v>4186403</v>
      </c>
      <c r="EU36" s="437">
        <v>4225101</v>
      </c>
    </row>
    <row r="37" spans="1:152" ht="15" outlineLevel="2">
      <c r="A37" s="345">
        <v>690</v>
      </c>
      <c r="B37" s="345" t="s">
        <v>318</v>
      </c>
      <c r="C37" s="345" t="s">
        <v>324</v>
      </c>
      <c r="D37" s="348">
        <v>1277</v>
      </c>
      <c r="E37" s="359">
        <v>1310</v>
      </c>
      <c r="F37" s="359">
        <v>1295</v>
      </c>
      <c r="G37" s="359">
        <v>1315</v>
      </c>
      <c r="H37" s="359">
        <v>1280</v>
      </c>
      <c r="I37" s="359">
        <v>1311</v>
      </c>
      <c r="J37" s="359">
        <v>1310</v>
      </c>
      <c r="K37" s="359">
        <v>1268</v>
      </c>
      <c r="L37" s="359">
        <v>1256</v>
      </c>
      <c r="M37" s="359">
        <v>1260</v>
      </c>
      <c r="N37" s="359">
        <v>1294</v>
      </c>
      <c r="O37" s="351">
        <v>1268</v>
      </c>
      <c r="P37" s="348">
        <v>1240</v>
      </c>
      <c r="Q37" s="359">
        <v>1197</v>
      </c>
      <c r="R37" s="359">
        <v>1215</v>
      </c>
      <c r="S37" s="359">
        <v>1218</v>
      </c>
      <c r="T37" s="359">
        <v>1280</v>
      </c>
      <c r="U37" s="359">
        <v>1282</v>
      </c>
      <c r="V37" s="359">
        <v>1284</v>
      </c>
      <c r="W37" s="359">
        <v>1314</v>
      </c>
      <c r="X37" s="359">
        <v>1324</v>
      </c>
      <c r="Y37" s="359">
        <v>1338</v>
      </c>
      <c r="Z37" s="359">
        <v>1323</v>
      </c>
      <c r="AA37" s="351">
        <v>1288</v>
      </c>
      <c r="AB37" s="348">
        <v>1264</v>
      </c>
      <c r="AC37" s="359">
        <v>1241</v>
      </c>
      <c r="AD37" s="359">
        <v>1242</v>
      </c>
      <c r="AE37" s="359">
        <v>1249</v>
      </c>
      <c r="AF37" s="359">
        <v>1216</v>
      </c>
      <c r="AG37" s="359">
        <v>1230</v>
      </c>
      <c r="AH37" s="359">
        <v>1322</v>
      </c>
      <c r="AI37" s="359">
        <v>1358</v>
      </c>
      <c r="AJ37" s="359">
        <v>1372</v>
      </c>
      <c r="AK37" s="359">
        <v>1353</v>
      </c>
      <c r="AL37" s="359">
        <v>1290</v>
      </c>
      <c r="AM37" s="351">
        <v>1320</v>
      </c>
      <c r="AN37" s="348">
        <v>1329</v>
      </c>
      <c r="AO37" s="359">
        <v>1209</v>
      </c>
      <c r="AP37" s="359">
        <v>1204</v>
      </c>
      <c r="AQ37" s="359">
        <v>1241</v>
      </c>
      <c r="AR37" s="359">
        <v>1255</v>
      </c>
      <c r="AS37" s="359">
        <v>1272</v>
      </c>
      <c r="AT37" s="359">
        <v>1320</v>
      </c>
      <c r="AU37" s="359">
        <v>1315</v>
      </c>
      <c r="AV37" s="359">
        <v>1283</v>
      </c>
      <c r="AW37" s="359">
        <v>1275</v>
      </c>
      <c r="AX37" s="359">
        <v>1249</v>
      </c>
      <c r="AY37" s="351">
        <v>1235</v>
      </c>
      <c r="AZ37" s="348">
        <v>1189</v>
      </c>
      <c r="BA37" s="359">
        <v>1186</v>
      </c>
      <c r="BB37" s="359">
        <v>1175</v>
      </c>
      <c r="BC37" s="359">
        <v>1152</v>
      </c>
      <c r="BD37" s="359">
        <v>1173</v>
      </c>
      <c r="BE37" s="359">
        <v>1241</v>
      </c>
      <c r="BF37" s="359">
        <v>1241</v>
      </c>
      <c r="BG37" s="359">
        <v>1238</v>
      </c>
      <c r="BH37" s="359">
        <v>1266</v>
      </c>
      <c r="BI37" s="359">
        <v>1252</v>
      </c>
      <c r="BJ37" s="359">
        <v>1226</v>
      </c>
      <c r="BK37" s="347">
        <v>1240</v>
      </c>
      <c r="BL37" s="348">
        <v>1216</v>
      </c>
      <c r="BM37" s="359">
        <v>1224</v>
      </c>
      <c r="BN37" s="359">
        <v>1227</v>
      </c>
      <c r="BO37" s="359">
        <v>1257</v>
      </c>
      <c r="BP37" s="359">
        <v>1298</v>
      </c>
      <c r="BQ37" s="359">
        <v>1336</v>
      </c>
      <c r="BR37" s="359">
        <v>1339</v>
      </c>
      <c r="BS37" s="359">
        <v>1355</v>
      </c>
      <c r="BT37" s="359">
        <v>1357</v>
      </c>
      <c r="BU37" s="359">
        <v>1398</v>
      </c>
      <c r="BV37" s="359">
        <v>1398</v>
      </c>
      <c r="BW37" s="347">
        <v>1390</v>
      </c>
      <c r="BX37" s="348">
        <v>1353</v>
      </c>
      <c r="BY37" s="359">
        <v>1375</v>
      </c>
      <c r="BZ37" s="359">
        <v>1399</v>
      </c>
      <c r="CA37" s="359">
        <v>1420</v>
      </c>
      <c r="CB37" s="359">
        <v>1415</v>
      </c>
      <c r="CC37" s="359">
        <v>1447</v>
      </c>
      <c r="CD37" s="359">
        <v>1473</v>
      </c>
      <c r="CE37" s="359">
        <v>1497</v>
      </c>
      <c r="CF37" s="359">
        <v>1449</v>
      </c>
      <c r="CG37" s="359">
        <v>1464</v>
      </c>
      <c r="CH37" s="359">
        <v>1475</v>
      </c>
      <c r="CI37" s="347">
        <v>1483</v>
      </c>
      <c r="CJ37" s="348">
        <v>1433</v>
      </c>
      <c r="CK37" s="359">
        <v>1397</v>
      </c>
      <c r="CL37" s="359">
        <v>1399</v>
      </c>
      <c r="CM37" s="359">
        <v>1401</v>
      </c>
      <c r="CN37" s="359">
        <v>1422</v>
      </c>
      <c r="CO37" s="359">
        <v>1423</v>
      </c>
      <c r="CP37" s="359">
        <v>1420</v>
      </c>
      <c r="CQ37" s="359">
        <v>1449</v>
      </c>
      <c r="CR37" s="359">
        <v>1453</v>
      </c>
      <c r="CS37" s="359">
        <v>1476</v>
      </c>
      <c r="CT37" s="359">
        <v>1534</v>
      </c>
      <c r="CU37" s="347">
        <v>1540</v>
      </c>
      <c r="CV37" s="348">
        <v>1501</v>
      </c>
      <c r="CW37" s="359">
        <v>1536</v>
      </c>
      <c r="CX37" s="359">
        <v>1529</v>
      </c>
      <c r="CY37" s="359">
        <v>1543</v>
      </c>
      <c r="CZ37" s="359">
        <v>1546</v>
      </c>
      <c r="DA37" s="359">
        <v>1539</v>
      </c>
      <c r="DB37" s="359">
        <v>1506</v>
      </c>
      <c r="DC37" s="359">
        <v>1526</v>
      </c>
      <c r="DD37" s="359">
        <v>1564</v>
      </c>
      <c r="DE37" s="359">
        <v>1573</v>
      </c>
      <c r="DF37" s="359">
        <v>1567</v>
      </c>
      <c r="DG37" s="347">
        <v>1568</v>
      </c>
      <c r="DH37" s="348">
        <v>1556</v>
      </c>
      <c r="DI37" s="359">
        <v>1573</v>
      </c>
      <c r="DJ37" s="359">
        <v>1584</v>
      </c>
      <c r="DK37" s="359">
        <v>1586</v>
      </c>
      <c r="DL37" s="359">
        <v>1583</v>
      </c>
      <c r="DM37" s="359">
        <v>1582</v>
      </c>
      <c r="DN37" s="359">
        <v>1467</v>
      </c>
      <c r="DO37" s="359">
        <v>1467</v>
      </c>
      <c r="DP37" s="359">
        <v>1473</v>
      </c>
      <c r="DQ37" s="347">
        <v>1484</v>
      </c>
      <c r="DR37" s="347">
        <v>1473</v>
      </c>
      <c r="DS37" s="351">
        <v>1474</v>
      </c>
      <c r="DT37" s="347">
        <v>1446</v>
      </c>
      <c r="DU37" s="347">
        <v>1501</v>
      </c>
      <c r="DV37" s="359"/>
      <c r="DW37" s="359"/>
      <c r="DX37" s="359"/>
      <c r="DY37" s="359"/>
      <c r="DZ37" s="359"/>
      <c r="EA37" s="359"/>
      <c r="EB37" s="359"/>
      <c r="EC37" s="359"/>
      <c r="ED37" s="359"/>
      <c r="EE37" s="359"/>
      <c r="EF37" s="103">
        <v>55</v>
      </c>
      <c r="EG37" s="83">
        <v>3.664223850766156</v>
      </c>
      <c r="EH37" s="103">
        <v>27</v>
      </c>
      <c r="EI37" s="83">
        <v>1.7219387755102038</v>
      </c>
      <c r="EN37" t="s">
        <v>474</v>
      </c>
      <c r="EO37" s="5">
        <v>3581857</v>
      </c>
      <c r="EP37" s="5">
        <v>3644036</v>
      </c>
      <c r="EQ37" s="5">
        <v>3726523</v>
      </c>
      <c r="ER37" s="5">
        <v>3871697</v>
      </c>
      <c r="ES37" s="437">
        <v>3774886</v>
      </c>
      <c r="ET37" s="437">
        <v>4209834</v>
      </c>
      <c r="EU37" s="437">
        <v>4240970</v>
      </c>
    </row>
    <row r="38" spans="1:152" ht="15" outlineLevel="2">
      <c r="A38" s="345">
        <v>736</v>
      </c>
      <c r="B38" s="345" t="s">
        <v>318</v>
      </c>
      <c r="C38" s="345" t="s">
        <v>325</v>
      </c>
      <c r="D38" s="348">
        <v>16319</v>
      </c>
      <c r="E38" s="359">
        <v>15976</v>
      </c>
      <c r="F38" s="359">
        <v>15521</v>
      </c>
      <c r="G38" s="359">
        <v>15485</v>
      </c>
      <c r="H38" s="359">
        <v>15564</v>
      </c>
      <c r="I38" s="359">
        <v>15775</v>
      </c>
      <c r="J38" s="359">
        <v>15035</v>
      </c>
      <c r="K38" s="359">
        <v>15045</v>
      </c>
      <c r="L38" s="359">
        <v>14490</v>
      </c>
      <c r="M38" s="359">
        <v>14256</v>
      </c>
      <c r="N38" s="359">
        <v>14096</v>
      </c>
      <c r="O38" s="351">
        <v>13940</v>
      </c>
      <c r="P38" s="348">
        <v>12777</v>
      </c>
      <c r="Q38" s="359">
        <v>12579</v>
      </c>
      <c r="R38" s="359">
        <v>12012</v>
      </c>
      <c r="S38" s="359">
        <v>12056</v>
      </c>
      <c r="T38" s="359">
        <v>15564</v>
      </c>
      <c r="U38" s="359">
        <v>12678</v>
      </c>
      <c r="V38" s="359">
        <v>12690</v>
      </c>
      <c r="W38" s="359">
        <v>13340</v>
      </c>
      <c r="X38" s="359">
        <v>13806</v>
      </c>
      <c r="Y38" s="359">
        <v>14122</v>
      </c>
      <c r="Z38" s="359">
        <v>13755</v>
      </c>
      <c r="AA38" s="351">
        <v>13605</v>
      </c>
      <c r="AB38" s="348">
        <v>13068</v>
      </c>
      <c r="AC38" s="359">
        <v>12866</v>
      </c>
      <c r="AD38" s="359">
        <v>12698</v>
      </c>
      <c r="AE38" s="359">
        <v>12736</v>
      </c>
      <c r="AF38" s="359">
        <v>12576</v>
      </c>
      <c r="AG38" s="359">
        <v>12923</v>
      </c>
      <c r="AH38" s="359">
        <v>13178</v>
      </c>
      <c r="AI38" s="359">
        <v>13471</v>
      </c>
      <c r="AJ38" s="359">
        <v>13653</v>
      </c>
      <c r="AK38" s="359">
        <v>13673</v>
      </c>
      <c r="AL38" s="359">
        <v>13015</v>
      </c>
      <c r="AM38" s="351">
        <v>13132</v>
      </c>
      <c r="AN38" s="348">
        <v>13052</v>
      </c>
      <c r="AO38" s="359">
        <v>12594</v>
      </c>
      <c r="AP38" s="359">
        <v>12760</v>
      </c>
      <c r="AQ38" s="359">
        <v>13212</v>
      </c>
      <c r="AR38" s="359">
        <v>13370</v>
      </c>
      <c r="AS38" s="359">
        <v>14405</v>
      </c>
      <c r="AT38" s="359">
        <v>14512</v>
      </c>
      <c r="AU38" s="359">
        <v>14631</v>
      </c>
      <c r="AV38" s="359">
        <v>14857</v>
      </c>
      <c r="AW38" s="359">
        <v>14909</v>
      </c>
      <c r="AX38" s="359">
        <v>14988</v>
      </c>
      <c r="AY38" s="351">
        <v>15360</v>
      </c>
      <c r="AZ38" s="348">
        <v>15332</v>
      </c>
      <c r="BA38" s="359">
        <v>15301</v>
      </c>
      <c r="BB38" s="359">
        <v>15275</v>
      </c>
      <c r="BC38" s="359">
        <v>14642</v>
      </c>
      <c r="BD38" s="359">
        <v>14737</v>
      </c>
      <c r="BE38" s="359">
        <v>14823</v>
      </c>
      <c r="BF38" s="359">
        <v>15371</v>
      </c>
      <c r="BG38" s="359">
        <v>15319</v>
      </c>
      <c r="BH38" s="359">
        <v>14241</v>
      </c>
      <c r="BI38" s="359">
        <v>14076</v>
      </c>
      <c r="BJ38" s="359">
        <v>14063</v>
      </c>
      <c r="BK38" s="347">
        <v>14288</v>
      </c>
      <c r="BL38" s="348">
        <v>14232</v>
      </c>
      <c r="BM38" s="359">
        <v>14017</v>
      </c>
      <c r="BN38" s="359">
        <v>14215</v>
      </c>
      <c r="BO38" s="359">
        <v>14277</v>
      </c>
      <c r="BP38" s="359">
        <v>13797</v>
      </c>
      <c r="BQ38" s="359">
        <v>13781</v>
      </c>
      <c r="BR38" s="359">
        <v>13717</v>
      </c>
      <c r="BS38" s="359">
        <v>13897</v>
      </c>
      <c r="BT38" s="359">
        <v>13992</v>
      </c>
      <c r="BU38" s="359">
        <v>13993</v>
      </c>
      <c r="BV38" s="359">
        <v>13918</v>
      </c>
      <c r="BW38" s="347">
        <v>13818</v>
      </c>
      <c r="BX38" s="348">
        <v>13742</v>
      </c>
      <c r="BY38" s="359">
        <v>13724</v>
      </c>
      <c r="BZ38" s="359">
        <v>13744</v>
      </c>
      <c r="CA38" s="359">
        <v>13759</v>
      </c>
      <c r="CB38" s="359">
        <v>13705</v>
      </c>
      <c r="CC38" s="359">
        <v>13782</v>
      </c>
      <c r="CD38" s="359">
        <v>13901</v>
      </c>
      <c r="CE38" s="359">
        <v>13934</v>
      </c>
      <c r="CF38" s="359">
        <v>13861</v>
      </c>
      <c r="CG38" s="359">
        <v>14032</v>
      </c>
      <c r="CH38" s="359">
        <v>14102</v>
      </c>
      <c r="CI38" s="347">
        <v>14099</v>
      </c>
      <c r="CJ38" s="348">
        <v>13668</v>
      </c>
      <c r="CK38" s="359">
        <v>13412</v>
      </c>
      <c r="CL38" s="359">
        <v>13437</v>
      </c>
      <c r="CM38" s="359">
        <v>13318</v>
      </c>
      <c r="CN38" s="359">
        <v>13055</v>
      </c>
      <c r="CO38" s="359">
        <v>13081</v>
      </c>
      <c r="CP38" s="359">
        <v>13239</v>
      </c>
      <c r="CQ38" s="359">
        <v>13716</v>
      </c>
      <c r="CR38" s="359">
        <v>13855</v>
      </c>
      <c r="CS38" s="359">
        <v>14061</v>
      </c>
      <c r="CT38" s="359">
        <v>14380</v>
      </c>
      <c r="CU38" s="347">
        <v>14619</v>
      </c>
      <c r="CV38" s="348">
        <v>14526</v>
      </c>
      <c r="CW38" s="359">
        <v>14683</v>
      </c>
      <c r="CX38" s="359">
        <v>14885</v>
      </c>
      <c r="CY38" s="359">
        <v>14925</v>
      </c>
      <c r="CZ38" s="359">
        <v>15095</v>
      </c>
      <c r="DA38" s="359">
        <v>15090</v>
      </c>
      <c r="DB38" s="359">
        <v>14998</v>
      </c>
      <c r="DC38" s="359">
        <v>15103</v>
      </c>
      <c r="DD38" s="359">
        <v>14830</v>
      </c>
      <c r="DE38" s="359">
        <v>14935</v>
      </c>
      <c r="DF38" s="359">
        <v>15050</v>
      </c>
      <c r="DG38" s="347">
        <v>15196</v>
      </c>
      <c r="DH38" s="348">
        <v>15006</v>
      </c>
      <c r="DI38" s="359">
        <v>15149</v>
      </c>
      <c r="DJ38" s="359">
        <v>15591</v>
      </c>
      <c r="DK38" s="359">
        <v>15735</v>
      </c>
      <c r="DL38" s="359">
        <v>15519</v>
      </c>
      <c r="DM38" s="359">
        <v>15578</v>
      </c>
      <c r="DN38" s="359">
        <v>14153</v>
      </c>
      <c r="DO38" s="359">
        <v>14239</v>
      </c>
      <c r="DP38" s="359">
        <v>14448</v>
      </c>
      <c r="DQ38" s="347">
        <v>14420</v>
      </c>
      <c r="DR38" s="347">
        <v>14536</v>
      </c>
      <c r="DS38" s="351">
        <v>14473</v>
      </c>
      <c r="DT38" s="347">
        <v>14234</v>
      </c>
      <c r="DU38" s="347">
        <v>13988</v>
      </c>
      <c r="DV38" s="359"/>
      <c r="DW38" s="359"/>
      <c r="DX38" s="359"/>
      <c r="DY38" s="359"/>
      <c r="DZ38" s="359"/>
      <c r="EA38" s="359"/>
      <c r="EB38" s="359"/>
      <c r="EC38" s="359"/>
      <c r="ED38" s="359"/>
      <c r="EE38" s="359"/>
      <c r="EF38" s="103">
        <v>-246</v>
      </c>
      <c r="EG38" s="83">
        <v>-1.7586502716614241</v>
      </c>
      <c r="EH38" s="103">
        <v>-485</v>
      </c>
      <c r="EI38" s="83">
        <v>-3.191629376151619</v>
      </c>
      <c r="EN38" t="s">
        <v>475</v>
      </c>
      <c r="EO38" s="5">
        <v>3605662</v>
      </c>
      <c r="EP38" s="5">
        <v>3654357</v>
      </c>
      <c r="EQ38" s="5">
        <v>3725821</v>
      </c>
      <c r="ER38" s="5">
        <v>3888740</v>
      </c>
      <c r="ES38" s="437">
        <v>3827999</v>
      </c>
      <c r="ET38" s="437">
        <v>4227270</v>
      </c>
      <c r="EU38" s="437">
        <v>4029918</v>
      </c>
    </row>
    <row r="39" spans="1:152" ht="15" outlineLevel="2">
      <c r="A39" s="345">
        <v>858</v>
      </c>
      <c r="B39" s="345" t="s">
        <v>318</v>
      </c>
      <c r="C39" s="345" t="s">
        <v>326</v>
      </c>
      <c r="D39" s="348">
        <v>1642</v>
      </c>
      <c r="E39" s="359">
        <v>1762</v>
      </c>
      <c r="F39" s="359">
        <v>1797</v>
      </c>
      <c r="G39" s="359">
        <v>1828</v>
      </c>
      <c r="H39" s="359">
        <v>1850</v>
      </c>
      <c r="I39" s="359">
        <v>1836</v>
      </c>
      <c r="J39" s="359">
        <v>1817</v>
      </c>
      <c r="K39" s="359">
        <v>1811</v>
      </c>
      <c r="L39" s="359">
        <v>1789</v>
      </c>
      <c r="M39" s="359">
        <v>1847</v>
      </c>
      <c r="N39" s="359">
        <v>1877</v>
      </c>
      <c r="O39" s="351">
        <v>1821</v>
      </c>
      <c r="P39" s="348">
        <v>1647</v>
      </c>
      <c r="Q39" s="359">
        <v>1685</v>
      </c>
      <c r="R39" s="359">
        <v>1737</v>
      </c>
      <c r="S39" s="359">
        <v>1747</v>
      </c>
      <c r="T39" s="359">
        <v>1850</v>
      </c>
      <c r="U39" s="359">
        <v>1821</v>
      </c>
      <c r="V39" s="359">
        <v>1828</v>
      </c>
      <c r="W39" s="359">
        <v>1924</v>
      </c>
      <c r="X39" s="359">
        <v>1922</v>
      </c>
      <c r="Y39" s="359">
        <v>1993</v>
      </c>
      <c r="Z39" s="359">
        <v>1952</v>
      </c>
      <c r="AA39" s="351">
        <v>1854</v>
      </c>
      <c r="AB39" s="348">
        <v>1691</v>
      </c>
      <c r="AC39" s="359">
        <v>1646</v>
      </c>
      <c r="AD39" s="359">
        <v>1734</v>
      </c>
      <c r="AE39" s="359">
        <v>1762</v>
      </c>
      <c r="AF39" s="359">
        <v>1773</v>
      </c>
      <c r="AG39" s="359">
        <v>1823</v>
      </c>
      <c r="AH39" s="359">
        <v>1963</v>
      </c>
      <c r="AI39" s="359">
        <v>2064</v>
      </c>
      <c r="AJ39" s="359">
        <v>2173</v>
      </c>
      <c r="AK39" s="359">
        <v>2191</v>
      </c>
      <c r="AL39" s="359">
        <v>2172</v>
      </c>
      <c r="AM39" s="351">
        <v>2215</v>
      </c>
      <c r="AN39" s="348">
        <v>2107</v>
      </c>
      <c r="AO39" s="359">
        <v>1932</v>
      </c>
      <c r="AP39" s="359">
        <v>2044</v>
      </c>
      <c r="AQ39" s="359">
        <v>2095</v>
      </c>
      <c r="AR39" s="359">
        <v>2086</v>
      </c>
      <c r="AS39" s="359">
        <v>2247</v>
      </c>
      <c r="AT39" s="359">
        <v>2285</v>
      </c>
      <c r="AU39" s="359">
        <v>2280</v>
      </c>
      <c r="AV39" s="359">
        <v>2263</v>
      </c>
      <c r="AW39" s="359">
        <v>2277</v>
      </c>
      <c r="AX39" s="359">
        <v>2248</v>
      </c>
      <c r="AY39" s="351">
        <v>2209</v>
      </c>
      <c r="AZ39" s="348">
        <v>2088</v>
      </c>
      <c r="BA39" s="359">
        <v>2051</v>
      </c>
      <c r="BB39" s="359">
        <v>2051</v>
      </c>
      <c r="BC39" s="359">
        <v>1953</v>
      </c>
      <c r="BD39" s="359">
        <v>1943</v>
      </c>
      <c r="BE39" s="359">
        <v>1921</v>
      </c>
      <c r="BF39" s="359">
        <v>1958</v>
      </c>
      <c r="BG39" s="359">
        <v>2065</v>
      </c>
      <c r="BH39" s="359">
        <v>1925</v>
      </c>
      <c r="BI39" s="359">
        <v>1894</v>
      </c>
      <c r="BJ39" s="359">
        <v>1912</v>
      </c>
      <c r="BK39" s="347">
        <v>1976</v>
      </c>
      <c r="BL39" s="348">
        <v>1985</v>
      </c>
      <c r="BM39" s="359">
        <v>1997</v>
      </c>
      <c r="BN39" s="359">
        <v>2095</v>
      </c>
      <c r="BO39" s="359">
        <v>2143</v>
      </c>
      <c r="BP39" s="359">
        <v>2225</v>
      </c>
      <c r="BQ39" s="359">
        <v>2348</v>
      </c>
      <c r="BR39" s="359">
        <v>2393</v>
      </c>
      <c r="BS39" s="359">
        <v>2475</v>
      </c>
      <c r="BT39" s="359">
        <v>2545</v>
      </c>
      <c r="BU39" s="359">
        <v>2568</v>
      </c>
      <c r="BV39" s="359">
        <v>2606</v>
      </c>
      <c r="BW39" s="347">
        <v>2558</v>
      </c>
      <c r="BX39" s="348">
        <v>2332</v>
      </c>
      <c r="BY39" s="359">
        <v>2271</v>
      </c>
      <c r="BZ39" s="359">
        <v>2393</v>
      </c>
      <c r="CA39" s="359">
        <v>2401</v>
      </c>
      <c r="CB39" s="359">
        <v>2407</v>
      </c>
      <c r="CC39" s="359">
        <v>2355</v>
      </c>
      <c r="CD39" s="359">
        <v>2256</v>
      </c>
      <c r="CE39" s="359">
        <v>2299</v>
      </c>
      <c r="CF39" s="359">
        <v>2199</v>
      </c>
      <c r="CG39" s="359">
        <v>2236</v>
      </c>
      <c r="CH39" s="359">
        <v>2235</v>
      </c>
      <c r="CI39" s="347">
        <v>2217</v>
      </c>
      <c r="CJ39" s="348">
        <v>2109</v>
      </c>
      <c r="CK39" s="359">
        <v>1956</v>
      </c>
      <c r="CL39" s="359">
        <v>1958</v>
      </c>
      <c r="CM39" s="359">
        <v>1969</v>
      </c>
      <c r="CN39" s="359">
        <v>1958</v>
      </c>
      <c r="CO39" s="359">
        <v>1978</v>
      </c>
      <c r="CP39" s="359">
        <v>1957</v>
      </c>
      <c r="CQ39" s="359">
        <v>2069</v>
      </c>
      <c r="CR39" s="359">
        <v>2083</v>
      </c>
      <c r="CS39" s="359">
        <v>2089</v>
      </c>
      <c r="CT39" s="359">
        <v>2145</v>
      </c>
      <c r="CU39" s="347">
        <v>2161</v>
      </c>
      <c r="CV39" s="348">
        <v>2136</v>
      </c>
      <c r="CW39" s="359">
        <v>2195</v>
      </c>
      <c r="CX39" s="359">
        <v>2298</v>
      </c>
      <c r="CY39" s="359">
        <v>2379</v>
      </c>
      <c r="CZ39" s="359">
        <v>2418</v>
      </c>
      <c r="DA39" s="359">
        <v>2459</v>
      </c>
      <c r="DB39" s="359">
        <v>2498</v>
      </c>
      <c r="DC39" s="359">
        <v>2568</v>
      </c>
      <c r="DD39" s="359">
        <v>2565</v>
      </c>
      <c r="DE39" s="359">
        <v>2577</v>
      </c>
      <c r="DF39" s="359">
        <v>2532</v>
      </c>
      <c r="DG39" s="347">
        <v>2547</v>
      </c>
      <c r="DH39" s="348">
        <v>2497</v>
      </c>
      <c r="DI39" s="359">
        <v>2563</v>
      </c>
      <c r="DJ39" s="359">
        <v>2654</v>
      </c>
      <c r="DK39" s="359">
        <v>2704</v>
      </c>
      <c r="DL39" s="359">
        <v>2687</v>
      </c>
      <c r="DM39" s="359">
        <v>2675</v>
      </c>
      <c r="DN39" s="359">
        <v>2478</v>
      </c>
      <c r="DO39" s="359">
        <v>2501</v>
      </c>
      <c r="DP39" s="359">
        <v>2582</v>
      </c>
      <c r="DQ39" s="347">
        <v>2594</v>
      </c>
      <c r="DR39" s="347">
        <v>2648</v>
      </c>
      <c r="DS39" s="351">
        <v>2557</v>
      </c>
      <c r="DT39" s="347">
        <v>2466</v>
      </c>
      <c r="DU39" s="347">
        <v>2509</v>
      </c>
      <c r="DV39" s="359"/>
      <c r="DW39" s="359"/>
      <c r="DX39" s="359"/>
      <c r="DY39" s="359"/>
      <c r="DZ39" s="359"/>
      <c r="EA39" s="359"/>
      <c r="EB39" s="359"/>
      <c r="EC39" s="359"/>
      <c r="ED39" s="359"/>
      <c r="EE39" s="359"/>
      <c r="EF39" s="103">
        <v>43</v>
      </c>
      <c r="EG39" s="83">
        <v>1.7138302112395376</v>
      </c>
      <c r="EH39" s="103">
        <v>-48</v>
      </c>
      <c r="EI39" s="83">
        <v>-1.884570082449941</v>
      </c>
      <c r="EN39" t="s">
        <v>476</v>
      </c>
      <c r="EO39" s="5">
        <v>3600393</v>
      </c>
      <c r="EP39" s="5">
        <v>3670286</v>
      </c>
      <c r="EQ39" s="5">
        <v>3742748</v>
      </c>
      <c r="ER39" s="5">
        <v>3910011</v>
      </c>
      <c r="ES39" s="437">
        <v>3910066</v>
      </c>
      <c r="ET39" s="437">
        <v>4253603</v>
      </c>
      <c r="EU39" s="437">
        <v>4053788</v>
      </c>
    </row>
    <row r="40" spans="1:152" ht="15" outlineLevel="2">
      <c r="A40" s="345">
        <v>885</v>
      </c>
      <c r="B40" s="345" t="s">
        <v>318</v>
      </c>
      <c r="C40" s="345" t="s">
        <v>327</v>
      </c>
      <c r="D40" s="348">
        <v>862</v>
      </c>
      <c r="E40" s="359">
        <v>854</v>
      </c>
      <c r="F40" s="359">
        <v>899</v>
      </c>
      <c r="G40" s="359">
        <v>883</v>
      </c>
      <c r="H40" s="359">
        <v>953</v>
      </c>
      <c r="I40" s="359">
        <v>966</v>
      </c>
      <c r="J40" s="359">
        <v>928</v>
      </c>
      <c r="K40" s="359">
        <v>922</v>
      </c>
      <c r="L40" s="359">
        <v>910</v>
      </c>
      <c r="M40" s="359">
        <v>911</v>
      </c>
      <c r="N40" s="359">
        <v>912</v>
      </c>
      <c r="O40" s="351">
        <v>899</v>
      </c>
      <c r="P40" s="348">
        <v>809</v>
      </c>
      <c r="Q40" s="359">
        <v>782</v>
      </c>
      <c r="R40" s="359">
        <v>833</v>
      </c>
      <c r="S40" s="359">
        <v>831</v>
      </c>
      <c r="T40" s="359">
        <v>953</v>
      </c>
      <c r="U40" s="359">
        <v>856</v>
      </c>
      <c r="V40" s="359">
        <v>885</v>
      </c>
      <c r="W40" s="359">
        <v>939</v>
      </c>
      <c r="X40" s="359">
        <v>955</v>
      </c>
      <c r="Y40" s="359">
        <v>985</v>
      </c>
      <c r="Z40" s="359">
        <v>959</v>
      </c>
      <c r="AA40" s="351">
        <v>926</v>
      </c>
      <c r="AB40" s="348">
        <v>852</v>
      </c>
      <c r="AC40" s="359">
        <v>812</v>
      </c>
      <c r="AD40" s="359">
        <v>822</v>
      </c>
      <c r="AE40" s="359">
        <v>832</v>
      </c>
      <c r="AF40" s="359">
        <v>806</v>
      </c>
      <c r="AG40" s="359">
        <v>803</v>
      </c>
      <c r="AH40" s="359">
        <v>865</v>
      </c>
      <c r="AI40" s="359">
        <v>874</v>
      </c>
      <c r="AJ40" s="359">
        <v>878</v>
      </c>
      <c r="AK40" s="359">
        <v>886</v>
      </c>
      <c r="AL40" s="359">
        <v>838</v>
      </c>
      <c r="AM40" s="351">
        <v>851</v>
      </c>
      <c r="AN40" s="348">
        <v>833</v>
      </c>
      <c r="AO40" s="359">
        <v>764</v>
      </c>
      <c r="AP40" s="359">
        <v>768</v>
      </c>
      <c r="AQ40" s="359">
        <v>797</v>
      </c>
      <c r="AR40" s="359">
        <v>777</v>
      </c>
      <c r="AS40" s="359">
        <v>793</v>
      </c>
      <c r="AT40" s="359">
        <v>842</v>
      </c>
      <c r="AU40" s="359">
        <v>840</v>
      </c>
      <c r="AV40" s="359">
        <v>824</v>
      </c>
      <c r="AW40" s="359">
        <v>824</v>
      </c>
      <c r="AX40" s="359">
        <v>832</v>
      </c>
      <c r="AY40" s="351">
        <v>852</v>
      </c>
      <c r="AZ40" s="348">
        <v>836</v>
      </c>
      <c r="BA40" s="359">
        <v>833</v>
      </c>
      <c r="BB40" s="359">
        <v>810</v>
      </c>
      <c r="BC40" s="359">
        <v>749</v>
      </c>
      <c r="BD40" s="359">
        <v>756</v>
      </c>
      <c r="BE40" s="359">
        <v>755</v>
      </c>
      <c r="BF40" s="359">
        <v>758</v>
      </c>
      <c r="BG40" s="359">
        <v>770</v>
      </c>
      <c r="BH40" s="359">
        <v>788</v>
      </c>
      <c r="BI40" s="359">
        <v>779</v>
      </c>
      <c r="BJ40" s="359">
        <v>773</v>
      </c>
      <c r="BK40" s="347">
        <v>804</v>
      </c>
      <c r="BL40" s="348">
        <v>789</v>
      </c>
      <c r="BM40" s="359">
        <v>819</v>
      </c>
      <c r="BN40" s="359">
        <v>829</v>
      </c>
      <c r="BO40" s="359">
        <v>839</v>
      </c>
      <c r="BP40" s="359">
        <v>840</v>
      </c>
      <c r="BQ40" s="359">
        <v>844</v>
      </c>
      <c r="BR40" s="359">
        <v>821</v>
      </c>
      <c r="BS40" s="359">
        <v>817</v>
      </c>
      <c r="BT40" s="359">
        <v>840</v>
      </c>
      <c r="BU40" s="359">
        <v>842</v>
      </c>
      <c r="BV40" s="359">
        <v>864</v>
      </c>
      <c r="BW40" s="347">
        <v>869</v>
      </c>
      <c r="BX40" s="348">
        <v>835</v>
      </c>
      <c r="BY40" s="359">
        <v>801</v>
      </c>
      <c r="BZ40" s="359">
        <v>799</v>
      </c>
      <c r="CA40" s="359">
        <v>806</v>
      </c>
      <c r="CB40" s="359">
        <v>815</v>
      </c>
      <c r="CC40" s="359">
        <v>806</v>
      </c>
      <c r="CD40" s="359">
        <v>796</v>
      </c>
      <c r="CE40" s="359">
        <v>825</v>
      </c>
      <c r="CF40" s="359">
        <v>814</v>
      </c>
      <c r="CG40" s="359">
        <v>828</v>
      </c>
      <c r="CH40" s="359">
        <v>833</v>
      </c>
      <c r="CI40" s="347">
        <v>849</v>
      </c>
      <c r="CJ40" s="348">
        <v>808</v>
      </c>
      <c r="CK40" s="359">
        <v>789</v>
      </c>
      <c r="CL40" s="359">
        <v>799</v>
      </c>
      <c r="CM40" s="359">
        <v>812</v>
      </c>
      <c r="CN40" s="359">
        <v>795</v>
      </c>
      <c r="CO40" s="359">
        <v>809</v>
      </c>
      <c r="CP40" s="359">
        <v>809</v>
      </c>
      <c r="CQ40" s="359">
        <v>834</v>
      </c>
      <c r="CR40" s="359">
        <v>822</v>
      </c>
      <c r="CS40" s="359">
        <v>838</v>
      </c>
      <c r="CT40" s="359">
        <v>835</v>
      </c>
      <c r="CU40" s="347">
        <v>854</v>
      </c>
      <c r="CV40" s="348">
        <v>857</v>
      </c>
      <c r="CW40" s="359">
        <v>867</v>
      </c>
      <c r="CX40" s="359">
        <v>889</v>
      </c>
      <c r="CY40" s="359">
        <v>913</v>
      </c>
      <c r="CZ40" s="359">
        <v>924</v>
      </c>
      <c r="DA40" s="359">
        <v>931</v>
      </c>
      <c r="DB40" s="359">
        <v>922</v>
      </c>
      <c r="DC40" s="359">
        <v>946</v>
      </c>
      <c r="DD40" s="359">
        <v>958</v>
      </c>
      <c r="DE40" s="359">
        <v>973</v>
      </c>
      <c r="DF40" s="359">
        <v>970</v>
      </c>
      <c r="DG40" s="347">
        <v>947</v>
      </c>
      <c r="DH40" s="348">
        <v>924</v>
      </c>
      <c r="DI40" s="359">
        <v>956</v>
      </c>
      <c r="DJ40" s="359">
        <v>952</v>
      </c>
      <c r="DK40" s="359">
        <v>982</v>
      </c>
      <c r="DL40" s="359">
        <v>999</v>
      </c>
      <c r="DM40" s="359">
        <v>1018</v>
      </c>
      <c r="DN40" s="359">
        <v>947</v>
      </c>
      <c r="DO40" s="359">
        <v>965</v>
      </c>
      <c r="DP40" s="359">
        <v>984</v>
      </c>
      <c r="DQ40" s="347">
        <v>973</v>
      </c>
      <c r="DR40" s="347">
        <v>992</v>
      </c>
      <c r="DS40" s="351">
        <v>992</v>
      </c>
      <c r="DT40" s="347">
        <v>973</v>
      </c>
      <c r="DU40" s="347">
        <v>1001</v>
      </c>
      <c r="DV40" s="359"/>
      <c r="DW40" s="359"/>
      <c r="DX40" s="359"/>
      <c r="DY40" s="359"/>
      <c r="DZ40" s="359"/>
      <c r="EA40" s="359"/>
      <c r="EB40" s="359"/>
      <c r="EC40" s="359"/>
      <c r="ED40" s="359"/>
      <c r="EE40" s="359"/>
      <c r="EF40" s="103">
        <v>28</v>
      </c>
      <c r="EG40" s="83">
        <v>2.7972027972027971</v>
      </c>
      <c r="EH40" s="103">
        <v>9</v>
      </c>
      <c r="EI40" s="83">
        <v>0.9503695881731784</v>
      </c>
      <c r="EN40" t="s">
        <v>477</v>
      </c>
      <c r="EO40" s="5">
        <v>3632108</v>
      </c>
      <c r="EP40" s="5">
        <v>3682330</v>
      </c>
      <c r="EQ40" s="5">
        <v>3769054</v>
      </c>
      <c r="ER40" s="5">
        <v>3914759</v>
      </c>
      <c r="ES40" s="437">
        <v>3943689</v>
      </c>
      <c r="ET40" s="437">
        <v>4190806</v>
      </c>
      <c r="EU40" s="437">
        <v>4084358</v>
      </c>
    </row>
    <row r="41" spans="1:152" ht="15" outlineLevel="2">
      <c r="A41" s="345">
        <v>890</v>
      </c>
      <c r="B41" s="345" t="s">
        <v>318</v>
      </c>
      <c r="C41" s="345" t="s">
        <v>328</v>
      </c>
      <c r="D41" s="348">
        <v>2262</v>
      </c>
      <c r="E41" s="359">
        <v>2417</v>
      </c>
      <c r="F41" s="359">
        <v>2440</v>
      </c>
      <c r="G41" s="359">
        <v>2424</v>
      </c>
      <c r="H41" s="359">
        <v>2523</v>
      </c>
      <c r="I41" s="359">
        <v>2670</v>
      </c>
      <c r="J41" s="359">
        <v>2592</v>
      </c>
      <c r="K41" s="359">
        <v>2418</v>
      </c>
      <c r="L41" s="359">
        <v>2423</v>
      </c>
      <c r="M41" s="359">
        <v>2430</v>
      </c>
      <c r="N41" s="359">
        <v>2434</v>
      </c>
      <c r="O41" s="351">
        <v>2381</v>
      </c>
      <c r="P41" s="348">
        <v>2134</v>
      </c>
      <c r="Q41" s="359">
        <v>2304</v>
      </c>
      <c r="R41" s="359">
        <v>2364</v>
      </c>
      <c r="S41" s="359">
        <v>2405</v>
      </c>
      <c r="T41" s="359">
        <v>2523</v>
      </c>
      <c r="U41" s="359">
        <v>2445</v>
      </c>
      <c r="V41" s="359">
        <v>2479</v>
      </c>
      <c r="W41" s="359">
        <v>2563</v>
      </c>
      <c r="X41" s="359">
        <v>2615</v>
      </c>
      <c r="Y41" s="359">
        <v>2703</v>
      </c>
      <c r="Z41" s="359">
        <v>2583</v>
      </c>
      <c r="AA41" s="351">
        <v>2522</v>
      </c>
      <c r="AB41" s="348">
        <v>2308</v>
      </c>
      <c r="AC41" s="359">
        <v>2284</v>
      </c>
      <c r="AD41" s="359">
        <v>2314</v>
      </c>
      <c r="AE41" s="359">
        <v>2404</v>
      </c>
      <c r="AF41" s="359">
        <v>2414</v>
      </c>
      <c r="AG41" s="359">
        <v>2445</v>
      </c>
      <c r="AH41" s="359">
        <v>2654</v>
      </c>
      <c r="AI41" s="359">
        <v>2739</v>
      </c>
      <c r="AJ41" s="359">
        <v>2797</v>
      </c>
      <c r="AK41" s="359">
        <v>2741</v>
      </c>
      <c r="AL41" s="359">
        <v>2587</v>
      </c>
      <c r="AM41" s="351">
        <v>2659</v>
      </c>
      <c r="AN41" s="348">
        <v>2591</v>
      </c>
      <c r="AO41" s="359">
        <v>2348</v>
      </c>
      <c r="AP41" s="359">
        <v>2379</v>
      </c>
      <c r="AQ41" s="359">
        <v>2539</v>
      </c>
      <c r="AR41" s="359">
        <v>2596</v>
      </c>
      <c r="AS41" s="359">
        <v>2801</v>
      </c>
      <c r="AT41" s="359">
        <v>2857</v>
      </c>
      <c r="AU41" s="359">
        <v>2864</v>
      </c>
      <c r="AV41" s="359">
        <v>2864</v>
      </c>
      <c r="AW41" s="359">
        <v>2881</v>
      </c>
      <c r="AX41" s="359">
        <v>2879</v>
      </c>
      <c r="AY41" s="351">
        <v>2919</v>
      </c>
      <c r="AZ41" s="348">
        <v>2844</v>
      </c>
      <c r="BA41" s="359">
        <v>2848</v>
      </c>
      <c r="BB41" s="359">
        <v>2835</v>
      </c>
      <c r="BC41" s="359">
        <v>2741</v>
      </c>
      <c r="BD41" s="359">
        <v>2740</v>
      </c>
      <c r="BE41" s="359">
        <v>2827</v>
      </c>
      <c r="BF41" s="359">
        <v>2847</v>
      </c>
      <c r="BG41" s="359">
        <v>2827</v>
      </c>
      <c r="BH41" s="359">
        <v>2797</v>
      </c>
      <c r="BI41" s="359">
        <v>2825</v>
      </c>
      <c r="BJ41" s="359">
        <v>2798</v>
      </c>
      <c r="BK41" s="347">
        <v>2841</v>
      </c>
      <c r="BL41" s="348">
        <v>2833</v>
      </c>
      <c r="BM41" s="359">
        <v>2797</v>
      </c>
      <c r="BN41" s="359">
        <v>2928</v>
      </c>
      <c r="BO41" s="359">
        <v>2910</v>
      </c>
      <c r="BP41" s="359">
        <v>2893</v>
      </c>
      <c r="BQ41" s="359">
        <v>2969</v>
      </c>
      <c r="BR41" s="359">
        <v>2959</v>
      </c>
      <c r="BS41" s="359">
        <v>3037</v>
      </c>
      <c r="BT41" s="359">
        <v>3094</v>
      </c>
      <c r="BU41" s="359">
        <v>3137</v>
      </c>
      <c r="BV41" s="359">
        <v>3117</v>
      </c>
      <c r="BW41" s="347">
        <v>3037</v>
      </c>
      <c r="BX41" s="348">
        <v>2939</v>
      </c>
      <c r="BY41" s="359">
        <v>2922</v>
      </c>
      <c r="BZ41" s="359">
        <v>2970</v>
      </c>
      <c r="CA41" s="359">
        <v>2966</v>
      </c>
      <c r="CB41" s="359">
        <v>3046</v>
      </c>
      <c r="CC41" s="359">
        <v>3112</v>
      </c>
      <c r="CD41" s="359">
        <v>3144</v>
      </c>
      <c r="CE41" s="359">
        <v>3170</v>
      </c>
      <c r="CF41" s="359">
        <v>3096</v>
      </c>
      <c r="CG41" s="359">
        <v>3139</v>
      </c>
      <c r="CH41" s="359">
        <v>3154</v>
      </c>
      <c r="CI41" s="347">
        <v>3153</v>
      </c>
      <c r="CJ41" s="348">
        <v>3058</v>
      </c>
      <c r="CK41" s="359">
        <v>2948</v>
      </c>
      <c r="CL41" s="359">
        <v>3061</v>
      </c>
      <c r="CM41" s="359">
        <v>3121</v>
      </c>
      <c r="CN41" s="359">
        <v>3054</v>
      </c>
      <c r="CO41" s="359">
        <v>3051</v>
      </c>
      <c r="CP41" s="359">
        <v>3066</v>
      </c>
      <c r="CQ41" s="359">
        <v>3135</v>
      </c>
      <c r="CR41" s="359">
        <v>3186</v>
      </c>
      <c r="CS41" s="359">
        <v>3243</v>
      </c>
      <c r="CT41" s="359">
        <v>3326</v>
      </c>
      <c r="CU41" s="347">
        <v>3394</v>
      </c>
      <c r="CV41" s="348">
        <v>3382</v>
      </c>
      <c r="CW41" s="359">
        <v>3366</v>
      </c>
      <c r="CX41" s="359">
        <v>3484</v>
      </c>
      <c r="CY41" s="359">
        <v>3529</v>
      </c>
      <c r="CZ41" s="359">
        <v>3586</v>
      </c>
      <c r="DA41" s="359">
        <v>3585</v>
      </c>
      <c r="DB41" s="359">
        <v>3556</v>
      </c>
      <c r="DC41" s="359">
        <v>3594</v>
      </c>
      <c r="DD41" s="359">
        <v>3566</v>
      </c>
      <c r="DE41" s="359">
        <v>3611</v>
      </c>
      <c r="DF41" s="359">
        <v>3611</v>
      </c>
      <c r="DG41" s="347">
        <v>3657</v>
      </c>
      <c r="DH41" s="348">
        <v>3564</v>
      </c>
      <c r="DI41" s="359">
        <v>3581</v>
      </c>
      <c r="DJ41" s="359">
        <v>3726</v>
      </c>
      <c r="DK41" s="359">
        <v>3743</v>
      </c>
      <c r="DL41" s="359">
        <v>3735</v>
      </c>
      <c r="DM41" s="359">
        <v>3800</v>
      </c>
      <c r="DN41" s="359">
        <v>3447</v>
      </c>
      <c r="DO41" s="359">
        <v>3420</v>
      </c>
      <c r="DP41" s="359">
        <v>3483</v>
      </c>
      <c r="DQ41" s="347">
        <v>3457</v>
      </c>
      <c r="DR41" s="347">
        <v>3451</v>
      </c>
      <c r="DS41" s="351">
        <v>3449</v>
      </c>
      <c r="DT41" s="347">
        <v>3295</v>
      </c>
      <c r="DU41" s="347">
        <v>3285</v>
      </c>
      <c r="DV41" s="359"/>
      <c r="DW41" s="359"/>
      <c r="DX41" s="359"/>
      <c r="DY41" s="359"/>
      <c r="DZ41" s="359"/>
      <c r="EA41" s="359"/>
      <c r="EB41" s="359"/>
      <c r="EC41" s="359"/>
      <c r="ED41" s="359"/>
      <c r="EE41" s="359"/>
      <c r="EF41" s="103">
        <v>-10</v>
      </c>
      <c r="EG41" s="83">
        <v>-0.30441400304414001</v>
      </c>
      <c r="EH41" s="103">
        <v>-164</v>
      </c>
      <c r="EI41" s="83">
        <v>-4.4845501777413181</v>
      </c>
      <c r="EN41" t="s">
        <v>478</v>
      </c>
      <c r="EO41" s="5">
        <v>3679020</v>
      </c>
      <c r="EP41" s="5">
        <v>3688539</v>
      </c>
      <c r="EQ41" s="5">
        <v>3783032</v>
      </c>
      <c r="ER41" s="5">
        <v>3938516</v>
      </c>
      <c r="ES41" s="437">
        <v>3980162</v>
      </c>
      <c r="ET41" s="437">
        <v>4213503</v>
      </c>
      <c r="EU41" s="437">
        <v>4097643</v>
      </c>
    </row>
    <row r="42" spans="1:152" ht="15" outlineLevel="1">
      <c r="A42" s="123" t="s">
        <v>329</v>
      </c>
      <c r="B42" s="25"/>
      <c r="C42" s="26"/>
      <c r="D42" s="43">
        <v>29608</v>
      </c>
      <c r="E42" s="44">
        <v>29660</v>
      </c>
      <c r="F42" s="44">
        <v>29904</v>
      </c>
      <c r="G42" s="44">
        <v>29939</v>
      </c>
      <c r="H42" s="44">
        <v>30600</v>
      </c>
      <c r="I42" s="44">
        <v>31027</v>
      </c>
      <c r="J42" s="44">
        <v>31041</v>
      </c>
      <c r="K42" s="44">
        <v>31477</v>
      </c>
      <c r="L42" s="44">
        <v>31639</v>
      </c>
      <c r="M42" s="44">
        <v>31760</v>
      </c>
      <c r="N42" s="44">
        <v>31794</v>
      </c>
      <c r="O42" s="234">
        <v>31685</v>
      </c>
      <c r="P42" s="43">
        <v>30458</v>
      </c>
      <c r="Q42" s="44">
        <v>27843</v>
      </c>
      <c r="R42" s="44">
        <v>30838</v>
      </c>
      <c r="S42" s="44">
        <v>31541</v>
      </c>
      <c r="T42" s="44">
        <v>30600</v>
      </c>
      <c r="U42" s="44">
        <v>32430</v>
      </c>
      <c r="V42" s="44">
        <v>32825</v>
      </c>
      <c r="W42" s="44">
        <v>34215</v>
      </c>
      <c r="X42" s="44">
        <v>34949</v>
      </c>
      <c r="Y42" s="44">
        <v>35794</v>
      </c>
      <c r="Z42" s="44">
        <v>34581</v>
      </c>
      <c r="AA42" s="234">
        <v>33514</v>
      </c>
      <c r="AB42" s="43">
        <v>32246</v>
      </c>
      <c r="AC42" s="44">
        <v>31414</v>
      </c>
      <c r="AD42" s="44">
        <v>31906</v>
      </c>
      <c r="AE42" s="44">
        <v>32326</v>
      </c>
      <c r="AF42" s="44">
        <v>32246</v>
      </c>
      <c r="AG42" s="44">
        <v>32932</v>
      </c>
      <c r="AH42" s="44">
        <v>34790</v>
      </c>
      <c r="AI42" s="44">
        <v>35833</v>
      </c>
      <c r="AJ42" s="44">
        <v>36362</v>
      </c>
      <c r="AK42" s="44">
        <v>36349</v>
      </c>
      <c r="AL42" s="44">
        <v>33874</v>
      </c>
      <c r="AM42" s="234">
        <v>36284</v>
      </c>
      <c r="AN42" s="43">
        <v>41021</v>
      </c>
      <c r="AO42" s="44">
        <v>38951</v>
      </c>
      <c r="AP42" s="44">
        <v>39328</v>
      </c>
      <c r="AQ42" s="44">
        <v>40525</v>
      </c>
      <c r="AR42" s="44">
        <v>40678</v>
      </c>
      <c r="AS42" s="44">
        <v>43583</v>
      </c>
      <c r="AT42" s="44">
        <v>43953</v>
      </c>
      <c r="AU42" s="44">
        <v>43692</v>
      </c>
      <c r="AV42" s="44">
        <v>43187</v>
      </c>
      <c r="AW42" s="44">
        <v>42966</v>
      </c>
      <c r="AX42" s="44">
        <v>42539</v>
      </c>
      <c r="AY42" s="234">
        <v>42026</v>
      </c>
      <c r="AZ42" s="43">
        <v>40512</v>
      </c>
      <c r="BA42" s="44">
        <v>39141</v>
      </c>
      <c r="BB42" s="44">
        <v>37943</v>
      </c>
      <c r="BC42" s="44">
        <v>35863</v>
      </c>
      <c r="BD42" s="44">
        <v>35588</v>
      </c>
      <c r="BE42" s="44">
        <v>35754</v>
      </c>
      <c r="BF42" s="44">
        <v>35975</v>
      </c>
      <c r="BG42" s="44">
        <v>36058</v>
      </c>
      <c r="BH42" s="44">
        <v>34959</v>
      </c>
      <c r="BI42" s="44">
        <v>34603</v>
      </c>
      <c r="BJ42" s="44">
        <v>33787</v>
      </c>
      <c r="BK42" s="56">
        <v>34119</v>
      </c>
      <c r="BL42" s="43">
        <v>33435</v>
      </c>
      <c r="BM42" s="44">
        <v>33145</v>
      </c>
      <c r="BN42" s="44">
        <v>33661</v>
      </c>
      <c r="BO42" s="44">
        <v>33847</v>
      </c>
      <c r="BP42" s="44">
        <v>33693</v>
      </c>
      <c r="BQ42" s="44">
        <v>34017</v>
      </c>
      <c r="BR42" s="44">
        <v>33857</v>
      </c>
      <c r="BS42" s="44">
        <v>34073</v>
      </c>
      <c r="BT42" s="44">
        <v>34293</v>
      </c>
      <c r="BU42" s="44">
        <v>34404</v>
      </c>
      <c r="BV42" s="44">
        <v>34344</v>
      </c>
      <c r="BW42" s="56">
        <v>34315</v>
      </c>
      <c r="BX42" s="43">
        <v>33429</v>
      </c>
      <c r="BY42" s="44">
        <v>33306</v>
      </c>
      <c r="BZ42" s="44">
        <v>33931</v>
      </c>
      <c r="CA42" s="44">
        <v>34374</v>
      </c>
      <c r="CB42" s="44">
        <v>34835</v>
      </c>
      <c r="CC42" s="44">
        <v>35154</v>
      </c>
      <c r="CD42" s="44">
        <v>35581</v>
      </c>
      <c r="CE42" s="44">
        <v>35675</v>
      </c>
      <c r="CF42" s="44">
        <v>35306</v>
      </c>
      <c r="CG42" s="44">
        <v>35882</v>
      </c>
      <c r="CH42" s="44">
        <v>35946</v>
      </c>
      <c r="CI42" s="56">
        <v>35923</v>
      </c>
      <c r="CJ42" s="43">
        <v>34769</v>
      </c>
      <c r="CK42" s="44">
        <v>34220</v>
      </c>
      <c r="CL42" s="44">
        <v>34735</v>
      </c>
      <c r="CM42" s="44">
        <v>34958</v>
      </c>
      <c r="CN42" s="44">
        <v>33998</v>
      </c>
      <c r="CO42" s="44">
        <v>34002</v>
      </c>
      <c r="CP42" s="44">
        <v>34300</v>
      </c>
      <c r="CQ42" s="44">
        <v>35430</v>
      </c>
      <c r="CR42" s="44">
        <v>35365</v>
      </c>
      <c r="CS42" s="44">
        <v>36109</v>
      </c>
      <c r="CT42" s="44">
        <v>37057</v>
      </c>
      <c r="CU42" s="56">
        <v>37470</v>
      </c>
      <c r="CV42" s="43">
        <v>36919</v>
      </c>
      <c r="CW42" s="44">
        <v>37262</v>
      </c>
      <c r="CX42" s="44">
        <v>38132</v>
      </c>
      <c r="CY42" s="44">
        <v>38555</v>
      </c>
      <c r="CZ42" s="44">
        <v>39046</v>
      </c>
      <c r="DA42" s="44">
        <v>39114</v>
      </c>
      <c r="DB42" s="44">
        <v>38943</v>
      </c>
      <c r="DC42" s="44">
        <v>39010</v>
      </c>
      <c r="DD42" s="44">
        <v>39174</v>
      </c>
      <c r="DE42" s="44">
        <v>39438</v>
      </c>
      <c r="DF42" s="44">
        <v>39252</v>
      </c>
      <c r="DG42" s="56">
        <v>39387</v>
      </c>
      <c r="DH42" s="43">
        <v>38751</v>
      </c>
      <c r="DI42" s="44">
        <v>38934</v>
      </c>
      <c r="DJ42" s="44">
        <v>39695</v>
      </c>
      <c r="DK42" s="44">
        <v>40237</v>
      </c>
      <c r="DL42" s="44">
        <v>40100</v>
      </c>
      <c r="DM42" s="44">
        <v>40044</v>
      </c>
      <c r="DN42" s="44">
        <v>35875</v>
      </c>
      <c r="DO42" s="44">
        <v>35714</v>
      </c>
      <c r="DP42" s="44">
        <v>36137</v>
      </c>
      <c r="DQ42" s="56">
        <v>35901</v>
      </c>
      <c r="DR42" s="56">
        <v>35841</v>
      </c>
      <c r="DS42" s="234">
        <v>35430</v>
      </c>
      <c r="DT42" s="56">
        <v>34241</v>
      </c>
      <c r="DU42" s="56">
        <v>34229</v>
      </c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103">
        <v>-12</v>
      </c>
      <c r="EG42" s="83">
        <v>-3.5057991761371934E-2</v>
      </c>
      <c r="EH42" s="103">
        <v>-1201</v>
      </c>
      <c r="EI42" s="83">
        <v>-3.0492294411861782</v>
      </c>
      <c r="EN42" t="s">
        <v>479</v>
      </c>
      <c r="EO42" s="5">
        <v>3678842</v>
      </c>
      <c r="EP42" s="5">
        <v>3691515</v>
      </c>
      <c r="EQ42" s="5">
        <v>3791243</v>
      </c>
      <c r="ER42" s="5">
        <v>3947078</v>
      </c>
      <c r="ES42" s="437">
        <v>4015743</v>
      </c>
      <c r="ET42" s="437">
        <v>4231708</v>
      </c>
      <c r="EU42" s="437">
        <v>4108256</v>
      </c>
    </row>
    <row r="43" spans="1:152" ht="15" outlineLevel="2">
      <c r="A43" s="345">
        <v>4</v>
      </c>
      <c r="B43" s="345" t="s">
        <v>329</v>
      </c>
      <c r="C43" s="345" t="s">
        <v>330</v>
      </c>
      <c r="D43" s="348">
        <v>199</v>
      </c>
      <c r="E43" s="359">
        <v>205</v>
      </c>
      <c r="F43" s="359">
        <v>208</v>
      </c>
      <c r="G43" s="359">
        <v>193</v>
      </c>
      <c r="H43" s="359">
        <v>187</v>
      </c>
      <c r="I43" s="359">
        <v>190</v>
      </c>
      <c r="J43" s="359">
        <v>185</v>
      </c>
      <c r="K43" s="359">
        <v>177</v>
      </c>
      <c r="L43" s="359">
        <v>171</v>
      </c>
      <c r="M43" s="359">
        <v>174</v>
      </c>
      <c r="N43" s="359">
        <v>176</v>
      </c>
      <c r="O43" s="351">
        <v>179</v>
      </c>
      <c r="P43" s="348">
        <v>171</v>
      </c>
      <c r="Q43" s="359">
        <v>164</v>
      </c>
      <c r="R43" s="359">
        <v>196</v>
      </c>
      <c r="S43" s="359">
        <v>186</v>
      </c>
      <c r="T43" s="359">
        <v>187</v>
      </c>
      <c r="U43" s="359">
        <v>205</v>
      </c>
      <c r="V43" s="359">
        <v>195</v>
      </c>
      <c r="W43" s="359">
        <v>209</v>
      </c>
      <c r="X43" s="359">
        <v>218</v>
      </c>
      <c r="Y43" s="359">
        <v>223</v>
      </c>
      <c r="Z43" s="359">
        <v>209</v>
      </c>
      <c r="AA43" s="351">
        <v>205</v>
      </c>
      <c r="AB43" s="348">
        <v>210</v>
      </c>
      <c r="AC43" s="359">
        <v>214</v>
      </c>
      <c r="AD43" s="359">
        <v>209</v>
      </c>
      <c r="AE43" s="359">
        <v>199</v>
      </c>
      <c r="AF43" s="359">
        <v>196</v>
      </c>
      <c r="AG43" s="359">
        <v>192</v>
      </c>
      <c r="AH43" s="359">
        <v>208</v>
      </c>
      <c r="AI43" s="359">
        <v>223</v>
      </c>
      <c r="AJ43" s="359">
        <v>230</v>
      </c>
      <c r="AK43" s="359">
        <v>230</v>
      </c>
      <c r="AL43" s="359">
        <v>216</v>
      </c>
      <c r="AM43" s="351">
        <v>296</v>
      </c>
      <c r="AN43" s="348">
        <v>491</v>
      </c>
      <c r="AO43" s="359">
        <v>497</v>
      </c>
      <c r="AP43" s="359">
        <v>490</v>
      </c>
      <c r="AQ43" s="359">
        <v>481</v>
      </c>
      <c r="AR43" s="359">
        <v>589</v>
      </c>
      <c r="AS43" s="359">
        <v>782</v>
      </c>
      <c r="AT43" s="359">
        <v>870</v>
      </c>
      <c r="AU43" s="359">
        <v>855</v>
      </c>
      <c r="AV43" s="359">
        <v>745</v>
      </c>
      <c r="AW43" s="359">
        <v>690</v>
      </c>
      <c r="AX43" s="359">
        <v>640</v>
      </c>
      <c r="AY43" s="351">
        <v>603</v>
      </c>
      <c r="AZ43" s="348">
        <v>573</v>
      </c>
      <c r="BA43" s="359">
        <v>534</v>
      </c>
      <c r="BB43" s="359">
        <v>505</v>
      </c>
      <c r="BC43" s="359">
        <v>463</v>
      </c>
      <c r="BD43" s="359">
        <v>446</v>
      </c>
      <c r="BE43" s="359">
        <v>427</v>
      </c>
      <c r="BF43" s="359">
        <v>420</v>
      </c>
      <c r="BG43" s="359">
        <v>404</v>
      </c>
      <c r="BH43" s="359">
        <v>396</v>
      </c>
      <c r="BI43" s="359">
        <v>382</v>
      </c>
      <c r="BJ43" s="359">
        <v>362</v>
      </c>
      <c r="BK43" s="347">
        <v>358</v>
      </c>
      <c r="BL43" s="348">
        <v>356</v>
      </c>
      <c r="BM43" s="359">
        <v>358</v>
      </c>
      <c r="BN43" s="359">
        <v>367</v>
      </c>
      <c r="BO43" s="359">
        <v>355</v>
      </c>
      <c r="BP43" s="359">
        <v>350</v>
      </c>
      <c r="BQ43" s="359">
        <v>343</v>
      </c>
      <c r="BR43" s="359">
        <v>345</v>
      </c>
      <c r="BS43" s="359">
        <v>331</v>
      </c>
      <c r="BT43" s="359">
        <v>334</v>
      </c>
      <c r="BU43" s="359">
        <v>334</v>
      </c>
      <c r="BV43" s="359">
        <v>326</v>
      </c>
      <c r="BW43" s="347">
        <v>309</v>
      </c>
      <c r="BX43" s="348">
        <v>268</v>
      </c>
      <c r="BY43" s="359">
        <v>291</v>
      </c>
      <c r="BZ43" s="359">
        <v>310</v>
      </c>
      <c r="CA43" s="359">
        <v>316</v>
      </c>
      <c r="CB43" s="359">
        <v>315</v>
      </c>
      <c r="CC43" s="359">
        <v>315</v>
      </c>
      <c r="CD43" s="359">
        <v>311</v>
      </c>
      <c r="CE43" s="359">
        <v>302</v>
      </c>
      <c r="CF43" s="359">
        <v>288</v>
      </c>
      <c r="CG43" s="359">
        <v>289</v>
      </c>
      <c r="CH43" s="359">
        <v>297</v>
      </c>
      <c r="CI43" s="347">
        <v>280</v>
      </c>
      <c r="CJ43" s="348">
        <v>279</v>
      </c>
      <c r="CK43" s="359">
        <v>285</v>
      </c>
      <c r="CL43" s="359">
        <v>269</v>
      </c>
      <c r="CM43" s="359">
        <v>269</v>
      </c>
      <c r="CN43" s="359">
        <v>271</v>
      </c>
      <c r="CO43" s="359">
        <v>267</v>
      </c>
      <c r="CP43" s="359">
        <v>263</v>
      </c>
      <c r="CQ43" s="359">
        <v>268</v>
      </c>
      <c r="CR43" s="359">
        <v>268</v>
      </c>
      <c r="CS43" s="359">
        <v>269</v>
      </c>
      <c r="CT43" s="359">
        <v>278</v>
      </c>
      <c r="CU43" s="347">
        <v>266</v>
      </c>
      <c r="CV43" s="348">
        <v>243</v>
      </c>
      <c r="CW43" s="359">
        <v>253</v>
      </c>
      <c r="CX43" s="359">
        <v>256</v>
      </c>
      <c r="CY43" s="359">
        <v>257</v>
      </c>
      <c r="CZ43" s="359">
        <v>267</v>
      </c>
      <c r="DA43" s="359">
        <v>279</v>
      </c>
      <c r="DB43" s="359">
        <v>294</v>
      </c>
      <c r="DC43" s="359">
        <v>300</v>
      </c>
      <c r="DD43" s="359">
        <v>320</v>
      </c>
      <c r="DE43" s="359">
        <v>328</v>
      </c>
      <c r="DF43" s="359">
        <v>327</v>
      </c>
      <c r="DG43" s="347">
        <v>324</v>
      </c>
      <c r="DH43" s="348">
        <v>309</v>
      </c>
      <c r="DI43" s="359">
        <v>330</v>
      </c>
      <c r="DJ43" s="359">
        <v>334</v>
      </c>
      <c r="DK43" s="359">
        <v>336</v>
      </c>
      <c r="DL43" s="359">
        <v>353</v>
      </c>
      <c r="DM43" s="359">
        <v>356</v>
      </c>
      <c r="DN43" s="359">
        <v>314</v>
      </c>
      <c r="DO43" s="359">
        <v>320</v>
      </c>
      <c r="DP43" s="359">
        <v>323</v>
      </c>
      <c r="DQ43" s="347">
        <v>326</v>
      </c>
      <c r="DR43" s="347">
        <v>332</v>
      </c>
      <c r="DS43" s="351">
        <v>315</v>
      </c>
      <c r="DT43" s="347">
        <v>305</v>
      </c>
      <c r="DU43" s="347">
        <v>330</v>
      </c>
      <c r="DV43" s="359"/>
      <c r="DW43" s="359"/>
      <c r="DX43" s="359"/>
      <c r="DY43" s="359"/>
      <c r="DZ43" s="359"/>
      <c r="EA43" s="359"/>
      <c r="EB43" s="359"/>
      <c r="EC43" s="359"/>
      <c r="ED43" s="359"/>
      <c r="EE43" s="359"/>
      <c r="EF43" s="103">
        <v>25</v>
      </c>
      <c r="EG43" s="83">
        <v>7.5757575757575761</v>
      </c>
      <c r="EH43" s="103">
        <v>15</v>
      </c>
      <c r="EI43" s="83">
        <v>4.6296296296296298</v>
      </c>
      <c r="EN43" t="s">
        <v>480</v>
      </c>
      <c r="EO43" s="5">
        <v>3696112</v>
      </c>
      <c r="EP43" s="5">
        <v>3699285</v>
      </c>
      <c r="EQ43" s="5">
        <v>3791942</v>
      </c>
      <c r="ER43" s="5">
        <v>3941677</v>
      </c>
      <c r="ES43" s="437">
        <v>4036469</v>
      </c>
      <c r="ET43" s="437">
        <v>4240748</v>
      </c>
      <c r="EU43" s="437">
        <v>4098416</v>
      </c>
    </row>
    <row r="44" spans="1:152" ht="15" outlineLevel="2">
      <c r="A44" s="345">
        <v>42</v>
      </c>
      <c r="B44" s="345" t="s">
        <v>329</v>
      </c>
      <c r="C44" s="345" t="s">
        <v>331</v>
      </c>
      <c r="D44" s="348">
        <v>7462</v>
      </c>
      <c r="E44" s="359">
        <v>7568</v>
      </c>
      <c r="F44" s="359">
        <v>7642</v>
      </c>
      <c r="G44" s="359">
        <v>7674</v>
      </c>
      <c r="H44" s="359">
        <v>7740</v>
      </c>
      <c r="I44" s="359">
        <v>7841</v>
      </c>
      <c r="J44" s="359">
        <v>7814</v>
      </c>
      <c r="K44" s="359">
        <v>7927</v>
      </c>
      <c r="L44" s="359">
        <v>7920</v>
      </c>
      <c r="M44" s="359">
        <v>7863</v>
      </c>
      <c r="N44" s="359">
        <v>7852</v>
      </c>
      <c r="O44" s="351">
        <v>7844</v>
      </c>
      <c r="P44" s="348">
        <v>7668</v>
      </c>
      <c r="Q44" s="359">
        <v>6779</v>
      </c>
      <c r="R44" s="359">
        <v>7720</v>
      </c>
      <c r="S44" s="359">
        <v>7891</v>
      </c>
      <c r="T44" s="359">
        <v>7740</v>
      </c>
      <c r="U44" s="359">
        <v>8395</v>
      </c>
      <c r="V44" s="359">
        <v>8543</v>
      </c>
      <c r="W44" s="359">
        <v>8869</v>
      </c>
      <c r="X44" s="359">
        <v>8960</v>
      </c>
      <c r="Y44" s="359">
        <v>9235</v>
      </c>
      <c r="Z44" s="359">
        <v>8982</v>
      </c>
      <c r="AA44" s="351">
        <v>8747</v>
      </c>
      <c r="AB44" s="348">
        <v>8504</v>
      </c>
      <c r="AC44" s="359">
        <v>8361</v>
      </c>
      <c r="AD44" s="359">
        <v>8564</v>
      </c>
      <c r="AE44" s="359">
        <v>8710</v>
      </c>
      <c r="AF44" s="359">
        <v>8761</v>
      </c>
      <c r="AG44" s="359">
        <v>9081</v>
      </c>
      <c r="AH44" s="359">
        <v>9452</v>
      </c>
      <c r="AI44" s="359">
        <v>9678</v>
      </c>
      <c r="AJ44" s="359">
        <v>9817</v>
      </c>
      <c r="AK44" s="359">
        <v>9820</v>
      </c>
      <c r="AL44" s="359">
        <v>9223</v>
      </c>
      <c r="AM44" s="351">
        <v>9340</v>
      </c>
      <c r="AN44" s="348">
        <v>9222</v>
      </c>
      <c r="AO44" s="359">
        <v>8754</v>
      </c>
      <c r="AP44" s="359">
        <v>8920</v>
      </c>
      <c r="AQ44" s="359">
        <v>9387</v>
      </c>
      <c r="AR44" s="359">
        <v>9341</v>
      </c>
      <c r="AS44" s="359">
        <v>9725</v>
      </c>
      <c r="AT44" s="359">
        <v>9678</v>
      </c>
      <c r="AU44" s="359">
        <v>9656</v>
      </c>
      <c r="AV44" s="359">
        <v>9701</v>
      </c>
      <c r="AW44" s="359">
        <v>9816</v>
      </c>
      <c r="AX44" s="359">
        <v>9744</v>
      </c>
      <c r="AY44" s="351">
        <v>9820</v>
      </c>
      <c r="AZ44" s="348">
        <v>9750</v>
      </c>
      <c r="BA44" s="359">
        <v>9783</v>
      </c>
      <c r="BB44" s="359">
        <v>9815</v>
      </c>
      <c r="BC44" s="359">
        <v>9641</v>
      </c>
      <c r="BD44" s="359">
        <v>9629</v>
      </c>
      <c r="BE44" s="359">
        <v>9625</v>
      </c>
      <c r="BF44" s="359">
        <v>9740</v>
      </c>
      <c r="BG44" s="359">
        <v>9959</v>
      </c>
      <c r="BH44" s="359">
        <v>9264</v>
      </c>
      <c r="BI44" s="359">
        <v>9154</v>
      </c>
      <c r="BJ44" s="359">
        <v>8988</v>
      </c>
      <c r="BK44" s="347">
        <v>9110</v>
      </c>
      <c r="BL44" s="348">
        <v>8849</v>
      </c>
      <c r="BM44" s="359">
        <v>8817</v>
      </c>
      <c r="BN44" s="359">
        <v>8895</v>
      </c>
      <c r="BO44" s="359">
        <v>8912</v>
      </c>
      <c r="BP44" s="359">
        <v>8785</v>
      </c>
      <c r="BQ44" s="359">
        <v>8784</v>
      </c>
      <c r="BR44" s="359">
        <v>8751</v>
      </c>
      <c r="BS44" s="359">
        <v>8817</v>
      </c>
      <c r="BT44" s="359">
        <v>8901</v>
      </c>
      <c r="BU44" s="359">
        <v>8953</v>
      </c>
      <c r="BV44" s="359">
        <v>8935</v>
      </c>
      <c r="BW44" s="347">
        <v>8902</v>
      </c>
      <c r="BX44" s="348">
        <v>8737</v>
      </c>
      <c r="BY44" s="359">
        <v>8637</v>
      </c>
      <c r="BZ44" s="359">
        <v>8611</v>
      </c>
      <c r="CA44" s="359">
        <v>8607</v>
      </c>
      <c r="CB44" s="359">
        <v>8507</v>
      </c>
      <c r="CC44" s="359">
        <v>8488</v>
      </c>
      <c r="CD44" s="359">
        <v>8546</v>
      </c>
      <c r="CE44" s="359">
        <v>8488</v>
      </c>
      <c r="CF44" s="359">
        <v>8547</v>
      </c>
      <c r="CG44" s="359">
        <v>8735</v>
      </c>
      <c r="CH44" s="359">
        <v>8754</v>
      </c>
      <c r="CI44" s="347">
        <v>8765</v>
      </c>
      <c r="CJ44" s="348">
        <v>8702</v>
      </c>
      <c r="CK44" s="359">
        <v>8542</v>
      </c>
      <c r="CL44" s="359">
        <v>8474</v>
      </c>
      <c r="CM44" s="359">
        <v>8409</v>
      </c>
      <c r="CN44" s="359">
        <v>8239</v>
      </c>
      <c r="CO44" s="359">
        <v>8150</v>
      </c>
      <c r="CP44" s="359">
        <v>8126</v>
      </c>
      <c r="CQ44" s="359">
        <v>8360</v>
      </c>
      <c r="CR44" s="359">
        <v>8459</v>
      </c>
      <c r="CS44" s="359">
        <v>8487</v>
      </c>
      <c r="CT44" s="359">
        <v>8658</v>
      </c>
      <c r="CU44" s="347">
        <v>8840</v>
      </c>
      <c r="CV44" s="348">
        <v>8769</v>
      </c>
      <c r="CW44" s="359">
        <v>8802</v>
      </c>
      <c r="CX44" s="359">
        <v>8957</v>
      </c>
      <c r="CY44" s="359">
        <v>8953</v>
      </c>
      <c r="CZ44" s="359">
        <v>9016</v>
      </c>
      <c r="DA44" s="359">
        <v>9063</v>
      </c>
      <c r="DB44" s="359">
        <v>8988</v>
      </c>
      <c r="DC44" s="359">
        <v>8981</v>
      </c>
      <c r="DD44" s="359">
        <v>8920</v>
      </c>
      <c r="DE44" s="359">
        <v>8987</v>
      </c>
      <c r="DF44" s="359">
        <v>9012</v>
      </c>
      <c r="DG44" s="347">
        <v>9067</v>
      </c>
      <c r="DH44" s="348">
        <v>9032</v>
      </c>
      <c r="DI44" s="359">
        <v>9083</v>
      </c>
      <c r="DJ44" s="359">
        <v>9228</v>
      </c>
      <c r="DK44" s="359">
        <v>9269</v>
      </c>
      <c r="DL44" s="359">
        <v>9271</v>
      </c>
      <c r="DM44" s="359">
        <v>9255</v>
      </c>
      <c r="DN44" s="359">
        <v>8351</v>
      </c>
      <c r="DO44" s="359">
        <v>8443</v>
      </c>
      <c r="DP44" s="359">
        <v>8641</v>
      </c>
      <c r="DQ44" s="347">
        <v>8632</v>
      </c>
      <c r="DR44" s="347">
        <v>8681</v>
      </c>
      <c r="DS44" s="351">
        <v>8686</v>
      </c>
      <c r="DT44" s="347">
        <v>8530</v>
      </c>
      <c r="DU44" s="347">
        <v>8577</v>
      </c>
      <c r="DV44" s="359"/>
      <c r="DW44" s="359"/>
      <c r="DX44" s="359"/>
      <c r="DY44" s="359"/>
      <c r="DZ44" s="359"/>
      <c r="EA44" s="359"/>
      <c r="EB44" s="359"/>
      <c r="EC44" s="359"/>
      <c r="ED44" s="359"/>
      <c r="EE44" s="359"/>
      <c r="EF44" s="103">
        <v>47</v>
      </c>
      <c r="EG44" s="83">
        <v>0.54797714818701182</v>
      </c>
      <c r="EH44" s="103">
        <v>-109</v>
      </c>
      <c r="EI44" s="83">
        <v>-1.2021616852321606</v>
      </c>
    </row>
    <row r="45" spans="1:152" ht="15" outlineLevel="2">
      <c r="A45" s="345">
        <v>44</v>
      </c>
      <c r="B45" s="345" t="s">
        <v>329</v>
      </c>
      <c r="C45" s="345" t="s">
        <v>332</v>
      </c>
      <c r="D45" s="348">
        <v>1080</v>
      </c>
      <c r="E45" s="359">
        <v>1090</v>
      </c>
      <c r="F45" s="359">
        <v>1097</v>
      </c>
      <c r="G45" s="359">
        <v>1123</v>
      </c>
      <c r="H45" s="359">
        <v>1133</v>
      </c>
      <c r="I45" s="359">
        <v>1118</v>
      </c>
      <c r="J45" s="359">
        <v>1117</v>
      </c>
      <c r="K45" s="359">
        <v>1133</v>
      </c>
      <c r="L45" s="359">
        <v>1173</v>
      </c>
      <c r="M45" s="359">
        <v>1131</v>
      </c>
      <c r="N45" s="359">
        <v>1156</v>
      </c>
      <c r="O45" s="351">
        <v>1157</v>
      </c>
      <c r="P45" s="348">
        <v>1139</v>
      </c>
      <c r="Q45" s="359">
        <v>1178</v>
      </c>
      <c r="R45" s="359">
        <v>1185</v>
      </c>
      <c r="S45" s="359">
        <v>1166</v>
      </c>
      <c r="T45" s="359">
        <v>1133</v>
      </c>
      <c r="U45" s="359">
        <v>1214</v>
      </c>
      <c r="V45" s="359">
        <v>1219</v>
      </c>
      <c r="W45" s="359">
        <v>1263</v>
      </c>
      <c r="X45" s="359">
        <v>1259</v>
      </c>
      <c r="Y45" s="359">
        <v>1289</v>
      </c>
      <c r="Z45" s="359">
        <v>1223</v>
      </c>
      <c r="AA45" s="351">
        <v>1166</v>
      </c>
      <c r="AB45" s="348">
        <v>1153</v>
      </c>
      <c r="AC45" s="359">
        <v>1125</v>
      </c>
      <c r="AD45" s="359">
        <v>1133</v>
      </c>
      <c r="AE45" s="359">
        <v>1177</v>
      </c>
      <c r="AF45" s="359">
        <v>1167</v>
      </c>
      <c r="AG45" s="359">
        <v>1178</v>
      </c>
      <c r="AH45" s="359">
        <v>1299</v>
      </c>
      <c r="AI45" s="359">
        <v>1333</v>
      </c>
      <c r="AJ45" s="359">
        <v>1346</v>
      </c>
      <c r="AK45" s="359">
        <v>1326</v>
      </c>
      <c r="AL45" s="359">
        <v>1213</v>
      </c>
      <c r="AM45" s="351">
        <v>1208</v>
      </c>
      <c r="AN45" s="348">
        <v>1198</v>
      </c>
      <c r="AO45" s="359">
        <v>1093</v>
      </c>
      <c r="AP45" s="359">
        <v>1107</v>
      </c>
      <c r="AQ45" s="359">
        <v>1220</v>
      </c>
      <c r="AR45" s="359">
        <v>1241</v>
      </c>
      <c r="AS45" s="359">
        <v>1286</v>
      </c>
      <c r="AT45" s="359">
        <v>1310</v>
      </c>
      <c r="AU45" s="359">
        <v>1309</v>
      </c>
      <c r="AV45" s="359">
        <v>1311</v>
      </c>
      <c r="AW45" s="359">
        <v>1298</v>
      </c>
      <c r="AX45" s="359">
        <v>1286</v>
      </c>
      <c r="AY45" s="351">
        <v>1245</v>
      </c>
      <c r="AZ45" s="348">
        <v>1227</v>
      </c>
      <c r="BA45" s="359">
        <v>1225</v>
      </c>
      <c r="BB45" s="359">
        <v>1214</v>
      </c>
      <c r="BC45" s="359">
        <v>1194</v>
      </c>
      <c r="BD45" s="359">
        <v>1214</v>
      </c>
      <c r="BE45" s="359">
        <v>1293</v>
      </c>
      <c r="BF45" s="359">
        <v>1314</v>
      </c>
      <c r="BG45" s="359">
        <v>1304</v>
      </c>
      <c r="BH45" s="359">
        <v>1321</v>
      </c>
      <c r="BI45" s="359">
        <v>1297</v>
      </c>
      <c r="BJ45" s="359">
        <v>1174</v>
      </c>
      <c r="BK45" s="347">
        <v>1194</v>
      </c>
      <c r="BL45" s="348">
        <v>1190</v>
      </c>
      <c r="BM45" s="359">
        <v>1203</v>
      </c>
      <c r="BN45" s="359">
        <v>1221</v>
      </c>
      <c r="BO45" s="359">
        <v>1242</v>
      </c>
      <c r="BP45" s="359">
        <v>1228</v>
      </c>
      <c r="BQ45" s="359">
        <v>1252</v>
      </c>
      <c r="BR45" s="359">
        <v>1183</v>
      </c>
      <c r="BS45" s="359">
        <v>1213</v>
      </c>
      <c r="BT45" s="359">
        <v>1236</v>
      </c>
      <c r="BU45" s="359">
        <v>1212</v>
      </c>
      <c r="BV45" s="359">
        <v>1208</v>
      </c>
      <c r="BW45" s="347">
        <v>1160</v>
      </c>
      <c r="BX45" s="348">
        <v>1101</v>
      </c>
      <c r="BY45" s="359">
        <v>1109</v>
      </c>
      <c r="BZ45" s="359">
        <v>1132</v>
      </c>
      <c r="CA45" s="359">
        <v>1129</v>
      </c>
      <c r="CB45" s="359">
        <v>1153</v>
      </c>
      <c r="CC45" s="359">
        <v>1188</v>
      </c>
      <c r="CD45" s="359">
        <v>1216</v>
      </c>
      <c r="CE45" s="359">
        <v>1228</v>
      </c>
      <c r="CF45" s="359">
        <v>1204</v>
      </c>
      <c r="CG45" s="359">
        <v>1210</v>
      </c>
      <c r="CH45" s="359">
        <v>1208</v>
      </c>
      <c r="CI45" s="347">
        <v>1187</v>
      </c>
      <c r="CJ45" s="348">
        <v>1134</v>
      </c>
      <c r="CK45" s="359">
        <v>1126</v>
      </c>
      <c r="CL45" s="359">
        <v>1127</v>
      </c>
      <c r="CM45" s="359">
        <v>1123</v>
      </c>
      <c r="CN45" s="359">
        <v>1101</v>
      </c>
      <c r="CO45" s="359">
        <v>1141</v>
      </c>
      <c r="CP45" s="359">
        <v>1135</v>
      </c>
      <c r="CQ45" s="359">
        <v>1156</v>
      </c>
      <c r="CR45" s="359">
        <v>1172</v>
      </c>
      <c r="CS45" s="359">
        <v>1175</v>
      </c>
      <c r="CT45" s="359">
        <v>1211</v>
      </c>
      <c r="CU45" s="347">
        <v>1214</v>
      </c>
      <c r="CV45" s="348">
        <v>1222</v>
      </c>
      <c r="CW45" s="359">
        <v>1243</v>
      </c>
      <c r="CX45" s="359">
        <v>1273</v>
      </c>
      <c r="CY45" s="359">
        <v>1303</v>
      </c>
      <c r="CZ45" s="359">
        <v>1358</v>
      </c>
      <c r="DA45" s="359">
        <v>1362</v>
      </c>
      <c r="DB45" s="359">
        <v>1365</v>
      </c>
      <c r="DC45" s="359">
        <v>1376</v>
      </c>
      <c r="DD45" s="359">
        <v>1411</v>
      </c>
      <c r="DE45" s="359">
        <v>1409</v>
      </c>
      <c r="DF45" s="359">
        <v>1397</v>
      </c>
      <c r="DG45" s="347">
        <v>1379</v>
      </c>
      <c r="DH45" s="348">
        <v>1351</v>
      </c>
      <c r="DI45" s="359">
        <v>1365</v>
      </c>
      <c r="DJ45" s="359">
        <v>1423</v>
      </c>
      <c r="DK45" s="359">
        <v>1460</v>
      </c>
      <c r="DL45" s="359">
        <v>1464</v>
      </c>
      <c r="DM45" s="359">
        <v>1395</v>
      </c>
      <c r="DN45" s="359">
        <v>1356</v>
      </c>
      <c r="DO45" s="359">
        <v>1355</v>
      </c>
      <c r="DP45" s="359">
        <v>1363</v>
      </c>
      <c r="DQ45" s="347">
        <v>1371</v>
      </c>
      <c r="DR45" s="347">
        <v>1328</v>
      </c>
      <c r="DS45" s="351">
        <v>1267</v>
      </c>
      <c r="DT45" s="347">
        <v>1226</v>
      </c>
      <c r="DU45" s="347">
        <v>1239</v>
      </c>
      <c r="DV45" s="359"/>
      <c r="DW45" s="359"/>
      <c r="DX45" s="359"/>
      <c r="DY45" s="359"/>
      <c r="DZ45" s="359"/>
      <c r="EA45" s="359"/>
      <c r="EB45" s="359"/>
      <c r="EC45" s="359"/>
      <c r="ED45" s="359"/>
      <c r="EE45" s="359"/>
      <c r="EF45" s="103">
        <v>13</v>
      </c>
      <c r="EG45" s="83">
        <v>1.0492332526230832</v>
      </c>
      <c r="EH45" s="103">
        <v>-28</v>
      </c>
      <c r="EI45" s="83">
        <v>-2.030456852791878</v>
      </c>
    </row>
    <row r="46" spans="1:152" ht="15" outlineLevel="2">
      <c r="A46" s="345">
        <v>59</v>
      </c>
      <c r="B46" s="345" t="s">
        <v>329</v>
      </c>
      <c r="C46" s="345" t="s">
        <v>333</v>
      </c>
      <c r="D46" s="348">
        <v>1321</v>
      </c>
      <c r="E46" s="359">
        <v>1294</v>
      </c>
      <c r="F46" s="359">
        <v>1265</v>
      </c>
      <c r="G46" s="359">
        <v>1221</v>
      </c>
      <c r="H46" s="359">
        <v>1264</v>
      </c>
      <c r="I46" s="359">
        <v>1244</v>
      </c>
      <c r="J46" s="359">
        <v>1184</v>
      </c>
      <c r="K46" s="359">
        <v>1135</v>
      </c>
      <c r="L46" s="359">
        <v>1100</v>
      </c>
      <c r="M46" s="359">
        <v>1101</v>
      </c>
      <c r="N46" s="359">
        <v>1133</v>
      </c>
      <c r="O46" s="351">
        <v>1146</v>
      </c>
      <c r="P46" s="348">
        <v>1141</v>
      </c>
      <c r="Q46" s="359">
        <v>1005</v>
      </c>
      <c r="R46" s="359">
        <v>1036</v>
      </c>
      <c r="S46" s="359">
        <v>1044</v>
      </c>
      <c r="T46" s="359">
        <v>1264</v>
      </c>
      <c r="U46" s="359">
        <v>830</v>
      </c>
      <c r="V46" s="359">
        <v>820</v>
      </c>
      <c r="W46" s="359">
        <v>864</v>
      </c>
      <c r="X46" s="359">
        <v>902</v>
      </c>
      <c r="Y46" s="359">
        <v>919</v>
      </c>
      <c r="Z46" s="359">
        <v>889</v>
      </c>
      <c r="AA46" s="351">
        <v>874</v>
      </c>
      <c r="AB46" s="348">
        <v>904</v>
      </c>
      <c r="AC46" s="359">
        <v>891</v>
      </c>
      <c r="AD46" s="359">
        <v>902</v>
      </c>
      <c r="AE46" s="359">
        <v>827</v>
      </c>
      <c r="AF46" s="359">
        <v>893</v>
      </c>
      <c r="AG46" s="359">
        <v>891</v>
      </c>
      <c r="AH46" s="359">
        <v>901</v>
      </c>
      <c r="AI46" s="359">
        <v>888</v>
      </c>
      <c r="AJ46" s="359">
        <v>771</v>
      </c>
      <c r="AK46" s="359">
        <v>765</v>
      </c>
      <c r="AL46" s="359">
        <v>748</v>
      </c>
      <c r="AM46" s="351">
        <v>2655</v>
      </c>
      <c r="AN46" s="348">
        <v>7147</v>
      </c>
      <c r="AO46" s="359">
        <v>7291</v>
      </c>
      <c r="AP46" s="359">
        <v>7059</v>
      </c>
      <c r="AQ46" s="359">
        <v>6833</v>
      </c>
      <c r="AR46" s="359">
        <v>6625</v>
      </c>
      <c r="AS46" s="359">
        <v>7531</v>
      </c>
      <c r="AT46" s="359">
        <v>7478</v>
      </c>
      <c r="AU46" s="359">
        <v>7193</v>
      </c>
      <c r="AV46" s="359">
        <v>6786</v>
      </c>
      <c r="AW46" s="359">
        <v>6440</v>
      </c>
      <c r="AX46" s="359">
        <v>6152</v>
      </c>
      <c r="AY46" s="351">
        <v>5857</v>
      </c>
      <c r="AZ46" s="348">
        <v>4768</v>
      </c>
      <c r="BA46" s="359">
        <v>3682</v>
      </c>
      <c r="BB46" s="359">
        <v>2673</v>
      </c>
      <c r="BC46" s="359">
        <v>1669</v>
      </c>
      <c r="BD46" s="359">
        <v>1575</v>
      </c>
      <c r="BE46" s="359">
        <v>1510</v>
      </c>
      <c r="BF46" s="359">
        <v>1446</v>
      </c>
      <c r="BG46" s="359">
        <v>1387</v>
      </c>
      <c r="BH46" s="359">
        <v>1319</v>
      </c>
      <c r="BI46" s="359">
        <v>1252</v>
      </c>
      <c r="BJ46" s="359">
        <v>1172</v>
      </c>
      <c r="BK46" s="347">
        <v>1164</v>
      </c>
      <c r="BL46" s="348">
        <v>1163</v>
      </c>
      <c r="BM46" s="359">
        <v>1135</v>
      </c>
      <c r="BN46" s="359">
        <v>1061</v>
      </c>
      <c r="BO46" s="359">
        <v>1042</v>
      </c>
      <c r="BP46" s="359">
        <v>1192</v>
      </c>
      <c r="BQ46" s="359">
        <v>1213</v>
      </c>
      <c r="BR46" s="359">
        <v>1231</v>
      </c>
      <c r="BS46" s="359">
        <v>1252</v>
      </c>
      <c r="BT46" s="359">
        <v>1250</v>
      </c>
      <c r="BU46" s="359">
        <v>1260</v>
      </c>
      <c r="BV46" s="359">
        <v>1215</v>
      </c>
      <c r="BW46" s="347">
        <v>1181</v>
      </c>
      <c r="BX46" s="348">
        <v>1193</v>
      </c>
      <c r="BY46" s="359">
        <v>1176</v>
      </c>
      <c r="BZ46" s="359">
        <v>1293</v>
      </c>
      <c r="CA46" s="359">
        <v>1331</v>
      </c>
      <c r="CB46" s="359">
        <v>1256</v>
      </c>
      <c r="CC46" s="359">
        <v>1170</v>
      </c>
      <c r="CD46" s="359">
        <v>1117</v>
      </c>
      <c r="CE46" s="359">
        <v>1058</v>
      </c>
      <c r="CF46" s="359">
        <v>1019</v>
      </c>
      <c r="CG46" s="359">
        <v>981</v>
      </c>
      <c r="CH46" s="359">
        <v>915</v>
      </c>
      <c r="CI46" s="347">
        <v>891</v>
      </c>
      <c r="CJ46" s="348">
        <v>839</v>
      </c>
      <c r="CK46" s="359">
        <v>829</v>
      </c>
      <c r="CL46" s="359">
        <v>837</v>
      </c>
      <c r="CM46" s="359">
        <v>1040</v>
      </c>
      <c r="CN46" s="359">
        <v>996</v>
      </c>
      <c r="CO46" s="359">
        <v>948</v>
      </c>
      <c r="CP46" s="359">
        <v>922</v>
      </c>
      <c r="CQ46" s="359">
        <v>917</v>
      </c>
      <c r="CR46" s="359">
        <v>897</v>
      </c>
      <c r="CS46" s="359">
        <v>901</v>
      </c>
      <c r="CT46" s="359">
        <v>934</v>
      </c>
      <c r="CU46" s="347">
        <v>950</v>
      </c>
      <c r="CV46" s="348">
        <v>930</v>
      </c>
      <c r="CW46" s="359">
        <v>962</v>
      </c>
      <c r="CX46" s="359">
        <v>983</v>
      </c>
      <c r="CY46" s="359">
        <v>1018</v>
      </c>
      <c r="CZ46" s="359">
        <v>1036</v>
      </c>
      <c r="DA46" s="359">
        <v>1007</v>
      </c>
      <c r="DB46" s="359">
        <v>991</v>
      </c>
      <c r="DC46" s="359">
        <v>985</v>
      </c>
      <c r="DD46" s="359">
        <v>978</v>
      </c>
      <c r="DE46" s="359">
        <v>968</v>
      </c>
      <c r="DF46" s="359">
        <v>971</v>
      </c>
      <c r="DG46" s="347">
        <v>964</v>
      </c>
      <c r="DH46" s="348">
        <v>946</v>
      </c>
      <c r="DI46" s="359">
        <v>956</v>
      </c>
      <c r="DJ46" s="359">
        <v>961</v>
      </c>
      <c r="DK46" s="359">
        <v>965</v>
      </c>
      <c r="DL46" s="359">
        <v>929</v>
      </c>
      <c r="DM46" s="359">
        <v>927</v>
      </c>
      <c r="DN46" s="359">
        <v>829</v>
      </c>
      <c r="DO46" s="359">
        <v>822</v>
      </c>
      <c r="DP46" s="359">
        <v>815</v>
      </c>
      <c r="DQ46" s="347">
        <v>797</v>
      </c>
      <c r="DR46" s="347">
        <v>788</v>
      </c>
      <c r="DS46" s="351">
        <v>805</v>
      </c>
      <c r="DT46" s="347">
        <v>770</v>
      </c>
      <c r="DU46" s="347">
        <v>780</v>
      </c>
      <c r="DV46" s="359"/>
      <c r="DW46" s="359"/>
      <c r="DX46" s="359"/>
      <c r="DY46" s="359"/>
      <c r="DZ46" s="359"/>
      <c r="EA46" s="359"/>
      <c r="EB46" s="359"/>
      <c r="EC46" s="359"/>
      <c r="ED46" s="359"/>
      <c r="EE46" s="359"/>
      <c r="EF46" s="103">
        <v>10</v>
      </c>
      <c r="EG46" s="83">
        <v>1.2820512820512819</v>
      </c>
      <c r="EH46" s="103">
        <v>-25</v>
      </c>
      <c r="EI46" s="83">
        <v>-2.5933609958506225</v>
      </c>
    </row>
    <row r="47" spans="1:152" ht="15" outlineLevel="2">
      <c r="A47" s="345">
        <v>113</v>
      </c>
      <c r="B47" s="345" t="s">
        <v>329</v>
      </c>
      <c r="C47" s="345" t="s">
        <v>334</v>
      </c>
      <c r="D47" s="348">
        <v>1444</v>
      </c>
      <c r="E47" s="359">
        <v>1632</v>
      </c>
      <c r="F47" s="359">
        <v>1699</v>
      </c>
      <c r="G47" s="359">
        <v>1616</v>
      </c>
      <c r="H47" s="359">
        <v>1813</v>
      </c>
      <c r="I47" s="359">
        <v>1934</v>
      </c>
      <c r="J47" s="359">
        <v>1939</v>
      </c>
      <c r="K47" s="359">
        <v>1993</v>
      </c>
      <c r="L47" s="359">
        <v>1965</v>
      </c>
      <c r="M47" s="359">
        <v>2044</v>
      </c>
      <c r="N47" s="359">
        <v>2109</v>
      </c>
      <c r="O47" s="351">
        <v>2154</v>
      </c>
      <c r="P47" s="348">
        <v>1873</v>
      </c>
      <c r="Q47" s="359">
        <v>1968</v>
      </c>
      <c r="R47" s="359">
        <v>1916</v>
      </c>
      <c r="S47" s="359">
        <v>2129</v>
      </c>
      <c r="T47" s="359">
        <v>1813</v>
      </c>
      <c r="U47" s="359">
        <v>1976</v>
      </c>
      <c r="V47" s="359">
        <v>2072</v>
      </c>
      <c r="W47" s="359">
        <v>2239</v>
      </c>
      <c r="X47" s="359">
        <v>2434</v>
      </c>
      <c r="Y47" s="359">
        <v>2521</v>
      </c>
      <c r="Z47" s="359">
        <v>2355</v>
      </c>
      <c r="AA47" s="351">
        <v>2174</v>
      </c>
      <c r="AB47" s="348">
        <v>2017</v>
      </c>
      <c r="AC47" s="359">
        <v>1983</v>
      </c>
      <c r="AD47" s="359">
        <v>1992</v>
      </c>
      <c r="AE47" s="359">
        <v>2010</v>
      </c>
      <c r="AF47" s="359">
        <v>1940</v>
      </c>
      <c r="AG47" s="359">
        <v>2093</v>
      </c>
      <c r="AH47" s="359">
        <v>2370</v>
      </c>
      <c r="AI47" s="359">
        <v>2533</v>
      </c>
      <c r="AJ47" s="359">
        <v>2689</v>
      </c>
      <c r="AK47" s="359">
        <v>2682</v>
      </c>
      <c r="AL47" s="359">
        <v>2372</v>
      </c>
      <c r="AM47" s="351">
        <v>2394</v>
      </c>
      <c r="AN47" s="348">
        <v>2362</v>
      </c>
      <c r="AO47" s="359">
        <v>2146</v>
      </c>
      <c r="AP47" s="359">
        <v>2088</v>
      </c>
      <c r="AQ47" s="359">
        <v>2237</v>
      </c>
      <c r="AR47" s="359">
        <v>2168</v>
      </c>
      <c r="AS47" s="359">
        <v>2163</v>
      </c>
      <c r="AT47" s="359">
        <v>2214</v>
      </c>
      <c r="AU47" s="359">
        <v>2169</v>
      </c>
      <c r="AV47" s="359">
        <v>2127</v>
      </c>
      <c r="AW47" s="359">
        <v>2072</v>
      </c>
      <c r="AX47" s="359">
        <v>2088</v>
      </c>
      <c r="AY47" s="351">
        <v>2025</v>
      </c>
      <c r="AZ47" s="348">
        <v>2062</v>
      </c>
      <c r="BA47" s="359">
        <v>2216</v>
      </c>
      <c r="BB47" s="359">
        <v>2213</v>
      </c>
      <c r="BC47" s="359">
        <v>2044</v>
      </c>
      <c r="BD47" s="359">
        <v>1892</v>
      </c>
      <c r="BE47" s="359">
        <v>1847</v>
      </c>
      <c r="BF47" s="359">
        <v>1954</v>
      </c>
      <c r="BG47" s="359">
        <v>1915</v>
      </c>
      <c r="BH47" s="359">
        <v>1831</v>
      </c>
      <c r="BI47" s="359">
        <v>1858</v>
      </c>
      <c r="BJ47" s="359">
        <v>1847</v>
      </c>
      <c r="BK47" s="347">
        <v>1856</v>
      </c>
      <c r="BL47" s="348">
        <v>1819</v>
      </c>
      <c r="BM47" s="359">
        <v>1855</v>
      </c>
      <c r="BN47" s="359">
        <v>1873</v>
      </c>
      <c r="BO47" s="359">
        <v>1881</v>
      </c>
      <c r="BP47" s="359">
        <v>1878</v>
      </c>
      <c r="BQ47" s="359">
        <v>1914</v>
      </c>
      <c r="BR47" s="359">
        <v>1905</v>
      </c>
      <c r="BS47" s="359">
        <v>1957</v>
      </c>
      <c r="BT47" s="359">
        <v>1939</v>
      </c>
      <c r="BU47" s="359">
        <v>1954</v>
      </c>
      <c r="BV47" s="359">
        <v>1936</v>
      </c>
      <c r="BW47" s="347">
        <v>1960</v>
      </c>
      <c r="BX47" s="348">
        <v>1885</v>
      </c>
      <c r="BY47" s="359">
        <v>1873</v>
      </c>
      <c r="BZ47" s="359">
        <v>1938</v>
      </c>
      <c r="CA47" s="359">
        <v>1949</v>
      </c>
      <c r="CB47" s="359">
        <v>1989</v>
      </c>
      <c r="CC47" s="359">
        <v>2018</v>
      </c>
      <c r="CD47" s="359">
        <v>2047</v>
      </c>
      <c r="CE47" s="359">
        <v>2109</v>
      </c>
      <c r="CF47" s="359">
        <v>2034</v>
      </c>
      <c r="CG47" s="359">
        <v>2044</v>
      </c>
      <c r="CH47" s="359">
        <v>2067</v>
      </c>
      <c r="CI47" s="347">
        <v>2084</v>
      </c>
      <c r="CJ47" s="348">
        <v>2006</v>
      </c>
      <c r="CK47" s="359">
        <v>1966</v>
      </c>
      <c r="CL47" s="359">
        <v>1940</v>
      </c>
      <c r="CM47" s="359">
        <v>1882</v>
      </c>
      <c r="CN47" s="359">
        <v>1832</v>
      </c>
      <c r="CO47" s="359">
        <v>1815</v>
      </c>
      <c r="CP47" s="359">
        <v>1820</v>
      </c>
      <c r="CQ47" s="359">
        <v>1871</v>
      </c>
      <c r="CR47" s="359">
        <v>1881</v>
      </c>
      <c r="CS47" s="359">
        <v>1886</v>
      </c>
      <c r="CT47" s="359">
        <v>1898</v>
      </c>
      <c r="CU47" s="347">
        <v>1895</v>
      </c>
      <c r="CV47" s="348">
        <v>1875</v>
      </c>
      <c r="CW47" s="359">
        <v>1878</v>
      </c>
      <c r="CX47" s="359">
        <v>1940</v>
      </c>
      <c r="CY47" s="359">
        <v>1958</v>
      </c>
      <c r="CZ47" s="359">
        <v>1984</v>
      </c>
      <c r="DA47" s="359">
        <v>2017</v>
      </c>
      <c r="DB47" s="359">
        <v>1934</v>
      </c>
      <c r="DC47" s="359">
        <v>1970</v>
      </c>
      <c r="DD47" s="359">
        <v>1977</v>
      </c>
      <c r="DE47" s="359">
        <v>2001</v>
      </c>
      <c r="DF47" s="359">
        <v>2000</v>
      </c>
      <c r="DG47" s="347">
        <v>2020</v>
      </c>
      <c r="DH47" s="348">
        <v>1964</v>
      </c>
      <c r="DI47" s="359">
        <v>2035</v>
      </c>
      <c r="DJ47" s="359">
        <v>2039</v>
      </c>
      <c r="DK47" s="359">
        <v>2094</v>
      </c>
      <c r="DL47" s="359">
        <v>2086</v>
      </c>
      <c r="DM47" s="359">
        <v>2079</v>
      </c>
      <c r="DN47" s="359">
        <v>1850</v>
      </c>
      <c r="DO47" s="359">
        <v>1821</v>
      </c>
      <c r="DP47" s="359">
        <v>1853</v>
      </c>
      <c r="DQ47" s="347">
        <v>1854</v>
      </c>
      <c r="DR47" s="347">
        <v>1893</v>
      </c>
      <c r="DS47" s="351">
        <v>1869</v>
      </c>
      <c r="DT47" s="347">
        <v>1806</v>
      </c>
      <c r="DU47" s="347">
        <v>1796</v>
      </c>
      <c r="DV47" s="359"/>
      <c r="DW47" s="359"/>
      <c r="DX47" s="359"/>
      <c r="DY47" s="359"/>
      <c r="DZ47" s="359"/>
      <c r="EA47" s="359"/>
      <c r="EB47" s="359"/>
      <c r="EC47" s="359"/>
      <c r="ED47" s="359"/>
      <c r="EE47" s="359"/>
      <c r="EF47" s="103">
        <v>-10</v>
      </c>
      <c r="EG47" s="83">
        <v>-0.55679287305122493</v>
      </c>
      <c r="EH47" s="103">
        <v>-73</v>
      </c>
      <c r="EI47" s="83">
        <v>-3.6138613861386135</v>
      </c>
    </row>
    <row r="48" spans="1:152" ht="15" outlineLevel="2">
      <c r="A48" s="345">
        <v>125</v>
      </c>
      <c r="B48" s="345" t="s">
        <v>329</v>
      </c>
      <c r="C48" s="345" t="s">
        <v>335</v>
      </c>
      <c r="D48" s="348">
        <v>500</v>
      </c>
      <c r="E48" s="359">
        <v>544</v>
      </c>
      <c r="F48" s="359">
        <v>590</v>
      </c>
      <c r="G48" s="359">
        <v>595</v>
      </c>
      <c r="H48" s="359">
        <v>603</v>
      </c>
      <c r="I48" s="359">
        <v>626</v>
      </c>
      <c r="J48" s="359">
        <v>606</v>
      </c>
      <c r="K48" s="359">
        <v>634</v>
      </c>
      <c r="L48" s="359">
        <v>648</v>
      </c>
      <c r="M48" s="359">
        <v>613</v>
      </c>
      <c r="N48" s="359">
        <v>588</v>
      </c>
      <c r="O48" s="351">
        <v>563</v>
      </c>
      <c r="P48" s="348">
        <v>464</v>
      </c>
      <c r="Q48" s="359">
        <v>516</v>
      </c>
      <c r="R48" s="359">
        <v>620</v>
      </c>
      <c r="S48" s="359">
        <v>631</v>
      </c>
      <c r="T48" s="359">
        <v>603</v>
      </c>
      <c r="U48" s="359">
        <v>596</v>
      </c>
      <c r="V48" s="359">
        <v>607</v>
      </c>
      <c r="W48" s="359">
        <v>621</v>
      </c>
      <c r="X48" s="359">
        <v>631</v>
      </c>
      <c r="Y48" s="359">
        <v>655</v>
      </c>
      <c r="Z48" s="359">
        <v>587</v>
      </c>
      <c r="AA48" s="351">
        <v>560</v>
      </c>
      <c r="AB48" s="348">
        <v>488</v>
      </c>
      <c r="AC48" s="359">
        <v>475</v>
      </c>
      <c r="AD48" s="359">
        <v>536</v>
      </c>
      <c r="AE48" s="359">
        <v>586</v>
      </c>
      <c r="AF48" s="359">
        <v>574</v>
      </c>
      <c r="AG48" s="359">
        <v>561</v>
      </c>
      <c r="AH48" s="359">
        <v>603</v>
      </c>
      <c r="AI48" s="359">
        <v>629</v>
      </c>
      <c r="AJ48" s="359">
        <v>624</v>
      </c>
      <c r="AK48" s="359">
        <v>629</v>
      </c>
      <c r="AL48" s="359">
        <v>583</v>
      </c>
      <c r="AM48" s="351">
        <v>654</v>
      </c>
      <c r="AN48" s="348">
        <v>780</v>
      </c>
      <c r="AO48" s="359">
        <v>706</v>
      </c>
      <c r="AP48" s="359">
        <v>703</v>
      </c>
      <c r="AQ48" s="359">
        <v>719</v>
      </c>
      <c r="AR48" s="359">
        <v>745</v>
      </c>
      <c r="AS48" s="359">
        <v>785</v>
      </c>
      <c r="AT48" s="359">
        <v>815</v>
      </c>
      <c r="AU48" s="359">
        <v>805</v>
      </c>
      <c r="AV48" s="359">
        <v>798</v>
      </c>
      <c r="AW48" s="359">
        <v>802</v>
      </c>
      <c r="AX48" s="359">
        <v>781</v>
      </c>
      <c r="AY48" s="351">
        <v>673</v>
      </c>
      <c r="AZ48" s="348">
        <v>626</v>
      </c>
      <c r="BA48" s="359">
        <v>573</v>
      </c>
      <c r="BB48" s="359">
        <v>574</v>
      </c>
      <c r="BC48" s="359">
        <v>544</v>
      </c>
      <c r="BD48" s="359">
        <v>559</v>
      </c>
      <c r="BE48" s="359">
        <v>572</v>
      </c>
      <c r="BF48" s="359">
        <v>556</v>
      </c>
      <c r="BG48" s="359">
        <v>539</v>
      </c>
      <c r="BH48" s="359">
        <v>563</v>
      </c>
      <c r="BI48" s="359">
        <v>540</v>
      </c>
      <c r="BJ48" s="359">
        <v>547</v>
      </c>
      <c r="BK48" s="347">
        <v>555</v>
      </c>
      <c r="BL48" s="348">
        <v>514</v>
      </c>
      <c r="BM48" s="359">
        <v>526</v>
      </c>
      <c r="BN48" s="359">
        <v>541</v>
      </c>
      <c r="BO48" s="359">
        <v>536</v>
      </c>
      <c r="BP48" s="359">
        <v>519</v>
      </c>
      <c r="BQ48" s="359">
        <v>544</v>
      </c>
      <c r="BR48" s="359">
        <v>533</v>
      </c>
      <c r="BS48" s="359">
        <v>555</v>
      </c>
      <c r="BT48" s="359">
        <v>588</v>
      </c>
      <c r="BU48" s="359">
        <v>578</v>
      </c>
      <c r="BV48" s="359">
        <v>565</v>
      </c>
      <c r="BW48" s="347">
        <v>565</v>
      </c>
      <c r="BX48" s="348">
        <v>498</v>
      </c>
      <c r="BY48" s="359">
        <v>518</v>
      </c>
      <c r="BZ48" s="359">
        <v>539</v>
      </c>
      <c r="CA48" s="359">
        <v>539</v>
      </c>
      <c r="CB48" s="359">
        <v>550</v>
      </c>
      <c r="CC48" s="359">
        <v>547</v>
      </c>
      <c r="CD48" s="359">
        <v>578</v>
      </c>
      <c r="CE48" s="359">
        <v>590</v>
      </c>
      <c r="CF48" s="359">
        <v>581</v>
      </c>
      <c r="CG48" s="359">
        <v>592</v>
      </c>
      <c r="CH48" s="359">
        <v>606</v>
      </c>
      <c r="CI48" s="347">
        <v>597</v>
      </c>
      <c r="CJ48" s="348">
        <v>532</v>
      </c>
      <c r="CK48" s="359">
        <v>523</v>
      </c>
      <c r="CL48" s="359">
        <v>564</v>
      </c>
      <c r="CM48" s="359">
        <v>608</v>
      </c>
      <c r="CN48" s="359">
        <v>638</v>
      </c>
      <c r="CO48" s="359">
        <v>636</v>
      </c>
      <c r="CP48" s="359">
        <v>645</v>
      </c>
      <c r="CQ48" s="359">
        <v>679</v>
      </c>
      <c r="CR48" s="359">
        <v>670</v>
      </c>
      <c r="CS48" s="359">
        <v>678</v>
      </c>
      <c r="CT48" s="359">
        <v>693</v>
      </c>
      <c r="CU48" s="347">
        <v>678</v>
      </c>
      <c r="CV48" s="348">
        <v>618</v>
      </c>
      <c r="CW48" s="359">
        <v>606</v>
      </c>
      <c r="CX48" s="359">
        <v>623</v>
      </c>
      <c r="CY48" s="359">
        <v>619</v>
      </c>
      <c r="CZ48" s="359">
        <v>619</v>
      </c>
      <c r="DA48" s="359">
        <v>637</v>
      </c>
      <c r="DB48" s="359">
        <v>609</v>
      </c>
      <c r="DC48" s="359">
        <v>603</v>
      </c>
      <c r="DD48" s="359">
        <v>621</v>
      </c>
      <c r="DE48" s="359">
        <v>620</v>
      </c>
      <c r="DF48" s="359">
        <v>616</v>
      </c>
      <c r="DG48" s="347">
        <v>602</v>
      </c>
      <c r="DH48" s="348">
        <v>565</v>
      </c>
      <c r="DI48" s="359">
        <v>589</v>
      </c>
      <c r="DJ48" s="359">
        <v>623</v>
      </c>
      <c r="DK48" s="359">
        <v>652</v>
      </c>
      <c r="DL48" s="359">
        <v>661</v>
      </c>
      <c r="DM48" s="359">
        <v>674</v>
      </c>
      <c r="DN48" s="359">
        <v>616</v>
      </c>
      <c r="DO48" s="359">
        <v>582</v>
      </c>
      <c r="DP48" s="359">
        <v>601</v>
      </c>
      <c r="DQ48" s="347">
        <v>609</v>
      </c>
      <c r="DR48" s="347">
        <v>622</v>
      </c>
      <c r="DS48" s="351">
        <v>612</v>
      </c>
      <c r="DT48" s="347">
        <v>553</v>
      </c>
      <c r="DU48" s="347">
        <v>558</v>
      </c>
      <c r="DV48" s="359"/>
      <c r="DW48" s="359"/>
      <c r="DX48" s="359"/>
      <c r="DY48" s="359"/>
      <c r="DZ48" s="359"/>
      <c r="EA48" s="359"/>
      <c r="EB48" s="359"/>
      <c r="EC48" s="359"/>
      <c r="ED48" s="359"/>
      <c r="EE48" s="359"/>
      <c r="EF48" s="103">
        <v>5</v>
      </c>
      <c r="EG48" s="83">
        <v>0.8960573476702508</v>
      </c>
      <c r="EH48" s="103">
        <v>-54</v>
      </c>
      <c r="EI48" s="83">
        <v>-8.9700996677740861</v>
      </c>
    </row>
    <row r="49" spans="1:148" ht="15" outlineLevel="2">
      <c r="A49" s="345">
        <v>138</v>
      </c>
      <c r="B49" s="345" t="s">
        <v>329</v>
      </c>
      <c r="C49" s="345" t="s">
        <v>336</v>
      </c>
      <c r="D49" s="348">
        <v>1387</v>
      </c>
      <c r="E49" s="359">
        <v>1326</v>
      </c>
      <c r="F49" s="359">
        <v>1268</v>
      </c>
      <c r="G49" s="359">
        <v>1315</v>
      </c>
      <c r="H49" s="359">
        <v>1326</v>
      </c>
      <c r="I49" s="359">
        <v>1371</v>
      </c>
      <c r="J49" s="359">
        <v>1359</v>
      </c>
      <c r="K49" s="359">
        <v>1348</v>
      </c>
      <c r="L49" s="359">
        <v>1358</v>
      </c>
      <c r="M49" s="359">
        <v>1394</v>
      </c>
      <c r="N49" s="359">
        <v>1400</v>
      </c>
      <c r="O49" s="351">
        <v>1409</v>
      </c>
      <c r="P49" s="348">
        <v>1308</v>
      </c>
      <c r="Q49" s="359">
        <v>868</v>
      </c>
      <c r="R49" s="359">
        <v>1132</v>
      </c>
      <c r="S49" s="359">
        <v>1219</v>
      </c>
      <c r="T49" s="359">
        <v>1326</v>
      </c>
      <c r="U49" s="359">
        <v>1344</v>
      </c>
      <c r="V49" s="359">
        <v>1363</v>
      </c>
      <c r="W49" s="359">
        <v>1430</v>
      </c>
      <c r="X49" s="359">
        <v>1436</v>
      </c>
      <c r="Y49" s="359">
        <v>1498</v>
      </c>
      <c r="Z49" s="359">
        <v>1497</v>
      </c>
      <c r="AA49" s="351">
        <v>1459</v>
      </c>
      <c r="AB49" s="348">
        <v>1365</v>
      </c>
      <c r="AC49" s="359">
        <v>1312</v>
      </c>
      <c r="AD49" s="359">
        <v>1304</v>
      </c>
      <c r="AE49" s="359">
        <v>1412</v>
      </c>
      <c r="AF49" s="359">
        <v>1385</v>
      </c>
      <c r="AG49" s="359">
        <v>1380</v>
      </c>
      <c r="AH49" s="359">
        <v>1500</v>
      </c>
      <c r="AI49" s="359">
        <v>1559</v>
      </c>
      <c r="AJ49" s="359">
        <v>1615</v>
      </c>
      <c r="AK49" s="359">
        <v>1632</v>
      </c>
      <c r="AL49" s="359">
        <v>1547</v>
      </c>
      <c r="AM49" s="351">
        <v>1546</v>
      </c>
      <c r="AN49" s="348">
        <v>1500</v>
      </c>
      <c r="AO49" s="359">
        <v>1357</v>
      </c>
      <c r="AP49" s="359">
        <v>1437</v>
      </c>
      <c r="AQ49" s="359">
        <v>1523</v>
      </c>
      <c r="AR49" s="359">
        <v>1536</v>
      </c>
      <c r="AS49" s="359">
        <v>1581</v>
      </c>
      <c r="AT49" s="359">
        <v>1621</v>
      </c>
      <c r="AU49" s="359">
        <v>1599</v>
      </c>
      <c r="AV49" s="359">
        <v>1575</v>
      </c>
      <c r="AW49" s="359">
        <v>1582</v>
      </c>
      <c r="AX49" s="359">
        <v>1577</v>
      </c>
      <c r="AY49" s="351">
        <v>1576</v>
      </c>
      <c r="AZ49" s="348">
        <v>1563</v>
      </c>
      <c r="BA49" s="359">
        <v>1518</v>
      </c>
      <c r="BB49" s="359">
        <v>1511</v>
      </c>
      <c r="BC49" s="359">
        <v>1464</v>
      </c>
      <c r="BD49" s="359">
        <v>1436</v>
      </c>
      <c r="BE49" s="359">
        <v>1455</v>
      </c>
      <c r="BF49" s="359">
        <v>1412</v>
      </c>
      <c r="BG49" s="359">
        <v>1387</v>
      </c>
      <c r="BH49" s="359">
        <v>1345</v>
      </c>
      <c r="BI49" s="359">
        <v>1315</v>
      </c>
      <c r="BJ49" s="359">
        <v>1316</v>
      </c>
      <c r="BK49" s="347">
        <v>1353</v>
      </c>
      <c r="BL49" s="348">
        <v>1343</v>
      </c>
      <c r="BM49" s="359">
        <v>1366</v>
      </c>
      <c r="BN49" s="359">
        <v>1395</v>
      </c>
      <c r="BO49" s="359">
        <v>1517</v>
      </c>
      <c r="BP49" s="359">
        <v>1550</v>
      </c>
      <c r="BQ49" s="359">
        <v>1618</v>
      </c>
      <c r="BR49" s="359">
        <v>1659</v>
      </c>
      <c r="BS49" s="359">
        <v>1697</v>
      </c>
      <c r="BT49" s="359">
        <v>1743</v>
      </c>
      <c r="BU49" s="359">
        <v>1766</v>
      </c>
      <c r="BV49" s="359">
        <v>1826</v>
      </c>
      <c r="BW49" s="347">
        <v>1923</v>
      </c>
      <c r="BX49" s="348">
        <v>1872</v>
      </c>
      <c r="BY49" s="359">
        <v>1920</v>
      </c>
      <c r="BZ49" s="359">
        <v>1998</v>
      </c>
      <c r="CA49" s="359">
        <v>2088</v>
      </c>
      <c r="CB49" s="359">
        <v>2137</v>
      </c>
      <c r="CC49" s="359">
        <v>2197</v>
      </c>
      <c r="CD49" s="359">
        <v>2226</v>
      </c>
      <c r="CE49" s="359">
        <v>2269</v>
      </c>
      <c r="CF49" s="359">
        <v>2209</v>
      </c>
      <c r="CG49" s="359">
        <v>2212</v>
      </c>
      <c r="CH49" s="359">
        <v>2177</v>
      </c>
      <c r="CI49" s="347">
        <v>2207</v>
      </c>
      <c r="CJ49" s="348">
        <v>2125</v>
      </c>
      <c r="CK49" s="359">
        <v>2133</v>
      </c>
      <c r="CL49" s="359">
        <v>2217</v>
      </c>
      <c r="CM49" s="359">
        <v>2176</v>
      </c>
      <c r="CN49" s="359">
        <v>2062</v>
      </c>
      <c r="CO49" s="359">
        <v>2075</v>
      </c>
      <c r="CP49" s="359">
        <v>2112</v>
      </c>
      <c r="CQ49" s="359">
        <v>2247</v>
      </c>
      <c r="CR49" s="359">
        <v>2274</v>
      </c>
      <c r="CS49" s="359">
        <v>2299</v>
      </c>
      <c r="CT49" s="359">
        <v>2370</v>
      </c>
      <c r="CU49" s="347">
        <v>2375</v>
      </c>
      <c r="CV49" s="348">
        <v>2345</v>
      </c>
      <c r="CW49" s="359">
        <v>2369</v>
      </c>
      <c r="CX49" s="359">
        <v>2495</v>
      </c>
      <c r="CY49" s="359">
        <v>2567</v>
      </c>
      <c r="CZ49" s="359">
        <v>2586</v>
      </c>
      <c r="DA49" s="359">
        <v>2591</v>
      </c>
      <c r="DB49" s="359">
        <v>2561</v>
      </c>
      <c r="DC49" s="359">
        <v>2595</v>
      </c>
      <c r="DD49" s="359">
        <v>2710</v>
      </c>
      <c r="DE49" s="359">
        <v>2749</v>
      </c>
      <c r="DF49" s="359">
        <v>2735</v>
      </c>
      <c r="DG49" s="347">
        <v>2764</v>
      </c>
      <c r="DH49" s="348">
        <v>2706</v>
      </c>
      <c r="DI49" s="359">
        <v>2731</v>
      </c>
      <c r="DJ49" s="359">
        <v>2780</v>
      </c>
      <c r="DK49" s="359">
        <v>2826</v>
      </c>
      <c r="DL49" s="359">
        <v>2832</v>
      </c>
      <c r="DM49" s="359">
        <v>2853</v>
      </c>
      <c r="DN49" s="359">
        <v>2640</v>
      </c>
      <c r="DO49" s="359">
        <v>2623</v>
      </c>
      <c r="DP49" s="359">
        <v>2618</v>
      </c>
      <c r="DQ49" s="347">
        <v>2595</v>
      </c>
      <c r="DR49" s="347">
        <v>2539</v>
      </c>
      <c r="DS49" s="351">
        <v>2536</v>
      </c>
      <c r="DT49" s="347">
        <v>2480</v>
      </c>
      <c r="DU49" s="347">
        <v>2509</v>
      </c>
      <c r="DV49" s="359"/>
      <c r="DW49" s="359"/>
      <c r="DX49" s="359"/>
      <c r="DY49" s="359"/>
      <c r="DZ49" s="359"/>
      <c r="EA49" s="359"/>
      <c r="EB49" s="359"/>
      <c r="EC49" s="359"/>
      <c r="ED49" s="359"/>
      <c r="EE49" s="359"/>
      <c r="EF49" s="103">
        <v>29</v>
      </c>
      <c r="EG49" s="83">
        <v>1.1558389796731765</v>
      </c>
      <c r="EH49" s="103">
        <v>-27</v>
      </c>
      <c r="EI49" s="83">
        <v>-0.97684515195369026</v>
      </c>
      <c r="EQ49" s="886" t="s">
        <v>3427</v>
      </c>
      <c r="ER49" s="886"/>
    </row>
    <row r="50" spans="1:148" ht="15" outlineLevel="2">
      <c r="A50" s="345">
        <v>234</v>
      </c>
      <c r="B50" s="345" t="s">
        <v>329</v>
      </c>
      <c r="C50" s="345" t="s">
        <v>337</v>
      </c>
      <c r="D50" s="348">
        <v>1152</v>
      </c>
      <c r="E50" s="359">
        <v>1119</v>
      </c>
      <c r="F50" s="359">
        <v>1154</v>
      </c>
      <c r="G50" s="359">
        <v>1184</v>
      </c>
      <c r="H50" s="359">
        <v>1242</v>
      </c>
      <c r="I50" s="359">
        <v>1249</v>
      </c>
      <c r="J50" s="359">
        <v>1312</v>
      </c>
      <c r="K50" s="359">
        <v>1353</v>
      </c>
      <c r="L50" s="359">
        <v>1383</v>
      </c>
      <c r="M50" s="359">
        <v>1440</v>
      </c>
      <c r="N50" s="359">
        <v>1442</v>
      </c>
      <c r="O50" s="351">
        <v>1442</v>
      </c>
      <c r="P50" s="348">
        <v>1241</v>
      </c>
      <c r="Q50" s="359">
        <v>1345</v>
      </c>
      <c r="R50" s="359">
        <v>1431</v>
      </c>
      <c r="S50" s="359">
        <v>1480</v>
      </c>
      <c r="T50" s="359">
        <v>1242</v>
      </c>
      <c r="U50" s="359">
        <v>1569</v>
      </c>
      <c r="V50" s="359">
        <v>1587</v>
      </c>
      <c r="W50" s="359">
        <v>1696</v>
      </c>
      <c r="X50" s="359">
        <v>1724</v>
      </c>
      <c r="Y50" s="359">
        <v>1793</v>
      </c>
      <c r="Z50" s="359">
        <v>1669</v>
      </c>
      <c r="AA50" s="351">
        <v>1582</v>
      </c>
      <c r="AB50" s="348">
        <v>1475</v>
      </c>
      <c r="AC50" s="359">
        <v>1395</v>
      </c>
      <c r="AD50" s="359">
        <v>1443</v>
      </c>
      <c r="AE50" s="359">
        <v>1485</v>
      </c>
      <c r="AF50" s="359">
        <v>1543</v>
      </c>
      <c r="AG50" s="359">
        <v>1578</v>
      </c>
      <c r="AH50" s="359">
        <v>1632</v>
      </c>
      <c r="AI50" s="359">
        <v>1675</v>
      </c>
      <c r="AJ50" s="359">
        <v>1689</v>
      </c>
      <c r="AK50" s="359">
        <v>1715</v>
      </c>
      <c r="AL50" s="359">
        <v>1572</v>
      </c>
      <c r="AM50" s="351">
        <v>1658</v>
      </c>
      <c r="AN50" s="348">
        <v>1655</v>
      </c>
      <c r="AO50" s="359">
        <v>1415</v>
      </c>
      <c r="AP50" s="359">
        <v>1530</v>
      </c>
      <c r="AQ50" s="359">
        <v>1598</v>
      </c>
      <c r="AR50" s="359">
        <v>1679</v>
      </c>
      <c r="AS50" s="359">
        <v>2052</v>
      </c>
      <c r="AT50" s="359">
        <v>2062</v>
      </c>
      <c r="AU50" s="359">
        <v>2059</v>
      </c>
      <c r="AV50" s="359">
        <v>2031</v>
      </c>
      <c r="AW50" s="359">
        <v>2049</v>
      </c>
      <c r="AX50" s="359">
        <v>2030</v>
      </c>
      <c r="AY50" s="351">
        <v>2031</v>
      </c>
      <c r="AZ50" s="348">
        <v>1991</v>
      </c>
      <c r="BA50" s="359">
        <v>1938</v>
      </c>
      <c r="BB50" s="359">
        <v>1856</v>
      </c>
      <c r="BC50" s="359">
        <v>1810</v>
      </c>
      <c r="BD50" s="359">
        <v>1803</v>
      </c>
      <c r="BE50" s="359">
        <v>1800</v>
      </c>
      <c r="BF50" s="359">
        <v>1807</v>
      </c>
      <c r="BG50" s="359">
        <v>1798</v>
      </c>
      <c r="BH50" s="359">
        <v>1761</v>
      </c>
      <c r="BI50" s="359">
        <v>1772</v>
      </c>
      <c r="BJ50" s="359">
        <v>1732</v>
      </c>
      <c r="BK50" s="347">
        <v>1744</v>
      </c>
      <c r="BL50" s="348">
        <v>1732</v>
      </c>
      <c r="BM50" s="359">
        <v>1626</v>
      </c>
      <c r="BN50" s="359">
        <v>1741</v>
      </c>
      <c r="BO50" s="359">
        <v>1720</v>
      </c>
      <c r="BP50" s="359">
        <v>1691</v>
      </c>
      <c r="BQ50" s="359">
        <v>1734</v>
      </c>
      <c r="BR50" s="359">
        <v>1755</v>
      </c>
      <c r="BS50" s="359">
        <v>1758</v>
      </c>
      <c r="BT50" s="359">
        <v>1749</v>
      </c>
      <c r="BU50" s="359">
        <v>1784</v>
      </c>
      <c r="BV50" s="359">
        <v>1807</v>
      </c>
      <c r="BW50" s="347">
        <v>1841</v>
      </c>
      <c r="BX50" s="348">
        <v>1841</v>
      </c>
      <c r="BY50" s="359">
        <v>1781</v>
      </c>
      <c r="BZ50" s="359">
        <v>1765</v>
      </c>
      <c r="CA50" s="359">
        <v>1837</v>
      </c>
      <c r="CB50" s="359">
        <v>1947</v>
      </c>
      <c r="CC50" s="359">
        <v>2027</v>
      </c>
      <c r="CD50" s="359">
        <v>2052</v>
      </c>
      <c r="CE50" s="359">
        <v>2043</v>
      </c>
      <c r="CF50" s="359">
        <v>2128</v>
      </c>
      <c r="CG50" s="359">
        <v>2349</v>
      </c>
      <c r="CH50" s="359">
        <v>2421</v>
      </c>
      <c r="CI50" s="347">
        <v>2466</v>
      </c>
      <c r="CJ50" s="348">
        <v>2508</v>
      </c>
      <c r="CK50" s="359">
        <v>2508</v>
      </c>
      <c r="CL50" s="359">
        <v>2679</v>
      </c>
      <c r="CM50" s="359">
        <v>2799</v>
      </c>
      <c r="CN50" s="359">
        <v>2717</v>
      </c>
      <c r="CO50" s="359">
        <v>2737</v>
      </c>
      <c r="CP50" s="359">
        <v>2922</v>
      </c>
      <c r="CQ50" s="359">
        <v>2969</v>
      </c>
      <c r="CR50" s="359">
        <v>2671</v>
      </c>
      <c r="CS50" s="359">
        <v>3083</v>
      </c>
      <c r="CT50" s="359">
        <v>3213</v>
      </c>
      <c r="CU50" s="347">
        <v>3317</v>
      </c>
      <c r="CV50" s="348">
        <v>3315</v>
      </c>
      <c r="CW50" s="359">
        <v>3359</v>
      </c>
      <c r="CX50" s="359">
        <v>3426</v>
      </c>
      <c r="CY50" s="359">
        <v>3459</v>
      </c>
      <c r="CZ50" s="359">
        <v>3533</v>
      </c>
      <c r="DA50" s="359">
        <v>3552</v>
      </c>
      <c r="DB50" s="359">
        <v>3621</v>
      </c>
      <c r="DC50" s="359">
        <v>3626</v>
      </c>
      <c r="DD50" s="359">
        <v>3620</v>
      </c>
      <c r="DE50" s="359">
        <v>3658</v>
      </c>
      <c r="DF50" s="359">
        <v>3674</v>
      </c>
      <c r="DG50" s="347">
        <v>3671</v>
      </c>
      <c r="DH50" s="348">
        <v>3613</v>
      </c>
      <c r="DI50" s="359">
        <v>3556</v>
      </c>
      <c r="DJ50" s="359">
        <v>3671</v>
      </c>
      <c r="DK50" s="359">
        <v>3689</v>
      </c>
      <c r="DL50" s="359">
        <v>3596</v>
      </c>
      <c r="DM50" s="359">
        <v>3549</v>
      </c>
      <c r="DN50" s="359">
        <v>2891</v>
      </c>
      <c r="DO50" s="359">
        <v>2831</v>
      </c>
      <c r="DP50" s="359">
        <v>2848</v>
      </c>
      <c r="DQ50" s="347">
        <v>2822</v>
      </c>
      <c r="DR50" s="347">
        <v>2731</v>
      </c>
      <c r="DS50" s="351">
        <v>2680</v>
      </c>
      <c r="DT50" s="347">
        <v>2506</v>
      </c>
      <c r="DU50" s="347">
        <v>2408</v>
      </c>
      <c r="DV50" s="359"/>
      <c r="DW50" s="359"/>
      <c r="DX50" s="359"/>
      <c r="DY50" s="359"/>
      <c r="DZ50" s="359"/>
      <c r="EA50" s="359"/>
      <c r="EB50" s="359"/>
      <c r="EC50" s="359"/>
      <c r="ED50" s="359"/>
      <c r="EE50" s="359"/>
      <c r="EF50" s="103">
        <v>-98</v>
      </c>
      <c r="EG50" s="83">
        <v>-4.0697674418604652</v>
      </c>
      <c r="EH50" s="103">
        <v>-272</v>
      </c>
      <c r="EI50" s="83">
        <v>-7.409425224734405</v>
      </c>
    </row>
    <row r="51" spans="1:148" ht="15" outlineLevel="2">
      <c r="A51" s="345">
        <v>240</v>
      </c>
      <c r="B51" s="345" t="s">
        <v>329</v>
      </c>
      <c r="C51" s="345" t="s">
        <v>338</v>
      </c>
      <c r="D51" s="348">
        <v>1712</v>
      </c>
      <c r="E51" s="359">
        <v>1749</v>
      </c>
      <c r="F51" s="359">
        <v>1761</v>
      </c>
      <c r="G51" s="359">
        <v>1757</v>
      </c>
      <c r="H51" s="359">
        <v>1753</v>
      </c>
      <c r="I51" s="359">
        <v>1724</v>
      </c>
      <c r="J51" s="359">
        <v>1725</v>
      </c>
      <c r="K51" s="359">
        <v>1737</v>
      </c>
      <c r="L51" s="359">
        <v>1766</v>
      </c>
      <c r="M51" s="359">
        <v>1730</v>
      </c>
      <c r="N51" s="359">
        <v>1738</v>
      </c>
      <c r="O51" s="351">
        <v>1740</v>
      </c>
      <c r="P51" s="348">
        <v>1721</v>
      </c>
      <c r="Q51" s="359">
        <v>1439</v>
      </c>
      <c r="R51" s="359">
        <v>1651</v>
      </c>
      <c r="S51" s="359">
        <v>1697</v>
      </c>
      <c r="T51" s="359">
        <v>1753</v>
      </c>
      <c r="U51" s="359">
        <v>1793</v>
      </c>
      <c r="V51" s="359">
        <v>1802</v>
      </c>
      <c r="W51" s="359">
        <v>1848</v>
      </c>
      <c r="X51" s="359">
        <v>1864</v>
      </c>
      <c r="Y51" s="359">
        <v>1888</v>
      </c>
      <c r="Z51" s="359">
        <v>1852</v>
      </c>
      <c r="AA51" s="351">
        <v>1822</v>
      </c>
      <c r="AB51" s="348">
        <v>1829</v>
      </c>
      <c r="AC51" s="359">
        <v>1774</v>
      </c>
      <c r="AD51" s="359">
        <v>1790</v>
      </c>
      <c r="AE51" s="359">
        <v>1785</v>
      </c>
      <c r="AF51" s="359">
        <v>1776</v>
      </c>
      <c r="AG51" s="359">
        <v>1813</v>
      </c>
      <c r="AH51" s="359">
        <v>2037</v>
      </c>
      <c r="AI51" s="359">
        <v>2078</v>
      </c>
      <c r="AJ51" s="359">
        <v>2087</v>
      </c>
      <c r="AK51" s="359">
        <v>2045</v>
      </c>
      <c r="AL51" s="359">
        <v>1905</v>
      </c>
      <c r="AM51" s="351">
        <v>1930</v>
      </c>
      <c r="AN51" s="348">
        <v>1931</v>
      </c>
      <c r="AO51" s="359">
        <v>1869</v>
      </c>
      <c r="AP51" s="359">
        <v>1886</v>
      </c>
      <c r="AQ51" s="359">
        <v>1923</v>
      </c>
      <c r="AR51" s="359">
        <v>1979</v>
      </c>
      <c r="AS51" s="359">
        <v>2068</v>
      </c>
      <c r="AT51" s="359">
        <v>2174</v>
      </c>
      <c r="AU51" s="359">
        <v>2176</v>
      </c>
      <c r="AV51" s="359">
        <v>2131</v>
      </c>
      <c r="AW51" s="359">
        <v>2130</v>
      </c>
      <c r="AX51" s="359">
        <v>2139</v>
      </c>
      <c r="AY51" s="351">
        <v>2135</v>
      </c>
      <c r="AZ51" s="348">
        <v>2100</v>
      </c>
      <c r="BA51" s="359">
        <v>2075</v>
      </c>
      <c r="BB51" s="359">
        <v>2016</v>
      </c>
      <c r="BC51" s="359">
        <v>1939</v>
      </c>
      <c r="BD51" s="359">
        <v>1930</v>
      </c>
      <c r="BE51" s="359">
        <v>1931</v>
      </c>
      <c r="BF51" s="359">
        <v>1941</v>
      </c>
      <c r="BG51" s="359">
        <v>1956</v>
      </c>
      <c r="BH51" s="359">
        <v>1957</v>
      </c>
      <c r="BI51" s="359">
        <v>1902</v>
      </c>
      <c r="BJ51" s="359">
        <v>1842</v>
      </c>
      <c r="BK51" s="347">
        <v>1838</v>
      </c>
      <c r="BL51" s="348">
        <v>1812</v>
      </c>
      <c r="BM51" s="359">
        <v>1829</v>
      </c>
      <c r="BN51" s="359">
        <v>1833</v>
      </c>
      <c r="BO51" s="359">
        <v>1874</v>
      </c>
      <c r="BP51" s="359">
        <v>1833</v>
      </c>
      <c r="BQ51" s="359">
        <v>1855</v>
      </c>
      <c r="BR51" s="359">
        <v>1848</v>
      </c>
      <c r="BS51" s="359">
        <v>1866</v>
      </c>
      <c r="BT51" s="359">
        <v>1867</v>
      </c>
      <c r="BU51" s="359">
        <v>1844</v>
      </c>
      <c r="BV51" s="359">
        <v>1800</v>
      </c>
      <c r="BW51" s="347">
        <v>1789</v>
      </c>
      <c r="BX51" s="348">
        <v>1724</v>
      </c>
      <c r="BY51" s="359">
        <v>1741</v>
      </c>
      <c r="BZ51" s="359">
        <v>1764</v>
      </c>
      <c r="CA51" s="359">
        <v>1760</v>
      </c>
      <c r="CB51" s="359">
        <v>1782</v>
      </c>
      <c r="CC51" s="359">
        <v>1781</v>
      </c>
      <c r="CD51" s="359">
        <v>1785</v>
      </c>
      <c r="CE51" s="359">
        <v>1827</v>
      </c>
      <c r="CF51" s="359">
        <v>1815</v>
      </c>
      <c r="CG51" s="359">
        <v>1818</v>
      </c>
      <c r="CH51" s="359">
        <v>1850</v>
      </c>
      <c r="CI51" s="347">
        <v>1871</v>
      </c>
      <c r="CJ51" s="348">
        <v>1807</v>
      </c>
      <c r="CK51" s="359">
        <v>1768</v>
      </c>
      <c r="CL51" s="359">
        <v>1806</v>
      </c>
      <c r="CM51" s="359">
        <v>1774</v>
      </c>
      <c r="CN51" s="359">
        <v>1735</v>
      </c>
      <c r="CO51" s="359">
        <v>1740</v>
      </c>
      <c r="CP51" s="359">
        <v>1760</v>
      </c>
      <c r="CQ51" s="359">
        <v>1773</v>
      </c>
      <c r="CR51" s="359">
        <v>1745</v>
      </c>
      <c r="CS51" s="359">
        <v>1723</v>
      </c>
      <c r="CT51" s="359">
        <v>1772</v>
      </c>
      <c r="CU51" s="347">
        <v>1794</v>
      </c>
      <c r="CV51" s="348">
        <v>1765</v>
      </c>
      <c r="CW51" s="359">
        <v>1768</v>
      </c>
      <c r="CX51" s="359">
        <v>1824</v>
      </c>
      <c r="CY51" s="359">
        <v>1811</v>
      </c>
      <c r="CZ51" s="359">
        <v>1811</v>
      </c>
      <c r="DA51" s="359">
        <v>1813</v>
      </c>
      <c r="DB51" s="359">
        <v>1778</v>
      </c>
      <c r="DC51" s="359">
        <v>1756</v>
      </c>
      <c r="DD51" s="359">
        <v>1787</v>
      </c>
      <c r="DE51" s="359">
        <v>1798</v>
      </c>
      <c r="DF51" s="359">
        <v>1795</v>
      </c>
      <c r="DG51" s="347">
        <v>1814</v>
      </c>
      <c r="DH51" s="348">
        <v>1808</v>
      </c>
      <c r="DI51" s="359">
        <v>1788</v>
      </c>
      <c r="DJ51" s="359">
        <v>1815</v>
      </c>
      <c r="DK51" s="359">
        <v>1822</v>
      </c>
      <c r="DL51" s="359">
        <v>1821</v>
      </c>
      <c r="DM51" s="359">
        <v>1830</v>
      </c>
      <c r="DN51" s="359">
        <v>1722</v>
      </c>
      <c r="DO51" s="359">
        <v>1690</v>
      </c>
      <c r="DP51" s="359">
        <v>1717</v>
      </c>
      <c r="DQ51" s="347">
        <v>1720</v>
      </c>
      <c r="DR51" s="347">
        <v>1735</v>
      </c>
      <c r="DS51" s="351">
        <v>1719</v>
      </c>
      <c r="DT51" s="347">
        <v>1666</v>
      </c>
      <c r="DU51" s="347">
        <v>1684</v>
      </c>
      <c r="DV51" s="359"/>
      <c r="DW51" s="359"/>
      <c r="DX51" s="359"/>
      <c r="DY51" s="359"/>
      <c r="DZ51" s="359"/>
      <c r="EA51" s="359"/>
      <c r="EB51" s="359"/>
      <c r="EC51" s="359"/>
      <c r="ED51" s="359"/>
      <c r="EE51" s="359"/>
      <c r="EF51" s="103">
        <v>18</v>
      </c>
      <c r="EG51" s="83">
        <v>1.0688836104513064</v>
      </c>
      <c r="EH51" s="103">
        <v>-35</v>
      </c>
      <c r="EI51" s="83">
        <v>-1.9294377067254687</v>
      </c>
    </row>
    <row r="52" spans="1:148" ht="15" outlineLevel="2">
      <c r="A52" s="345">
        <v>284</v>
      </c>
      <c r="B52" s="345" t="s">
        <v>329</v>
      </c>
      <c r="C52" s="345" t="s">
        <v>339</v>
      </c>
      <c r="D52" s="348">
        <v>2489</v>
      </c>
      <c r="E52" s="359">
        <v>2407</v>
      </c>
      <c r="F52" s="359">
        <v>2439</v>
      </c>
      <c r="G52" s="359">
        <v>2458</v>
      </c>
      <c r="H52" s="359">
        <v>2524</v>
      </c>
      <c r="I52" s="359">
        <v>2584</v>
      </c>
      <c r="J52" s="359">
        <v>2555</v>
      </c>
      <c r="K52" s="359">
        <v>2634</v>
      </c>
      <c r="L52" s="359">
        <v>2667</v>
      </c>
      <c r="M52" s="359">
        <v>2650</v>
      </c>
      <c r="N52" s="359">
        <v>2621</v>
      </c>
      <c r="O52" s="351">
        <v>2598</v>
      </c>
      <c r="P52" s="348">
        <v>2489</v>
      </c>
      <c r="Q52" s="359">
        <v>2424</v>
      </c>
      <c r="R52" s="359">
        <v>2552</v>
      </c>
      <c r="S52" s="359">
        <v>2550</v>
      </c>
      <c r="T52" s="359">
        <v>2524</v>
      </c>
      <c r="U52" s="359">
        <v>2566</v>
      </c>
      <c r="V52" s="359">
        <v>2539</v>
      </c>
      <c r="W52" s="359">
        <v>2638</v>
      </c>
      <c r="X52" s="359">
        <v>2702</v>
      </c>
      <c r="Y52" s="359">
        <v>2746</v>
      </c>
      <c r="Z52" s="359">
        <v>2651</v>
      </c>
      <c r="AA52" s="351">
        <v>2606</v>
      </c>
      <c r="AB52" s="348">
        <v>2469</v>
      </c>
      <c r="AC52" s="359">
        <v>2421</v>
      </c>
      <c r="AD52" s="359">
        <v>2356</v>
      </c>
      <c r="AE52" s="359">
        <v>2498</v>
      </c>
      <c r="AF52" s="359">
        <v>2481</v>
      </c>
      <c r="AG52" s="359">
        <v>2394</v>
      </c>
      <c r="AH52" s="359">
        <v>2477</v>
      </c>
      <c r="AI52" s="359">
        <v>2493</v>
      </c>
      <c r="AJ52" s="359">
        <v>2514</v>
      </c>
      <c r="AK52" s="359">
        <v>2511</v>
      </c>
      <c r="AL52" s="359">
        <v>2383</v>
      </c>
      <c r="AM52" s="351">
        <v>2417</v>
      </c>
      <c r="AN52" s="348">
        <v>2374</v>
      </c>
      <c r="AO52" s="359">
        <v>2131</v>
      </c>
      <c r="AP52" s="359">
        <v>2221</v>
      </c>
      <c r="AQ52" s="359">
        <v>2306</v>
      </c>
      <c r="AR52" s="359">
        <v>2323</v>
      </c>
      <c r="AS52" s="359">
        <v>2536</v>
      </c>
      <c r="AT52" s="359">
        <v>2514</v>
      </c>
      <c r="AU52" s="359">
        <v>2582</v>
      </c>
      <c r="AV52" s="359">
        <v>2613</v>
      </c>
      <c r="AW52" s="359">
        <v>2674</v>
      </c>
      <c r="AX52" s="359">
        <v>2695</v>
      </c>
      <c r="AY52" s="351">
        <v>2712</v>
      </c>
      <c r="AZ52" s="348">
        <v>2722</v>
      </c>
      <c r="BA52" s="359">
        <v>2682</v>
      </c>
      <c r="BB52" s="359">
        <v>2664</v>
      </c>
      <c r="BC52" s="359">
        <v>2599</v>
      </c>
      <c r="BD52" s="359">
        <v>2618</v>
      </c>
      <c r="BE52" s="359">
        <v>2671</v>
      </c>
      <c r="BF52" s="359">
        <v>2667</v>
      </c>
      <c r="BG52" s="359">
        <v>2660</v>
      </c>
      <c r="BH52" s="359">
        <v>2670</v>
      </c>
      <c r="BI52" s="359">
        <v>2705</v>
      </c>
      <c r="BJ52" s="359">
        <v>2699</v>
      </c>
      <c r="BK52" s="347">
        <v>2721</v>
      </c>
      <c r="BL52" s="348">
        <v>2655</v>
      </c>
      <c r="BM52" s="359">
        <v>2503</v>
      </c>
      <c r="BN52" s="359">
        <v>2601</v>
      </c>
      <c r="BO52" s="359">
        <v>2644</v>
      </c>
      <c r="BP52" s="359">
        <v>2600</v>
      </c>
      <c r="BQ52" s="359">
        <v>2619</v>
      </c>
      <c r="BR52" s="359">
        <v>2615</v>
      </c>
      <c r="BS52" s="359">
        <v>2647</v>
      </c>
      <c r="BT52" s="359">
        <v>2644</v>
      </c>
      <c r="BU52" s="359">
        <v>2672</v>
      </c>
      <c r="BV52" s="359">
        <v>2695</v>
      </c>
      <c r="BW52" s="347">
        <v>2701</v>
      </c>
      <c r="BX52" s="348">
        <v>2629</v>
      </c>
      <c r="BY52" s="359">
        <v>2532</v>
      </c>
      <c r="BZ52" s="359">
        <v>2501</v>
      </c>
      <c r="CA52" s="359">
        <v>2534</v>
      </c>
      <c r="CB52" s="359">
        <v>2610</v>
      </c>
      <c r="CC52" s="359">
        <v>2698</v>
      </c>
      <c r="CD52" s="359">
        <v>2753</v>
      </c>
      <c r="CE52" s="359">
        <v>2718</v>
      </c>
      <c r="CF52" s="359">
        <v>2690</v>
      </c>
      <c r="CG52" s="359">
        <v>2728</v>
      </c>
      <c r="CH52" s="359">
        <v>2701</v>
      </c>
      <c r="CI52" s="347">
        <v>2706</v>
      </c>
      <c r="CJ52" s="348">
        <v>2619</v>
      </c>
      <c r="CK52" s="359">
        <v>2579</v>
      </c>
      <c r="CL52" s="359">
        <v>2597</v>
      </c>
      <c r="CM52" s="359">
        <v>2637</v>
      </c>
      <c r="CN52" s="359">
        <v>2512</v>
      </c>
      <c r="CO52" s="359">
        <v>2521</v>
      </c>
      <c r="CP52" s="359">
        <v>2558</v>
      </c>
      <c r="CQ52" s="359">
        <v>2688</v>
      </c>
      <c r="CR52" s="359">
        <v>2755</v>
      </c>
      <c r="CS52" s="359">
        <v>2877</v>
      </c>
      <c r="CT52" s="359">
        <v>2982</v>
      </c>
      <c r="CU52" s="347">
        <v>3040</v>
      </c>
      <c r="CV52" s="348">
        <v>2965</v>
      </c>
      <c r="CW52" s="359">
        <v>2908</v>
      </c>
      <c r="CX52" s="359">
        <v>2974</v>
      </c>
      <c r="CY52" s="359">
        <v>3038</v>
      </c>
      <c r="CZ52" s="359">
        <v>3077</v>
      </c>
      <c r="DA52" s="359">
        <v>3103</v>
      </c>
      <c r="DB52" s="359">
        <v>3132</v>
      </c>
      <c r="DC52" s="359">
        <v>3154</v>
      </c>
      <c r="DD52" s="359">
        <v>3078</v>
      </c>
      <c r="DE52" s="359">
        <v>3142</v>
      </c>
      <c r="DF52" s="359">
        <v>3151</v>
      </c>
      <c r="DG52" s="347">
        <v>3163</v>
      </c>
      <c r="DH52" s="348">
        <v>3122</v>
      </c>
      <c r="DI52" s="359">
        <v>3063</v>
      </c>
      <c r="DJ52" s="359">
        <v>3195</v>
      </c>
      <c r="DK52" s="359">
        <v>3220</v>
      </c>
      <c r="DL52" s="359">
        <v>3210</v>
      </c>
      <c r="DM52" s="359">
        <v>3184</v>
      </c>
      <c r="DN52" s="359">
        <v>2903</v>
      </c>
      <c r="DO52" s="359">
        <v>2883</v>
      </c>
      <c r="DP52" s="359">
        <v>2879</v>
      </c>
      <c r="DQ52" s="347">
        <v>2806</v>
      </c>
      <c r="DR52" s="347">
        <v>2818</v>
      </c>
      <c r="DS52" s="351">
        <v>2813</v>
      </c>
      <c r="DT52" s="347">
        <v>2688</v>
      </c>
      <c r="DU52" s="347">
        <v>2637</v>
      </c>
      <c r="DV52" s="359"/>
      <c r="DW52" s="359"/>
      <c r="DX52" s="359"/>
      <c r="DY52" s="359"/>
      <c r="DZ52" s="359"/>
      <c r="EA52" s="359"/>
      <c r="EB52" s="359"/>
      <c r="EC52" s="359"/>
      <c r="ED52" s="359"/>
      <c r="EE52" s="359"/>
      <c r="EF52" s="103">
        <v>-51</v>
      </c>
      <c r="EG52" s="83">
        <v>-1.9340159271899888</v>
      </c>
      <c r="EH52" s="103">
        <v>-176</v>
      </c>
      <c r="EI52" s="83">
        <v>-5.56433765412583</v>
      </c>
    </row>
    <row r="53" spans="1:148" ht="15" outlineLevel="2">
      <c r="A53" s="345">
        <v>306</v>
      </c>
      <c r="B53" s="345" t="s">
        <v>329</v>
      </c>
      <c r="C53" s="345" t="s">
        <v>340</v>
      </c>
      <c r="D53" s="348">
        <v>512</v>
      </c>
      <c r="E53" s="359">
        <v>513</v>
      </c>
      <c r="F53" s="359">
        <v>521</v>
      </c>
      <c r="G53" s="359">
        <v>472</v>
      </c>
      <c r="H53" s="359">
        <v>491</v>
      </c>
      <c r="I53" s="359">
        <v>446</v>
      </c>
      <c r="J53" s="359">
        <v>476</v>
      </c>
      <c r="K53" s="359">
        <v>497</v>
      </c>
      <c r="L53" s="359">
        <v>502</v>
      </c>
      <c r="M53" s="359">
        <v>540</v>
      </c>
      <c r="N53" s="359">
        <v>543</v>
      </c>
      <c r="O53" s="351">
        <v>533</v>
      </c>
      <c r="P53" s="348">
        <v>510</v>
      </c>
      <c r="Q53" s="359">
        <v>507</v>
      </c>
      <c r="R53" s="359">
        <v>532</v>
      </c>
      <c r="S53" s="359">
        <v>552</v>
      </c>
      <c r="T53" s="359">
        <v>491</v>
      </c>
      <c r="U53" s="359">
        <v>563</v>
      </c>
      <c r="V53" s="359">
        <v>557</v>
      </c>
      <c r="W53" s="359">
        <v>575</v>
      </c>
      <c r="X53" s="359">
        <v>584</v>
      </c>
      <c r="Y53" s="359">
        <v>603</v>
      </c>
      <c r="Z53" s="359">
        <v>596</v>
      </c>
      <c r="AA53" s="351">
        <v>581</v>
      </c>
      <c r="AB53" s="348">
        <v>549</v>
      </c>
      <c r="AC53" s="359">
        <v>506</v>
      </c>
      <c r="AD53" s="359">
        <v>491</v>
      </c>
      <c r="AE53" s="359">
        <v>471</v>
      </c>
      <c r="AF53" s="359">
        <v>460</v>
      </c>
      <c r="AG53" s="359">
        <v>461</v>
      </c>
      <c r="AH53" s="359">
        <v>449</v>
      </c>
      <c r="AI53" s="359">
        <v>462</v>
      </c>
      <c r="AJ53" s="359">
        <v>501</v>
      </c>
      <c r="AK53" s="359">
        <v>517</v>
      </c>
      <c r="AL53" s="359">
        <v>506</v>
      </c>
      <c r="AM53" s="351">
        <v>563</v>
      </c>
      <c r="AN53" s="348">
        <v>680</v>
      </c>
      <c r="AO53" s="359">
        <v>604</v>
      </c>
      <c r="AP53" s="359">
        <v>604</v>
      </c>
      <c r="AQ53" s="359">
        <v>603</v>
      </c>
      <c r="AR53" s="359">
        <v>597</v>
      </c>
      <c r="AS53" s="359">
        <v>643</v>
      </c>
      <c r="AT53" s="359">
        <v>655</v>
      </c>
      <c r="AU53" s="359">
        <v>665</v>
      </c>
      <c r="AV53" s="359">
        <v>646</v>
      </c>
      <c r="AW53" s="359">
        <v>662</v>
      </c>
      <c r="AX53" s="359">
        <v>657</v>
      </c>
      <c r="AY53" s="351">
        <v>655</v>
      </c>
      <c r="AZ53" s="348">
        <v>634</v>
      </c>
      <c r="BA53" s="359">
        <v>629</v>
      </c>
      <c r="BB53" s="359">
        <v>661</v>
      </c>
      <c r="BC53" s="359">
        <v>629</v>
      </c>
      <c r="BD53" s="359">
        <v>650</v>
      </c>
      <c r="BE53" s="359">
        <v>669</v>
      </c>
      <c r="BF53" s="359">
        <v>650</v>
      </c>
      <c r="BG53" s="359">
        <v>666</v>
      </c>
      <c r="BH53" s="359">
        <v>660</v>
      </c>
      <c r="BI53" s="359">
        <v>646</v>
      </c>
      <c r="BJ53" s="359">
        <v>668</v>
      </c>
      <c r="BK53" s="347">
        <v>690</v>
      </c>
      <c r="BL53" s="348">
        <v>675</v>
      </c>
      <c r="BM53" s="359">
        <v>660</v>
      </c>
      <c r="BN53" s="359">
        <v>686</v>
      </c>
      <c r="BO53" s="359">
        <v>706</v>
      </c>
      <c r="BP53" s="359">
        <v>711</v>
      </c>
      <c r="BQ53" s="359">
        <v>763</v>
      </c>
      <c r="BR53" s="359">
        <v>761</v>
      </c>
      <c r="BS53" s="359">
        <v>773</v>
      </c>
      <c r="BT53" s="359">
        <v>768</v>
      </c>
      <c r="BU53" s="359">
        <v>806</v>
      </c>
      <c r="BV53" s="359">
        <v>829</v>
      </c>
      <c r="BW53" s="347">
        <v>827</v>
      </c>
      <c r="BX53" s="348">
        <v>818</v>
      </c>
      <c r="BY53" s="359">
        <v>802</v>
      </c>
      <c r="BZ53" s="359">
        <v>835</v>
      </c>
      <c r="CA53" s="359">
        <v>843</v>
      </c>
      <c r="CB53" s="359">
        <v>895</v>
      </c>
      <c r="CC53" s="359">
        <v>895</v>
      </c>
      <c r="CD53" s="359">
        <v>894</v>
      </c>
      <c r="CE53" s="359">
        <v>877</v>
      </c>
      <c r="CF53" s="359">
        <v>868</v>
      </c>
      <c r="CG53" s="359">
        <v>867</v>
      </c>
      <c r="CH53" s="359">
        <v>861</v>
      </c>
      <c r="CI53" s="347">
        <v>896</v>
      </c>
      <c r="CJ53" s="348">
        <v>840</v>
      </c>
      <c r="CK53" s="359">
        <v>850</v>
      </c>
      <c r="CL53" s="359">
        <v>891</v>
      </c>
      <c r="CM53" s="359">
        <v>889</v>
      </c>
      <c r="CN53" s="359">
        <v>837</v>
      </c>
      <c r="CO53" s="359">
        <v>801</v>
      </c>
      <c r="CP53" s="359">
        <v>774</v>
      </c>
      <c r="CQ53" s="359">
        <v>821</v>
      </c>
      <c r="CR53" s="359">
        <v>843</v>
      </c>
      <c r="CS53" s="359">
        <v>879</v>
      </c>
      <c r="CT53" s="359">
        <v>886</v>
      </c>
      <c r="CU53" s="347">
        <v>923</v>
      </c>
      <c r="CV53" s="348">
        <v>902</v>
      </c>
      <c r="CW53" s="359">
        <v>927</v>
      </c>
      <c r="CX53" s="359">
        <v>969</v>
      </c>
      <c r="CY53" s="359">
        <v>988</v>
      </c>
      <c r="CZ53" s="359">
        <v>992</v>
      </c>
      <c r="DA53" s="359">
        <v>1003</v>
      </c>
      <c r="DB53" s="359">
        <v>1012</v>
      </c>
      <c r="DC53" s="359">
        <v>1057</v>
      </c>
      <c r="DD53" s="359">
        <v>1074</v>
      </c>
      <c r="DE53" s="359">
        <v>1110</v>
      </c>
      <c r="DF53" s="359">
        <v>1025</v>
      </c>
      <c r="DG53" s="347">
        <v>1040</v>
      </c>
      <c r="DH53" s="348">
        <v>1000</v>
      </c>
      <c r="DI53" s="359">
        <v>1033</v>
      </c>
      <c r="DJ53" s="359">
        <v>1049</v>
      </c>
      <c r="DK53" s="359">
        <v>1133</v>
      </c>
      <c r="DL53" s="359">
        <v>1117</v>
      </c>
      <c r="DM53" s="359">
        <v>1146</v>
      </c>
      <c r="DN53" s="359">
        <v>1006</v>
      </c>
      <c r="DO53" s="359">
        <v>1012</v>
      </c>
      <c r="DP53" s="359">
        <v>1018</v>
      </c>
      <c r="DQ53" s="347">
        <v>1023</v>
      </c>
      <c r="DR53" s="347">
        <v>1032</v>
      </c>
      <c r="DS53" s="351">
        <v>1021</v>
      </c>
      <c r="DT53" s="347">
        <v>1010</v>
      </c>
      <c r="DU53" s="347">
        <v>1010</v>
      </c>
      <c r="DV53" s="359"/>
      <c r="DW53" s="359"/>
      <c r="DX53" s="359"/>
      <c r="DY53" s="359"/>
      <c r="DZ53" s="359"/>
      <c r="EA53" s="359"/>
      <c r="EB53" s="359"/>
      <c r="EC53" s="359"/>
      <c r="ED53" s="359"/>
      <c r="EE53" s="359"/>
      <c r="EF53" s="103">
        <v>0</v>
      </c>
      <c r="EG53" s="83">
        <v>0</v>
      </c>
      <c r="EH53" s="103">
        <v>-11</v>
      </c>
      <c r="EI53" s="83">
        <v>-1.0576923076923077</v>
      </c>
    </row>
    <row r="54" spans="1:148" ht="15" outlineLevel="2">
      <c r="A54" s="345">
        <v>347</v>
      </c>
      <c r="B54" s="345" t="s">
        <v>329</v>
      </c>
      <c r="C54" s="345" t="s">
        <v>341</v>
      </c>
      <c r="D54" s="348">
        <v>862</v>
      </c>
      <c r="E54" s="359">
        <v>861</v>
      </c>
      <c r="F54" s="359">
        <v>861</v>
      </c>
      <c r="G54" s="359">
        <v>841</v>
      </c>
      <c r="H54" s="359">
        <v>859</v>
      </c>
      <c r="I54" s="359">
        <v>872</v>
      </c>
      <c r="J54" s="359">
        <v>841</v>
      </c>
      <c r="K54" s="359">
        <v>838</v>
      </c>
      <c r="L54" s="359">
        <v>826</v>
      </c>
      <c r="M54" s="359">
        <v>869</v>
      </c>
      <c r="N54" s="359">
        <v>869</v>
      </c>
      <c r="O54" s="351">
        <v>812</v>
      </c>
      <c r="P54" s="348">
        <v>792</v>
      </c>
      <c r="Q54" s="359">
        <v>652</v>
      </c>
      <c r="R54" s="359">
        <v>788</v>
      </c>
      <c r="S54" s="359">
        <v>814</v>
      </c>
      <c r="T54" s="359">
        <v>859</v>
      </c>
      <c r="U54" s="359">
        <v>850</v>
      </c>
      <c r="V54" s="359">
        <v>855</v>
      </c>
      <c r="W54" s="359">
        <v>878</v>
      </c>
      <c r="X54" s="359">
        <v>891</v>
      </c>
      <c r="Y54" s="359">
        <v>931</v>
      </c>
      <c r="Z54" s="359">
        <v>889</v>
      </c>
      <c r="AA54" s="351">
        <v>870</v>
      </c>
      <c r="AB54" s="348">
        <v>831</v>
      </c>
      <c r="AC54" s="359">
        <v>816</v>
      </c>
      <c r="AD54" s="359">
        <v>816</v>
      </c>
      <c r="AE54" s="359">
        <v>838</v>
      </c>
      <c r="AF54" s="359">
        <v>830</v>
      </c>
      <c r="AG54" s="359">
        <v>869</v>
      </c>
      <c r="AH54" s="359">
        <v>932</v>
      </c>
      <c r="AI54" s="359">
        <v>926</v>
      </c>
      <c r="AJ54" s="359">
        <v>935</v>
      </c>
      <c r="AK54" s="359">
        <v>931</v>
      </c>
      <c r="AL54" s="359">
        <v>843</v>
      </c>
      <c r="AM54" s="351">
        <v>846</v>
      </c>
      <c r="AN54" s="348">
        <v>800</v>
      </c>
      <c r="AO54" s="359">
        <v>760</v>
      </c>
      <c r="AP54" s="359">
        <v>780</v>
      </c>
      <c r="AQ54" s="359">
        <v>831</v>
      </c>
      <c r="AR54" s="359">
        <v>862</v>
      </c>
      <c r="AS54" s="359">
        <v>886</v>
      </c>
      <c r="AT54" s="359">
        <v>902</v>
      </c>
      <c r="AU54" s="359">
        <v>906</v>
      </c>
      <c r="AV54" s="359">
        <v>900</v>
      </c>
      <c r="AW54" s="359">
        <v>886</v>
      </c>
      <c r="AX54" s="359">
        <v>885</v>
      </c>
      <c r="AY54" s="351">
        <v>855</v>
      </c>
      <c r="AZ54" s="348">
        <v>814</v>
      </c>
      <c r="BA54" s="359">
        <v>784</v>
      </c>
      <c r="BB54" s="359">
        <v>781</v>
      </c>
      <c r="BC54" s="359">
        <v>748</v>
      </c>
      <c r="BD54" s="359">
        <v>737</v>
      </c>
      <c r="BE54" s="359">
        <v>754</v>
      </c>
      <c r="BF54" s="359">
        <v>758</v>
      </c>
      <c r="BG54" s="359">
        <v>742</v>
      </c>
      <c r="BH54" s="359">
        <v>793</v>
      </c>
      <c r="BI54" s="359">
        <v>790</v>
      </c>
      <c r="BJ54" s="359">
        <v>777</v>
      </c>
      <c r="BK54" s="347">
        <v>799</v>
      </c>
      <c r="BL54" s="348">
        <v>785</v>
      </c>
      <c r="BM54" s="359">
        <v>798</v>
      </c>
      <c r="BN54" s="359">
        <v>838</v>
      </c>
      <c r="BO54" s="359">
        <v>868</v>
      </c>
      <c r="BP54" s="359">
        <v>894</v>
      </c>
      <c r="BQ54" s="359">
        <v>887</v>
      </c>
      <c r="BR54" s="359">
        <v>910</v>
      </c>
      <c r="BS54" s="359">
        <v>899</v>
      </c>
      <c r="BT54" s="359">
        <v>908</v>
      </c>
      <c r="BU54" s="359">
        <v>881</v>
      </c>
      <c r="BV54" s="359">
        <v>856</v>
      </c>
      <c r="BW54" s="347">
        <v>868</v>
      </c>
      <c r="BX54" s="348">
        <v>842</v>
      </c>
      <c r="BY54" s="359">
        <v>836</v>
      </c>
      <c r="BZ54" s="359">
        <v>881</v>
      </c>
      <c r="CA54" s="359">
        <v>876</v>
      </c>
      <c r="CB54" s="359">
        <v>892</v>
      </c>
      <c r="CC54" s="359">
        <v>885</v>
      </c>
      <c r="CD54" s="359">
        <v>900</v>
      </c>
      <c r="CE54" s="359">
        <v>930</v>
      </c>
      <c r="CF54" s="359">
        <v>878</v>
      </c>
      <c r="CG54" s="359">
        <v>838</v>
      </c>
      <c r="CH54" s="359">
        <v>844</v>
      </c>
      <c r="CI54" s="347">
        <v>823</v>
      </c>
      <c r="CJ54" s="348">
        <v>776</v>
      </c>
      <c r="CK54" s="359">
        <v>727</v>
      </c>
      <c r="CL54" s="359">
        <v>739</v>
      </c>
      <c r="CM54" s="359">
        <v>758</v>
      </c>
      <c r="CN54" s="359">
        <v>751</v>
      </c>
      <c r="CO54" s="359">
        <v>742</v>
      </c>
      <c r="CP54" s="359">
        <v>733</v>
      </c>
      <c r="CQ54" s="359">
        <v>747</v>
      </c>
      <c r="CR54" s="359">
        <v>735</v>
      </c>
      <c r="CS54" s="359">
        <v>713</v>
      </c>
      <c r="CT54" s="359">
        <v>709</v>
      </c>
      <c r="CU54" s="347">
        <v>722</v>
      </c>
      <c r="CV54" s="348">
        <v>721</v>
      </c>
      <c r="CW54" s="359">
        <v>742</v>
      </c>
      <c r="CX54" s="359">
        <v>779</v>
      </c>
      <c r="CY54" s="359">
        <v>801</v>
      </c>
      <c r="CZ54" s="359">
        <v>802</v>
      </c>
      <c r="DA54" s="359">
        <v>796</v>
      </c>
      <c r="DB54" s="359">
        <v>767</v>
      </c>
      <c r="DC54" s="359">
        <v>768</v>
      </c>
      <c r="DD54" s="359">
        <v>778</v>
      </c>
      <c r="DE54" s="359">
        <v>781</v>
      </c>
      <c r="DF54" s="359">
        <v>784</v>
      </c>
      <c r="DG54" s="347">
        <v>801</v>
      </c>
      <c r="DH54" s="348">
        <v>778</v>
      </c>
      <c r="DI54" s="359">
        <v>750</v>
      </c>
      <c r="DJ54" s="359">
        <v>781</v>
      </c>
      <c r="DK54" s="359">
        <v>786</v>
      </c>
      <c r="DL54" s="359">
        <v>799</v>
      </c>
      <c r="DM54" s="359">
        <v>819</v>
      </c>
      <c r="DN54" s="359">
        <v>747</v>
      </c>
      <c r="DO54" s="359">
        <v>744</v>
      </c>
      <c r="DP54" s="359">
        <v>761</v>
      </c>
      <c r="DQ54" s="347">
        <v>762</v>
      </c>
      <c r="DR54" s="347">
        <v>738</v>
      </c>
      <c r="DS54" s="351">
        <v>729</v>
      </c>
      <c r="DT54" s="347">
        <v>713</v>
      </c>
      <c r="DU54" s="347">
        <v>744</v>
      </c>
      <c r="DV54" s="359"/>
      <c r="DW54" s="359"/>
      <c r="DX54" s="359"/>
      <c r="DY54" s="359"/>
      <c r="DZ54" s="359"/>
      <c r="EA54" s="359"/>
      <c r="EB54" s="359"/>
      <c r="EC54" s="359"/>
      <c r="ED54" s="359"/>
      <c r="EE54" s="359"/>
      <c r="EF54" s="103">
        <v>31</v>
      </c>
      <c r="EG54" s="83">
        <v>4.1666666666666661</v>
      </c>
      <c r="EH54" s="103">
        <v>15</v>
      </c>
      <c r="EI54" s="83">
        <v>1.8726591760299627</v>
      </c>
    </row>
    <row r="55" spans="1:148" ht="15" outlineLevel="2">
      <c r="A55" s="345">
        <v>411</v>
      </c>
      <c r="B55" s="345" t="s">
        <v>329</v>
      </c>
      <c r="C55" s="345" t="s">
        <v>342</v>
      </c>
      <c r="D55" s="348">
        <v>1097</v>
      </c>
      <c r="E55" s="359">
        <v>1049</v>
      </c>
      <c r="F55" s="359">
        <v>1051</v>
      </c>
      <c r="G55" s="359">
        <v>1085</v>
      </c>
      <c r="H55" s="359">
        <v>1093</v>
      </c>
      <c r="I55" s="359">
        <v>1091</v>
      </c>
      <c r="J55" s="359">
        <v>1126</v>
      </c>
      <c r="K55" s="359">
        <v>1112</v>
      </c>
      <c r="L55" s="359">
        <v>1082</v>
      </c>
      <c r="M55" s="359">
        <v>1116</v>
      </c>
      <c r="N55" s="359">
        <v>1132</v>
      </c>
      <c r="O55" s="351">
        <v>1139</v>
      </c>
      <c r="P55" s="348">
        <v>1142</v>
      </c>
      <c r="Q55" s="359">
        <v>1167</v>
      </c>
      <c r="R55" s="359">
        <v>1139</v>
      </c>
      <c r="S55" s="359">
        <v>1156</v>
      </c>
      <c r="T55" s="359">
        <v>1093</v>
      </c>
      <c r="U55" s="359">
        <v>1193</v>
      </c>
      <c r="V55" s="359">
        <v>1236</v>
      </c>
      <c r="W55" s="359">
        <v>1285</v>
      </c>
      <c r="X55" s="359">
        <v>1316</v>
      </c>
      <c r="Y55" s="359">
        <v>1300</v>
      </c>
      <c r="Z55" s="359">
        <v>1273</v>
      </c>
      <c r="AA55" s="351">
        <v>1251</v>
      </c>
      <c r="AB55" s="348">
        <v>1227</v>
      </c>
      <c r="AC55" s="359">
        <v>1165</v>
      </c>
      <c r="AD55" s="359">
        <v>1159</v>
      </c>
      <c r="AE55" s="359">
        <v>1148</v>
      </c>
      <c r="AF55" s="359">
        <v>1101</v>
      </c>
      <c r="AG55" s="359">
        <v>1020</v>
      </c>
      <c r="AH55" s="359">
        <v>1099</v>
      </c>
      <c r="AI55" s="359">
        <v>1308</v>
      </c>
      <c r="AJ55" s="359">
        <v>1330</v>
      </c>
      <c r="AK55" s="359">
        <v>1360</v>
      </c>
      <c r="AL55" s="359">
        <v>1288</v>
      </c>
      <c r="AM55" s="351">
        <v>1261</v>
      </c>
      <c r="AN55" s="348">
        <v>1228</v>
      </c>
      <c r="AO55" s="359">
        <v>1121</v>
      </c>
      <c r="AP55" s="359">
        <v>1150</v>
      </c>
      <c r="AQ55" s="359">
        <v>1174</v>
      </c>
      <c r="AR55" s="359">
        <v>1193</v>
      </c>
      <c r="AS55" s="359">
        <v>1226</v>
      </c>
      <c r="AT55" s="359">
        <v>1222</v>
      </c>
      <c r="AU55" s="359">
        <v>1211</v>
      </c>
      <c r="AV55" s="359">
        <v>1208</v>
      </c>
      <c r="AW55" s="359">
        <v>1216</v>
      </c>
      <c r="AX55" s="359">
        <v>1224</v>
      </c>
      <c r="AY55" s="351">
        <v>1256</v>
      </c>
      <c r="AZ55" s="348">
        <v>1269</v>
      </c>
      <c r="BA55" s="359">
        <v>1251</v>
      </c>
      <c r="BB55" s="359">
        <v>1216</v>
      </c>
      <c r="BC55" s="359">
        <v>1199</v>
      </c>
      <c r="BD55" s="359">
        <v>1179</v>
      </c>
      <c r="BE55" s="359">
        <v>1167</v>
      </c>
      <c r="BF55" s="359">
        <v>1184</v>
      </c>
      <c r="BG55" s="359">
        <v>1171</v>
      </c>
      <c r="BH55" s="359">
        <v>1184</v>
      </c>
      <c r="BI55" s="359">
        <v>1177</v>
      </c>
      <c r="BJ55" s="359">
        <v>1161</v>
      </c>
      <c r="BK55" s="347">
        <v>1181</v>
      </c>
      <c r="BL55" s="348">
        <v>1176</v>
      </c>
      <c r="BM55" s="359">
        <v>1185</v>
      </c>
      <c r="BN55" s="359">
        <v>1200</v>
      </c>
      <c r="BO55" s="359">
        <v>1200</v>
      </c>
      <c r="BP55" s="359">
        <v>1182</v>
      </c>
      <c r="BQ55" s="359">
        <v>1184</v>
      </c>
      <c r="BR55" s="359">
        <v>1150</v>
      </c>
      <c r="BS55" s="359">
        <v>1135</v>
      </c>
      <c r="BT55" s="359">
        <v>1126</v>
      </c>
      <c r="BU55" s="359">
        <v>1121</v>
      </c>
      <c r="BV55" s="359">
        <v>1088</v>
      </c>
      <c r="BW55" s="347">
        <v>1068</v>
      </c>
      <c r="BX55" s="348">
        <v>987</v>
      </c>
      <c r="BY55" s="359">
        <v>989</v>
      </c>
      <c r="BZ55" s="359">
        <v>1024</v>
      </c>
      <c r="CA55" s="359">
        <v>1036</v>
      </c>
      <c r="CB55" s="359">
        <v>1056</v>
      </c>
      <c r="CC55" s="359">
        <v>1066</v>
      </c>
      <c r="CD55" s="359">
        <v>1068</v>
      </c>
      <c r="CE55" s="359">
        <v>1087</v>
      </c>
      <c r="CF55" s="359">
        <v>1128</v>
      </c>
      <c r="CG55" s="359">
        <v>1142</v>
      </c>
      <c r="CH55" s="359">
        <v>1152</v>
      </c>
      <c r="CI55" s="347">
        <v>1127</v>
      </c>
      <c r="CJ55" s="348">
        <v>1082</v>
      </c>
      <c r="CK55" s="359">
        <v>1046</v>
      </c>
      <c r="CL55" s="359">
        <v>1044</v>
      </c>
      <c r="CM55" s="359">
        <v>1051</v>
      </c>
      <c r="CN55" s="359">
        <v>1027</v>
      </c>
      <c r="CO55" s="359">
        <v>1039</v>
      </c>
      <c r="CP55" s="359">
        <v>1049</v>
      </c>
      <c r="CQ55" s="359">
        <v>1111</v>
      </c>
      <c r="CR55" s="359">
        <v>1110</v>
      </c>
      <c r="CS55" s="359">
        <v>1149</v>
      </c>
      <c r="CT55" s="359">
        <v>1162</v>
      </c>
      <c r="CU55" s="347">
        <v>1147</v>
      </c>
      <c r="CV55" s="348">
        <v>1119</v>
      </c>
      <c r="CW55" s="359">
        <v>1140</v>
      </c>
      <c r="CX55" s="359">
        <v>1143</v>
      </c>
      <c r="CY55" s="359">
        <v>1171</v>
      </c>
      <c r="CZ55" s="359">
        <v>1217</v>
      </c>
      <c r="DA55" s="359">
        <v>1225</v>
      </c>
      <c r="DB55" s="359">
        <v>1203</v>
      </c>
      <c r="DC55" s="359">
        <v>1175</v>
      </c>
      <c r="DD55" s="359">
        <v>1245</v>
      </c>
      <c r="DE55" s="359">
        <v>1232</v>
      </c>
      <c r="DF55" s="359">
        <v>1187</v>
      </c>
      <c r="DG55" s="347">
        <v>1196</v>
      </c>
      <c r="DH55" s="348">
        <v>1144</v>
      </c>
      <c r="DI55" s="359">
        <v>1158</v>
      </c>
      <c r="DJ55" s="359">
        <v>1164</v>
      </c>
      <c r="DK55" s="359">
        <v>1201</v>
      </c>
      <c r="DL55" s="359">
        <v>1224</v>
      </c>
      <c r="DM55" s="359">
        <v>1234</v>
      </c>
      <c r="DN55" s="359">
        <v>1106</v>
      </c>
      <c r="DO55" s="359">
        <v>1086</v>
      </c>
      <c r="DP55" s="359">
        <v>1116</v>
      </c>
      <c r="DQ55" s="347">
        <v>1103</v>
      </c>
      <c r="DR55" s="347">
        <v>1121</v>
      </c>
      <c r="DS55" s="351">
        <v>1090</v>
      </c>
      <c r="DT55" s="347">
        <v>1042</v>
      </c>
      <c r="DU55" s="347">
        <v>1070</v>
      </c>
      <c r="DV55" s="359"/>
      <c r="DW55" s="359"/>
      <c r="DX55" s="359"/>
      <c r="DY55" s="359"/>
      <c r="DZ55" s="359"/>
      <c r="EA55" s="359"/>
      <c r="EB55" s="359"/>
      <c r="EC55" s="359"/>
      <c r="ED55" s="359"/>
      <c r="EE55" s="359"/>
      <c r="EF55" s="103">
        <v>28</v>
      </c>
      <c r="EG55" s="83">
        <v>2.6168224299065423</v>
      </c>
      <c r="EH55" s="103">
        <v>-20</v>
      </c>
      <c r="EI55" s="83">
        <v>-1.6722408026755853</v>
      </c>
    </row>
    <row r="56" spans="1:148" ht="15" outlineLevel="2">
      <c r="A56" s="345">
        <v>501</v>
      </c>
      <c r="B56" s="345" t="s">
        <v>329</v>
      </c>
      <c r="C56" s="345" t="s">
        <v>343</v>
      </c>
      <c r="D56" s="348">
        <v>142</v>
      </c>
      <c r="E56" s="359">
        <v>147</v>
      </c>
      <c r="F56" s="359">
        <v>150</v>
      </c>
      <c r="G56" s="359">
        <v>186</v>
      </c>
      <c r="H56" s="359">
        <v>195</v>
      </c>
      <c r="I56" s="359">
        <v>182</v>
      </c>
      <c r="J56" s="359">
        <v>188</v>
      </c>
      <c r="K56" s="359">
        <v>192</v>
      </c>
      <c r="L56" s="359">
        <v>192</v>
      </c>
      <c r="M56" s="359">
        <v>200</v>
      </c>
      <c r="N56" s="359">
        <v>195</v>
      </c>
      <c r="O56" s="351">
        <v>183</v>
      </c>
      <c r="P56" s="348">
        <v>192</v>
      </c>
      <c r="Q56" s="359">
        <v>189</v>
      </c>
      <c r="R56" s="359">
        <v>194</v>
      </c>
      <c r="S56" s="359">
        <v>212</v>
      </c>
      <c r="T56" s="359">
        <v>195</v>
      </c>
      <c r="U56" s="359">
        <v>219</v>
      </c>
      <c r="V56" s="359">
        <v>231</v>
      </c>
      <c r="W56" s="359">
        <v>248</v>
      </c>
      <c r="X56" s="359">
        <v>253</v>
      </c>
      <c r="Y56" s="359">
        <v>284</v>
      </c>
      <c r="Z56" s="359">
        <v>270</v>
      </c>
      <c r="AA56" s="351">
        <v>254</v>
      </c>
      <c r="AB56" s="348">
        <v>255</v>
      </c>
      <c r="AC56" s="359">
        <v>230</v>
      </c>
      <c r="AD56" s="359">
        <v>223</v>
      </c>
      <c r="AE56" s="359">
        <v>204</v>
      </c>
      <c r="AF56" s="359">
        <v>172</v>
      </c>
      <c r="AG56" s="359">
        <v>164</v>
      </c>
      <c r="AH56" s="359">
        <v>173</v>
      </c>
      <c r="AI56" s="359">
        <v>189</v>
      </c>
      <c r="AJ56" s="359">
        <v>187</v>
      </c>
      <c r="AK56" s="359">
        <v>179</v>
      </c>
      <c r="AL56" s="359">
        <v>158</v>
      </c>
      <c r="AM56" s="351">
        <v>73</v>
      </c>
      <c r="AN56" s="348">
        <v>197</v>
      </c>
      <c r="AO56" s="359">
        <v>187</v>
      </c>
      <c r="AP56" s="359">
        <v>204</v>
      </c>
      <c r="AQ56" s="359">
        <v>216</v>
      </c>
      <c r="AR56" s="359">
        <v>220</v>
      </c>
      <c r="AS56" s="359">
        <v>233</v>
      </c>
      <c r="AT56" s="359">
        <v>242</v>
      </c>
      <c r="AU56" s="359">
        <v>231</v>
      </c>
      <c r="AV56" s="359">
        <v>223</v>
      </c>
      <c r="AW56" s="359">
        <v>267</v>
      </c>
      <c r="AX56" s="359">
        <v>266</v>
      </c>
      <c r="AY56" s="351">
        <v>246</v>
      </c>
      <c r="AZ56" s="348">
        <v>208</v>
      </c>
      <c r="BA56" s="359">
        <v>192</v>
      </c>
      <c r="BB56" s="359">
        <v>186</v>
      </c>
      <c r="BC56" s="359">
        <v>163</v>
      </c>
      <c r="BD56" s="359">
        <v>170</v>
      </c>
      <c r="BE56" s="359">
        <v>176</v>
      </c>
      <c r="BF56" s="359">
        <v>180</v>
      </c>
      <c r="BG56" s="359">
        <v>196</v>
      </c>
      <c r="BH56" s="359">
        <v>190</v>
      </c>
      <c r="BI56" s="359">
        <v>192</v>
      </c>
      <c r="BJ56" s="359">
        <v>182</v>
      </c>
      <c r="BK56" s="347">
        <v>182</v>
      </c>
      <c r="BL56" s="348">
        <v>174</v>
      </c>
      <c r="BM56" s="359">
        <v>188</v>
      </c>
      <c r="BN56" s="359">
        <v>180</v>
      </c>
      <c r="BO56" s="359">
        <v>186</v>
      </c>
      <c r="BP56" s="359">
        <v>196</v>
      </c>
      <c r="BQ56" s="359">
        <v>201</v>
      </c>
      <c r="BR56" s="359">
        <v>191</v>
      </c>
      <c r="BS56" s="359">
        <v>184</v>
      </c>
      <c r="BT56" s="359">
        <v>180</v>
      </c>
      <c r="BU56" s="359">
        <v>174</v>
      </c>
      <c r="BV56" s="359">
        <v>183</v>
      </c>
      <c r="BW56" s="347">
        <v>190</v>
      </c>
      <c r="BX56" s="348">
        <v>177</v>
      </c>
      <c r="BY56" s="359">
        <v>177</v>
      </c>
      <c r="BZ56" s="359">
        <v>185</v>
      </c>
      <c r="CA56" s="359">
        <v>181</v>
      </c>
      <c r="CB56" s="359">
        <v>189</v>
      </c>
      <c r="CC56" s="359">
        <v>187</v>
      </c>
      <c r="CD56" s="359">
        <v>199</v>
      </c>
      <c r="CE56" s="359">
        <v>217</v>
      </c>
      <c r="CF56" s="359">
        <v>215</v>
      </c>
      <c r="CG56" s="359">
        <v>220</v>
      </c>
      <c r="CH56" s="359">
        <v>219</v>
      </c>
      <c r="CI56" s="347">
        <v>223</v>
      </c>
      <c r="CJ56" s="348">
        <v>198</v>
      </c>
      <c r="CK56" s="359">
        <v>195</v>
      </c>
      <c r="CL56" s="359">
        <v>213</v>
      </c>
      <c r="CM56" s="359">
        <v>213</v>
      </c>
      <c r="CN56" s="359">
        <v>209</v>
      </c>
      <c r="CO56" s="359">
        <v>215</v>
      </c>
      <c r="CP56" s="359">
        <v>234</v>
      </c>
      <c r="CQ56" s="359">
        <v>245</v>
      </c>
      <c r="CR56" s="359">
        <v>243</v>
      </c>
      <c r="CS56" s="359">
        <v>249</v>
      </c>
      <c r="CT56" s="359">
        <v>249</v>
      </c>
      <c r="CU56" s="347">
        <v>241</v>
      </c>
      <c r="CV56" s="348">
        <v>235</v>
      </c>
      <c r="CW56" s="359">
        <v>258</v>
      </c>
      <c r="CX56" s="359">
        <v>260</v>
      </c>
      <c r="CY56" s="359">
        <v>276</v>
      </c>
      <c r="CZ56" s="359">
        <v>284</v>
      </c>
      <c r="DA56" s="359">
        <v>281</v>
      </c>
      <c r="DB56" s="359">
        <v>274</v>
      </c>
      <c r="DC56" s="359">
        <v>275</v>
      </c>
      <c r="DD56" s="359">
        <v>269</v>
      </c>
      <c r="DE56" s="359">
        <v>274</v>
      </c>
      <c r="DF56" s="359">
        <v>274</v>
      </c>
      <c r="DG56" s="347">
        <v>283</v>
      </c>
      <c r="DH56" s="348">
        <v>292</v>
      </c>
      <c r="DI56" s="359">
        <v>295</v>
      </c>
      <c r="DJ56" s="359">
        <v>298</v>
      </c>
      <c r="DK56" s="359">
        <v>307</v>
      </c>
      <c r="DL56" s="359">
        <v>326</v>
      </c>
      <c r="DM56" s="359">
        <v>335</v>
      </c>
      <c r="DN56" s="359">
        <v>308</v>
      </c>
      <c r="DO56" s="359">
        <v>299</v>
      </c>
      <c r="DP56" s="359">
        <v>287</v>
      </c>
      <c r="DQ56" s="347">
        <v>281</v>
      </c>
      <c r="DR56" s="347">
        <v>293</v>
      </c>
      <c r="DS56" s="351">
        <v>260</v>
      </c>
      <c r="DT56" s="347">
        <v>268</v>
      </c>
      <c r="DU56" s="347">
        <v>254</v>
      </c>
      <c r="DV56" s="359"/>
      <c r="DW56" s="359"/>
      <c r="DX56" s="359"/>
      <c r="DY56" s="359"/>
      <c r="DZ56" s="359"/>
      <c r="EA56" s="359"/>
      <c r="EB56" s="359"/>
      <c r="EC56" s="359"/>
      <c r="ED56" s="359"/>
      <c r="EE56" s="359"/>
      <c r="EF56" s="103">
        <v>-14</v>
      </c>
      <c r="EG56" s="83">
        <v>-5.5118110236220472</v>
      </c>
      <c r="EH56" s="103">
        <v>-6</v>
      </c>
      <c r="EI56" s="83">
        <v>-2.1201413427561837</v>
      </c>
    </row>
    <row r="57" spans="1:148" ht="15" outlineLevel="2">
      <c r="A57" s="345">
        <v>543</v>
      </c>
      <c r="B57" s="345" t="s">
        <v>329</v>
      </c>
      <c r="C57" s="345" t="s">
        <v>344</v>
      </c>
      <c r="D57" s="348">
        <v>486</v>
      </c>
      <c r="E57" s="359">
        <v>484</v>
      </c>
      <c r="F57" s="359">
        <v>513</v>
      </c>
      <c r="G57" s="359">
        <v>483</v>
      </c>
      <c r="H57" s="359">
        <v>462</v>
      </c>
      <c r="I57" s="359">
        <v>528</v>
      </c>
      <c r="J57" s="359">
        <v>529</v>
      </c>
      <c r="K57" s="359">
        <v>562</v>
      </c>
      <c r="L57" s="359">
        <v>588</v>
      </c>
      <c r="M57" s="359">
        <v>596</v>
      </c>
      <c r="N57" s="359">
        <v>597</v>
      </c>
      <c r="O57" s="351">
        <v>553</v>
      </c>
      <c r="P57" s="348">
        <v>492</v>
      </c>
      <c r="Q57" s="359">
        <v>543</v>
      </c>
      <c r="R57" s="359">
        <v>604</v>
      </c>
      <c r="S57" s="359">
        <v>606</v>
      </c>
      <c r="T57" s="359">
        <v>462</v>
      </c>
      <c r="U57" s="359">
        <v>630</v>
      </c>
      <c r="V57" s="359">
        <v>650</v>
      </c>
      <c r="W57" s="359">
        <v>674</v>
      </c>
      <c r="X57" s="359">
        <v>713</v>
      </c>
      <c r="Y57" s="359">
        <v>736</v>
      </c>
      <c r="Z57" s="359">
        <v>688</v>
      </c>
      <c r="AA57" s="351">
        <v>656</v>
      </c>
      <c r="AB57" s="348">
        <v>594</v>
      </c>
      <c r="AC57" s="359">
        <v>562</v>
      </c>
      <c r="AD57" s="359">
        <v>566</v>
      </c>
      <c r="AE57" s="359">
        <v>577</v>
      </c>
      <c r="AF57" s="359">
        <v>583</v>
      </c>
      <c r="AG57" s="359">
        <v>613</v>
      </c>
      <c r="AH57" s="359">
        <v>647</v>
      </c>
      <c r="AI57" s="359">
        <v>670</v>
      </c>
      <c r="AJ57" s="359">
        <v>689</v>
      </c>
      <c r="AK57" s="359">
        <v>711</v>
      </c>
      <c r="AL57" s="359">
        <v>614</v>
      </c>
      <c r="AM57" s="351">
        <v>632</v>
      </c>
      <c r="AN57" s="348">
        <v>621</v>
      </c>
      <c r="AO57" s="359">
        <v>515</v>
      </c>
      <c r="AP57" s="359">
        <v>549</v>
      </c>
      <c r="AQ57" s="359">
        <v>565</v>
      </c>
      <c r="AR57" s="359">
        <v>574</v>
      </c>
      <c r="AS57" s="359">
        <v>663</v>
      </c>
      <c r="AT57" s="359">
        <v>646</v>
      </c>
      <c r="AU57" s="359">
        <v>655</v>
      </c>
      <c r="AV57" s="359">
        <v>645</v>
      </c>
      <c r="AW57" s="359">
        <v>633</v>
      </c>
      <c r="AX57" s="359">
        <v>637</v>
      </c>
      <c r="AY57" s="351">
        <v>644</v>
      </c>
      <c r="AZ57" s="348">
        <v>632</v>
      </c>
      <c r="BA57" s="359">
        <v>625</v>
      </c>
      <c r="BB57" s="359">
        <v>600</v>
      </c>
      <c r="BC57" s="359">
        <v>583</v>
      </c>
      <c r="BD57" s="359">
        <v>582</v>
      </c>
      <c r="BE57" s="359">
        <v>601</v>
      </c>
      <c r="BF57" s="359">
        <v>628</v>
      </c>
      <c r="BG57" s="359">
        <v>614</v>
      </c>
      <c r="BH57" s="359">
        <v>610</v>
      </c>
      <c r="BI57" s="359">
        <v>599</v>
      </c>
      <c r="BJ57" s="359">
        <v>575</v>
      </c>
      <c r="BK57" s="347">
        <v>593</v>
      </c>
      <c r="BL57" s="348">
        <v>573</v>
      </c>
      <c r="BM57" s="359">
        <v>565</v>
      </c>
      <c r="BN57" s="359">
        <v>611</v>
      </c>
      <c r="BO57" s="359">
        <v>614</v>
      </c>
      <c r="BP57" s="359">
        <v>603</v>
      </c>
      <c r="BQ57" s="359">
        <v>592</v>
      </c>
      <c r="BR57" s="359">
        <v>583</v>
      </c>
      <c r="BS57" s="359">
        <v>568</v>
      </c>
      <c r="BT57" s="359">
        <v>567</v>
      </c>
      <c r="BU57" s="359">
        <v>560</v>
      </c>
      <c r="BV57" s="359">
        <v>576</v>
      </c>
      <c r="BW57" s="347">
        <v>545</v>
      </c>
      <c r="BX57" s="348">
        <v>513</v>
      </c>
      <c r="BY57" s="359">
        <v>510</v>
      </c>
      <c r="BZ57" s="359">
        <v>502</v>
      </c>
      <c r="CA57" s="359">
        <v>509</v>
      </c>
      <c r="CB57" s="359">
        <v>544</v>
      </c>
      <c r="CC57" s="359">
        <v>556</v>
      </c>
      <c r="CD57" s="359">
        <v>566</v>
      </c>
      <c r="CE57" s="359">
        <v>528</v>
      </c>
      <c r="CF57" s="359">
        <v>529</v>
      </c>
      <c r="CG57" s="359">
        <v>559</v>
      </c>
      <c r="CH57" s="359">
        <v>543</v>
      </c>
      <c r="CI57" s="347">
        <v>547</v>
      </c>
      <c r="CJ57" s="348">
        <v>518</v>
      </c>
      <c r="CK57" s="359">
        <v>502</v>
      </c>
      <c r="CL57" s="359">
        <v>525</v>
      </c>
      <c r="CM57" s="359">
        <v>570</v>
      </c>
      <c r="CN57" s="359">
        <v>515</v>
      </c>
      <c r="CO57" s="359">
        <v>519</v>
      </c>
      <c r="CP57" s="359">
        <v>540</v>
      </c>
      <c r="CQ57" s="359">
        <v>585</v>
      </c>
      <c r="CR57" s="359">
        <v>558</v>
      </c>
      <c r="CS57" s="359">
        <v>582</v>
      </c>
      <c r="CT57" s="359">
        <v>601</v>
      </c>
      <c r="CU57" s="347">
        <v>616</v>
      </c>
      <c r="CV57" s="348">
        <v>584</v>
      </c>
      <c r="CW57" s="359">
        <v>585</v>
      </c>
      <c r="CX57" s="359">
        <v>583</v>
      </c>
      <c r="CY57" s="359">
        <v>608</v>
      </c>
      <c r="CZ57" s="359">
        <v>624</v>
      </c>
      <c r="DA57" s="359">
        <v>622</v>
      </c>
      <c r="DB57" s="359">
        <v>613</v>
      </c>
      <c r="DC57" s="359">
        <v>622</v>
      </c>
      <c r="DD57" s="359">
        <v>583</v>
      </c>
      <c r="DE57" s="359">
        <v>581</v>
      </c>
      <c r="DF57" s="359">
        <v>578</v>
      </c>
      <c r="DG57" s="347">
        <v>579</v>
      </c>
      <c r="DH57" s="348">
        <v>544</v>
      </c>
      <c r="DI57" s="359">
        <v>531</v>
      </c>
      <c r="DJ57" s="359">
        <v>612</v>
      </c>
      <c r="DK57" s="359">
        <v>630</v>
      </c>
      <c r="DL57" s="359">
        <v>633</v>
      </c>
      <c r="DM57" s="359">
        <v>620</v>
      </c>
      <c r="DN57" s="359">
        <v>580</v>
      </c>
      <c r="DO57" s="359">
        <v>559</v>
      </c>
      <c r="DP57" s="359">
        <v>574</v>
      </c>
      <c r="DQ57" s="347">
        <v>562</v>
      </c>
      <c r="DR57" s="347">
        <v>578</v>
      </c>
      <c r="DS57" s="351">
        <v>549</v>
      </c>
      <c r="DT57" s="347">
        <v>494</v>
      </c>
      <c r="DU57" s="347">
        <v>455</v>
      </c>
      <c r="DV57" s="359"/>
      <c r="DW57" s="359"/>
      <c r="DX57" s="359"/>
      <c r="DY57" s="359"/>
      <c r="DZ57" s="359"/>
      <c r="EA57" s="359"/>
      <c r="EB57" s="359"/>
      <c r="EC57" s="359"/>
      <c r="ED57" s="359"/>
      <c r="EE57" s="359"/>
      <c r="EF57" s="103">
        <v>-39</v>
      </c>
      <c r="EG57" s="83">
        <v>-8.5714285714285712</v>
      </c>
      <c r="EH57" s="103">
        <v>-94</v>
      </c>
      <c r="EI57" s="83">
        <v>-16.234887737478413</v>
      </c>
    </row>
    <row r="58" spans="1:148" ht="15" outlineLevel="2">
      <c r="A58" s="345">
        <v>628</v>
      </c>
      <c r="B58" s="345" t="s">
        <v>329</v>
      </c>
      <c r="C58" s="345" t="s">
        <v>345</v>
      </c>
      <c r="D58" s="348">
        <v>766</v>
      </c>
      <c r="E58" s="359">
        <v>739</v>
      </c>
      <c r="F58" s="359">
        <v>725</v>
      </c>
      <c r="G58" s="359">
        <v>728</v>
      </c>
      <c r="H58" s="359">
        <v>767</v>
      </c>
      <c r="I58" s="359">
        <v>741</v>
      </c>
      <c r="J58" s="359">
        <v>803</v>
      </c>
      <c r="K58" s="359">
        <v>833</v>
      </c>
      <c r="L58" s="359">
        <v>901</v>
      </c>
      <c r="M58" s="359">
        <v>905</v>
      </c>
      <c r="N58" s="359">
        <v>915</v>
      </c>
      <c r="O58" s="351">
        <v>890</v>
      </c>
      <c r="P58" s="348">
        <v>824</v>
      </c>
      <c r="Q58" s="359">
        <v>856</v>
      </c>
      <c r="R58" s="359">
        <v>897</v>
      </c>
      <c r="S58" s="359">
        <v>911</v>
      </c>
      <c r="T58" s="359">
        <v>767</v>
      </c>
      <c r="U58" s="359">
        <v>883</v>
      </c>
      <c r="V58" s="359">
        <v>903</v>
      </c>
      <c r="W58" s="359">
        <v>957</v>
      </c>
      <c r="X58" s="359">
        <v>1055</v>
      </c>
      <c r="Y58" s="359">
        <v>1029</v>
      </c>
      <c r="Z58" s="359">
        <v>995</v>
      </c>
      <c r="AA58" s="351">
        <v>965</v>
      </c>
      <c r="AB58" s="348">
        <v>943</v>
      </c>
      <c r="AC58" s="359">
        <v>916</v>
      </c>
      <c r="AD58" s="359">
        <v>920</v>
      </c>
      <c r="AE58" s="359">
        <v>855</v>
      </c>
      <c r="AF58" s="359">
        <v>853</v>
      </c>
      <c r="AG58" s="359">
        <v>910</v>
      </c>
      <c r="AH58" s="359">
        <v>966</v>
      </c>
      <c r="AI58" s="359">
        <v>980</v>
      </c>
      <c r="AJ58" s="359">
        <v>961</v>
      </c>
      <c r="AK58" s="359">
        <v>931</v>
      </c>
      <c r="AL58" s="359">
        <v>855</v>
      </c>
      <c r="AM58" s="351">
        <v>897</v>
      </c>
      <c r="AN58" s="348">
        <v>1021</v>
      </c>
      <c r="AO58" s="359">
        <v>985</v>
      </c>
      <c r="AP58" s="359">
        <v>979</v>
      </c>
      <c r="AQ58" s="359">
        <v>1050</v>
      </c>
      <c r="AR58" s="359">
        <v>1031</v>
      </c>
      <c r="AS58" s="359">
        <v>1112</v>
      </c>
      <c r="AT58" s="359">
        <v>1136</v>
      </c>
      <c r="AU58" s="359">
        <v>1124</v>
      </c>
      <c r="AV58" s="359">
        <v>1225</v>
      </c>
      <c r="AW58" s="359">
        <v>1155</v>
      </c>
      <c r="AX58" s="359">
        <v>1128</v>
      </c>
      <c r="AY58" s="351">
        <v>1093</v>
      </c>
      <c r="AZ58" s="348">
        <v>1052</v>
      </c>
      <c r="BA58" s="359">
        <v>1010</v>
      </c>
      <c r="BB58" s="359">
        <v>983</v>
      </c>
      <c r="BC58" s="359">
        <v>924</v>
      </c>
      <c r="BD58" s="359">
        <v>891</v>
      </c>
      <c r="BE58" s="359">
        <v>882</v>
      </c>
      <c r="BF58" s="359">
        <v>877</v>
      </c>
      <c r="BG58" s="359">
        <v>889</v>
      </c>
      <c r="BH58" s="359">
        <v>894</v>
      </c>
      <c r="BI58" s="359">
        <v>862</v>
      </c>
      <c r="BJ58" s="359">
        <v>820</v>
      </c>
      <c r="BK58" s="347">
        <v>806</v>
      </c>
      <c r="BL58" s="348">
        <v>781</v>
      </c>
      <c r="BM58" s="359">
        <v>786</v>
      </c>
      <c r="BN58" s="359">
        <v>840</v>
      </c>
      <c r="BO58" s="359">
        <v>807</v>
      </c>
      <c r="BP58" s="359">
        <v>828</v>
      </c>
      <c r="BQ58" s="359">
        <v>804</v>
      </c>
      <c r="BR58" s="359">
        <v>798</v>
      </c>
      <c r="BS58" s="359">
        <v>808</v>
      </c>
      <c r="BT58" s="359">
        <v>816</v>
      </c>
      <c r="BU58" s="359">
        <v>788</v>
      </c>
      <c r="BV58" s="359">
        <v>747</v>
      </c>
      <c r="BW58" s="347">
        <v>714</v>
      </c>
      <c r="BX58" s="348">
        <v>668</v>
      </c>
      <c r="BY58" s="359">
        <v>658</v>
      </c>
      <c r="BZ58" s="359">
        <v>737</v>
      </c>
      <c r="CA58" s="359">
        <v>773</v>
      </c>
      <c r="CB58" s="359">
        <v>802</v>
      </c>
      <c r="CC58" s="359">
        <v>796</v>
      </c>
      <c r="CD58" s="359">
        <v>781</v>
      </c>
      <c r="CE58" s="359">
        <v>773</v>
      </c>
      <c r="CF58" s="359">
        <v>732</v>
      </c>
      <c r="CG58" s="359">
        <v>730</v>
      </c>
      <c r="CH58" s="359">
        <v>738</v>
      </c>
      <c r="CI58" s="347">
        <v>720</v>
      </c>
      <c r="CJ58" s="348">
        <v>658</v>
      </c>
      <c r="CK58" s="359">
        <v>659</v>
      </c>
      <c r="CL58" s="359">
        <v>642</v>
      </c>
      <c r="CM58" s="359">
        <v>671</v>
      </c>
      <c r="CN58" s="359">
        <v>642</v>
      </c>
      <c r="CO58" s="359">
        <v>653</v>
      </c>
      <c r="CP58" s="359">
        <v>639</v>
      </c>
      <c r="CQ58" s="359">
        <v>661</v>
      </c>
      <c r="CR58" s="359">
        <v>683</v>
      </c>
      <c r="CS58" s="359">
        <v>661</v>
      </c>
      <c r="CT58" s="359">
        <v>744</v>
      </c>
      <c r="CU58" s="347">
        <v>712</v>
      </c>
      <c r="CV58" s="348">
        <v>652</v>
      </c>
      <c r="CW58" s="359">
        <v>680</v>
      </c>
      <c r="CX58" s="359">
        <v>690</v>
      </c>
      <c r="CY58" s="359">
        <v>701</v>
      </c>
      <c r="CZ58" s="359">
        <v>701</v>
      </c>
      <c r="DA58" s="359">
        <v>703</v>
      </c>
      <c r="DB58" s="359">
        <v>720</v>
      </c>
      <c r="DC58" s="359">
        <v>730</v>
      </c>
      <c r="DD58" s="359">
        <v>750</v>
      </c>
      <c r="DE58" s="359">
        <v>750</v>
      </c>
      <c r="DF58" s="359">
        <v>728</v>
      </c>
      <c r="DG58" s="347">
        <v>712</v>
      </c>
      <c r="DH58" s="348">
        <v>672</v>
      </c>
      <c r="DI58" s="359">
        <v>709</v>
      </c>
      <c r="DJ58" s="359">
        <v>733</v>
      </c>
      <c r="DK58" s="359">
        <v>758</v>
      </c>
      <c r="DL58" s="359">
        <v>755</v>
      </c>
      <c r="DM58" s="359">
        <v>753</v>
      </c>
      <c r="DN58" s="359">
        <v>687</v>
      </c>
      <c r="DO58" s="359">
        <v>654</v>
      </c>
      <c r="DP58" s="359">
        <v>622</v>
      </c>
      <c r="DQ58" s="347">
        <v>597</v>
      </c>
      <c r="DR58" s="347">
        <v>606</v>
      </c>
      <c r="DS58" s="351">
        <v>572</v>
      </c>
      <c r="DT58" s="347">
        <v>501</v>
      </c>
      <c r="DU58" s="347">
        <v>491</v>
      </c>
      <c r="DV58" s="359"/>
      <c r="DW58" s="359"/>
      <c r="DX58" s="359"/>
      <c r="DY58" s="359"/>
      <c r="DZ58" s="359"/>
      <c r="EA58" s="359"/>
      <c r="EB58" s="359"/>
      <c r="EC58" s="359"/>
      <c r="ED58" s="359"/>
      <c r="EE58" s="359"/>
      <c r="EF58" s="103">
        <v>-10</v>
      </c>
      <c r="EG58" s="83">
        <v>-2.0366598778004072</v>
      </c>
      <c r="EH58" s="103">
        <v>-81</v>
      </c>
      <c r="EI58" s="83">
        <v>-11.376404494382022</v>
      </c>
    </row>
    <row r="59" spans="1:148" ht="15" outlineLevel="2">
      <c r="A59" s="345">
        <v>656</v>
      </c>
      <c r="B59" s="345" t="s">
        <v>329</v>
      </c>
      <c r="C59" s="345" t="s">
        <v>346</v>
      </c>
      <c r="D59" s="348">
        <v>3966</v>
      </c>
      <c r="E59" s="359">
        <v>4000</v>
      </c>
      <c r="F59" s="359">
        <v>4008</v>
      </c>
      <c r="G59" s="359">
        <v>3991</v>
      </c>
      <c r="H59" s="359">
        <v>4117</v>
      </c>
      <c r="I59" s="359">
        <v>4229</v>
      </c>
      <c r="J59" s="359">
        <v>4231</v>
      </c>
      <c r="K59" s="359">
        <v>4268</v>
      </c>
      <c r="L59" s="359">
        <v>4269</v>
      </c>
      <c r="M59" s="359">
        <v>4264</v>
      </c>
      <c r="N59" s="359">
        <v>4232</v>
      </c>
      <c r="O59" s="351">
        <v>4242</v>
      </c>
      <c r="P59" s="348">
        <v>4260</v>
      </c>
      <c r="Q59" s="359">
        <v>3323</v>
      </c>
      <c r="R59" s="359">
        <v>4156</v>
      </c>
      <c r="S59" s="359">
        <v>4121</v>
      </c>
      <c r="T59" s="359">
        <v>4117</v>
      </c>
      <c r="U59" s="359">
        <v>4216</v>
      </c>
      <c r="V59" s="359">
        <v>4253</v>
      </c>
      <c r="W59" s="359">
        <v>4391</v>
      </c>
      <c r="X59" s="359">
        <v>4452</v>
      </c>
      <c r="Y59" s="359">
        <v>4536</v>
      </c>
      <c r="Z59" s="359">
        <v>4450</v>
      </c>
      <c r="AA59" s="351">
        <v>4349</v>
      </c>
      <c r="AB59" s="348">
        <v>4196</v>
      </c>
      <c r="AC59" s="359">
        <v>4123</v>
      </c>
      <c r="AD59" s="359">
        <v>4201</v>
      </c>
      <c r="AE59" s="359">
        <v>4211</v>
      </c>
      <c r="AF59" s="359">
        <v>4214</v>
      </c>
      <c r="AG59" s="359">
        <v>4359</v>
      </c>
      <c r="AH59" s="359">
        <v>4503</v>
      </c>
      <c r="AI59" s="359">
        <v>4603</v>
      </c>
      <c r="AJ59" s="359">
        <v>4706</v>
      </c>
      <c r="AK59" s="359">
        <v>4710</v>
      </c>
      <c r="AL59" s="359">
        <v>4409</v>
      </c>
      <c r="AM59" s="351">
        <v>4485</v>
      </c>
      <c r="AN59" s="348">
        <v>4437</v>
      </c>
      <c r="AO59" s="359">
        <v>4278</v>
      </c>
      <c r="AP59" s="359">
        <v>4293</v>
      </c>
      <c r="AQ59" s="359">
        <v>4418</v>
      </c>
      <c r="AR59" s="359">
        <v>4498</v>
      </c>
      <c r="AS59" s="359">
        <v>4641</v>
      </c>
      <c r="AT59" s="359">
        <v>4702</v>
      </c>
      <c r="AU59" s="359">
        <v>4734</v>
      </c>
      <c r="AV59" s="359">
        <v>4769</v>
      </c>
      <c r="AW59" s="359">
        <v>4815</v>
      </c>
      <c r="AX59" s="359">
        <v>4841</v>
      </c>
      <c r="AY59" s="351">
        <v>4846</v>
      </c>
      <c r="AZ59" s="348">
        <v>4794</v>
      </c>
      <c r="BA59" s="359">
        <v>4794</v>
      </c>
      <c r="BB59" s="359">
        <v>4855</v>
      </c>
      <c r="BC59" s="359">
        <v>4755</v>
      </c>
      <c r="BD59" s="359">
        <v>4782</v>
      </c>
      <c r="BE59" s="359">
        <v>4838</v>
      </c>
      <c r="BF59" s="359">
        <v>4848</v>
      </c>
      <c r="BG59" s="359">
        <v>4878</v>
      </c>
      <c r="BH59" s="359">
        <v>4736</v>
      </c>
      <c r="BI59" s="359">
        <v>4705</v>
      </c>
      <c r="BJ59" s="359">
        <v>4586</v>
      </c>
      <c r="BK59" s="347">
        <v>4578</v>
      </c>
      <c r="BL59" s="348">
        <v>4512</v>
      </c>
      <c r="BM59" s="359">
        <v>4453</v>
      </c>
      <c r="BN59" s="359">
        <v>4436</v>
      </c>
      <c r="BO59" s="359">
        <v>4429</v>
      </c>
      <c r="BP59" s="359">
        <v>4392</v>
      </c>
      <c r="BQ59" s="359">
        <v>4408</v>
      </c>
      <c r="BR59" s="359">
        <v>4370</v>
      </c>
      <c r="BS59" s="359">
        <v>4374</v>
      </c>
      <c r="BT59" s="359">
        <v>4414</v>
      </c>
      <c r="BU59" s="359">
        <v>4424</v>
      </c>
      <c r="BV59" s="359">
        <v>4440</v>
      </c>
      <c r="BW59" s="347">
        <v>4458</v>
      </c>
      <c r="BX59" s="348">
        <v>4381</v>
      </c>
      <c r="BY59" s="359">
        <v>4398</v>
      </c>
      <c r="BZ59" s="359">
        <v>4513</v>
      </c>
      <c r="CA59" s="359">
        <v>4597</v>
      </c>
      <c r="CB59" s="359">
        <v>4692</v>
      </c>
      <c r="CC59" s="359">
        <v>4754</v>
      </c>
      <c r="CD59" s="359">
        <v>4855</v>
      </c>
      <c r="CE59" s="359">
        <v>4989</v>
      </c>
      <c r="CF59" s="359">
        <v>4879</v>
      </c>
      <c r="CG59" s="359">
        <v>4935</v>
      </c>
      <c r="CH59" s="359">
        <v>4922</v>
      </c>
      <c r="CI59" s="347">
        <v>4883</v>
      </c>
      <c r="CJ59" s="348">
        <v>4635</v>
      </c>
      <c r="CK59" s="359">
        <v>4579</v>
      </c>
      <c r="CL59" s="359">
        <v>4668</v>
      </c>
      <c r="CM59" s="359">
        <v>4619</v>
      </c>
      <c r="CN59" s="359">
        <v>4505</v>
      </c>
      <c r="CO59" s="359">
        <v>4554</v>
      </c>
      <c r="CP59" s="359">
        <v>4548</v>
      </c>
      <c r="CQ59" s="359">
        <v>4664</v>
      </c>
      <c r="CR59" s="359">
        <v>4702</v>
      </c>
      <c r="CS59" s="359">
        <v>4786</v>
      </c>
      <c r="CT59" s="359">
        <v>4830</v>
      </c>
      <c r="CU59" s="347">
        <v>4856</v>
      </c>
      <c r="CV59" s="348">
        <v>4838</v>
      </c>
      <c r="CW59" s="359">
        <v>4935</v>
      </c>
      <c r="CX59" s="359">
        <v>5005</v>
      </c>
      <c r="CY59" s="359">
        <v>5010</v>
      </c>
      <c r="CZ59" s="359">
        <v>5064</v>
      </c>
      <c r="DA59" s="359">
        <v>5041</v>
      </c>
      <c r="DB59" s="359">
        <v>5040</v>
      </c>
      <c r="DC59" s="359">
        <v>5047</v>
      </c>
      <c r="DD59" s="359">
        <v>5107</v>
      </c>
      <c r="DE59" s="359">
        <v>5099</v>
      </c>
      <c r="DF59" s="359">
        <v>5024</v>
      </c>
      <c r="DG59" s="347">
        <v>5009</v>
      </c>
      <c r="DH59" s="348">
        <v>4960</v>
      </c>
      <c r="DI59" s="359">
        <v>4997</v>
      </c>
      <c r="DJ59" s="359">
        <v>4998</v>
      </c>
      <c r="DK59" s="359">
        <v>5025</v>
      </c>
      <c r="DL59" s="359">
        <v>5034</v>
      </c>
      <c r="DM59" s="359">
        <v>5055</v>
      </c>
      <c r="DN59" s="359">
        <v>4471</v>
      </c>
      <c r="DO59" s="359">
        <v>4517</v>
      </c>
      <c r="DP59" s="359">
        <v>4547</v>
      </c>
      <c r="DQ59" s="347">
        <v>4538</v>
      </c>
      <c r="DR59" s="347">
        <v>4520</v>
      </c>
      <c r="DS59" s="351">
        <v>4465</v>
      </c>
      <c r="DT59" s="347">
        <v>4370</v>
      </c>
      <c r="DU59" s="347">
        <v>4359</v>
      </c>
      <c r="DV59" s="359"/>
      <c r="DW59" s="359"/>
      <c r="DX59" s="359"/>
      <c r="DY59" s="359"/>
      <c r="DZ59" s="359"/>
      <c r="EA59" s="359"/>
      <c r="EB59" s="359"/>
      <c r="EC59" s="359"/>
      <c r="ED59" s="359"/>
      <c r="EE59" s="359"/>
      <c r="EF59" s="103">
        <v>-11</v>
      </c>
      <c r="EG59" s="83">
        <v>-0.25235145675613674</v>
      </c>
      <c r="EH59" s="103">
        <v>-106</v>
      </c>
      <c r="EI59" s="83">
        <v>-2.1161908564583749</v>
      </c>
    </row>
    <row r="60" spans="1:148" ht="15" outlineLevel="2">
      <c r="A60" s="345">
        <v>761</v>
      </c>
      <c r="B60" s="345" t="s">
        <v>329</v>
      </c>
      <c r="C60" s="345" t="s">
        <v>347</v>
      </c>
      <c r="D60" s="348">
        <v>2584</v>
      </c>
      <c r="E60" s="359">
        <v>2566</v>
      </c>
      <c r="F60" s="359">
        <v>2596</v>
      </c>
      <c r="G60" s="359">
        <v>2644</v>
      </c>
      <c r="H60" s="359">
        <v>2655</v>
      </c>
      <c r="I60" s="359">
        <v>2683</v>
      </c>
      <c r="J60" s="359">
        <v>2672</v>
      </c>
      <c r="K60" s="359">
        <v>2712</v>
      </c>
      <c r="L60" s="359">
        <v>2736</v>
      </c>
      <c r="M60" s="359">
        <v>2743</v>
      </c>
      <c r="N60" s="359">
        <v>2697</v>
      </c>
      <c r="O60" s="351">
        <v>2676</v>
      </c>
      <c r="P60" s="348">
        <v>2630</v>
      </c>
      <c r="Q60" s="359">
        <v>2495</v>
      </c>
      <c r="R60" s="359">
        <v>2624</v>
      </c>
      <c r="S60" s="359">
        <v>2670</v>
      </c>
      <c r="T60" s="359">
        <v>2655</v>
      </c>
      <c r="U60" s="359">
        <v>2804</v>
      </c>
      <c r="V60" s="359">
        <v>2825</v>
      </c>
      <c r="W60" s="359">
        <v>2919</v>
      </c>
      <c r="X60" s="359">
        <v>2935</v>
      </c>
      <c r="Y60" s="359">
        <v>2995</v>
      </c>
      <c r="Z60" s="359">
        <v>2980</v>
      </c>
      <c r="AA60" s="351">
        <v>2874</v>
      </c>
      <c r="AB60" s="348">
        <v>2716</v>
      </c>
      <c r="AC60" s="359">
        <v>2664</v>
      </c>
      <c r="AD60" s="359">
        <v>2768</v>
      </c>
      <c r="AE60" s="359">
        <v>2809</v>
      </c>
      <c r="AF60" s="359">
        <v>2791</v>
      </c>
      <c r="AG60" s="359">
        <v>2862</v>
      </c>
      <c r="AH60" s="359">
        <v>3015</v>
      </c>
      <c r="AI60" s="359">
        <v>3085</v>
      </c>
      <c r="AJ60" s="359">
        <v>3157</v>
      </c>
      <c r="AK60" s="359">
        <v>3149</v>
      </c>
      <c r="AL60" s="359">
        <v>2980</v>
      </c>
      <c r="AM60" s="351">
        <v>2994</v>
      </c>
      <c r="AN60" s="348">
        <v>2928</v>
      </c>
      <c r="AO60" s="359">
        <v>2823</v>
      </c>
      <c r="AP60" s="359">
        <v>2867</v>
      </c>
      <c r="AQ60" s="359">
        <v>2955</v>
      </c>
      <c r="AR60" s="359">
        <v>2968</v>
      </c>
      <c r="AS60" s="359">
        <v>3067</v>
      </c>
      <c r="AT60" s="359">
        <v>3139</v>
      </c>
      <c r="AU60" s="359">
        <v>3189</v>
      </c>
      <c r="AV60" s="359">
        <v>3192</v>
      </c>
      <c r="AW60" s="359">
        <v>3214</v>
      </c>
      <c r="AX60" s="359">
        <v>3221</v>
      </c>
      <c r="AY60" s="351">
        <v>3189</v>
      </c>
      <c r="AZ60" s="348">
        <v>3133</v>
      </c>
      <c r="BA60" s="359">
        <v>3036</v>
      </c>
      <c r="BB60" s="359">
        <v>3022</v>
      </c>
      <c r="BC60" s="359">
        <v>2916</v>
      </c>
      <c r="BD60" s="359">
        <v>2920</v>
      </c>
      <c r="BE60" s="359">
        <v>2962</v>
      </c>
      <c r="BF60" s="359">
        <v>3019</v>
      </c>
      <c r="BG60" s="359">
        <v>3011</v>
      </c>
      <c r="BH60" s="359">
        <v>2914</v>
      </c>
      <c r="BI60" s="359">
        <v>2895</v>
      </c>
      <c r="BJ60" s="359">
        <v>2777</v>
      </c>
      <c r="BK60" s="347">
        <v>2831</v>
      </c>
      <c r="BL60" s="348">
        <v>2756</v>
      </c>
      <c r="BM60" s="359">
        <v>2727</v>
      </c>
      <c r="BN60" s="359">
        <v>2758</v>
      </c>
      <c r="BO60" s="359">
        <v>2762</v>
      </c>
      <c r="BP60" s="359">
        <v>2722</v>
      </c>
      <c r="BQ60" s="359">
        <v>2748</v>
      </c>
      <c r="BR60" s="359">
        <v>2692</v>
      </c>
      <c r="BS60" s="359">
        <v>2635</v>
      </c>
      <c r="BT60" s="359">
        <v>2653</v>
      </c>
      <c r="BU60" s="359">
        <v>2676</v>
      </c>
      <c r="BV60" s="359">
        <v>2685</v>
      </c>
      <c r="BW60" s="347">
        <v>2674</v>
      </c>
      <c r="BX60" s="348">
        <v>2657</v>
      </c>
      <c r="BY60" s="359">
        <v>2684</v>
      </c>
      <c r="BZ60" s="359">
        <v>2720</v>
      </c>
      <c r="CA60" s="359">
        <v>2776</v>
      </c>
      <c r="CB60" s="359">
        <v>2784</v>
      </c>
      <c r="CC60" s="359">
        <v>2829</v>
      </c>
      <c r="CD60" s="359">
        <v>2886</v>
      </c>
      <c r="CE60" s="359">
        <v>2850</v>
      </c>
      <c r="CF60" s="359">
        <v>2772</v>
      </c>
      <c r="CG60" s="359">
        <v>2838</v>
      </c>
      <c r="CH60" s="359">
        <v>2871</v>
      </c>
      <c r="CI60" s="347">
        <v>2847</v>
      </c>
      <c r="CJ60" s="348">
        <v>2717</v>
      </c>
      <c r="CK60" s="359">
        <v>2641</v>
      </c>
      <c r="CL60" s="359">
        <v>2692</v>
      </c>
      <c r="CM60" s="359">
        <v>2626</v>
      </c>
      <c r="CN60" s="359">
        <v>2597</v>
      </c>
      <c r="CO60" s="359">
        <v>2624</v>
      </c>
      <c r="CP60" s="359">
        <v>2669</v>
      </c>
      <c r="CQ60" s="359">
        <v>2764</v>
      </c>
      <c r="CR60" s="359">
        <v>2773</v>
      </c>
      <c r="CS60" s="359">
        <v>2777</v>
      </c>
      <c r="CT60" s="359">
        <v>2884</v>
      </c>
      <c r="CU60" s="347">
        <v>2885</v>
      </c>
      <c r="CV60" s="348">
        <v>2838</v>
      </c>
      <c r="CW60" s="359">
        <v>2885</v>
      </c>
      <c r="CX60" s="359">
        <v>2944</v>
      </c>
      <c r="CY60" s="359">
        <v>2981</v>
      </c>
      <c r="CZ60" s="359">
        <v>3020</v>
      </c>
      <c r="DA60" s="359">
        <v>2976</v>
      </c>
      <c r="DB60" s="359">
        <v>3005</v>
      </c>
      <c r="DC60" s="359">
        <v>2983</v>
      </c>
      <c r="DD60" s="359">
        <v>2993</v>
      </c>
      <c r="DE60" s="359">
        <v>3004</v>
      </c>
      <c r="DF60" s="359">
        <v>3015</v>
      </c>
      <c r="DG60" s="347">
        <v>3039</v>
      </c>
      <c r="DH60" s="348">
        <v>3002</v>
      </c>
      <c r="DI60" s="359">
        <v>3046</v>
      </c>
      <c r="DJ60" s="359">
        <v>3041</v>
      </c>
      <c r="DK60" s="359">
        <v>3103</v>
      </c>
      <c r="DL60" s="359">
        <v>3072</v>
      </c>
      <c r="DM60" s="359">
        <v>3115</v>
      </c>
      <c r="DN60" s="359">
        <v>2758</v>
      </c>
      <c r="DO60" s="359">
        <v>2745</v>
      </c>
      <c r="DP60" s="359">
        <v>2827</v>
      </c>
      <c r="DQ60" s="347">
        <v>2775</v>
      </c>
      <c r="DR60" s="347">
        <v>2775</v>
      </c>
      <c r="DS60" s="351">
        <v>2745</v>
      </c>
      <c r="DT60" s="347">
        <v>2645</v>
      </c>
      <c r="DU60" s="347">
        <v>2691</v>
      </c>
      <c r="DV60" s="359"/>
      <c r="DW60" s="359"/>
      <c r="DX60" s="359"/>
      <c r="DY60" s="359"/>
      <c r="DZ60" s="359"/>
      <c r="EA60" s="359"/>
      <c r="EB60" s="359"/>
      <c r="EC60" s="359"/>
      <c r="ED60" s="359"/>
      <c r="EE60" s="359"/>
      <c r="EF60" s="103">
        <v>46</v>
      </c>
      <c r="EG60" s="83">
        <v>1.7094017094017095</v>
      </c>
      <c r="EH60" s="103">
        <v>-54</v>
      </c>
      <c r="EI60" s="83">
        <v>-1.7769002961500493</v>
      </c>
    </row>
    <row r="61" spans="1:148" ht="15" outlineLevel="2">
      <c r="A61" s="345">
        <v>842</v>
      </c>
      <c r="B61" s="345" t="s">
        <v>329</v>
      </c>
      <c r="C61" s="345" t="s">
        <v>348</v>
      </c>
      <c r="D61" s="348">
        <v>447</v>
      </c>
      <c r="E61" s="359">
        <v>367</v>
      </c>
      <c r="F61" s="359">
        <v>356</v>
      </c>
      <c r="G61" s="359">
        <v>373</v>
      </c>
      <c r="H61" s="359">
        <v>376</v>
      </c>
      <c r="I61" s="359">
        <v>374</v>
      </c>
      <c r="J61" s="359">
        <v>379</v>
      </c>
      <c r="K61" s="359">
        <v>392</v>
      </c>
      <c r="L61" s="359">
        <v>392</v>
      </c>
      <c r="M61" s="359">
        <v>387</v>
      </c>
      <c r="N61" s="359">
        <v>399</v>
      </c>
      <c r="O61" s="351">
        <v>425</v>
      </c>
      <c r="P61" s="348">
        <v>401</v>
      </c>
      <c r="Q61" s="359">
        <v>425</v>
      </c>
      <c r="R61" s="359">
        <v>465</v>
      </c>
      <c r="S61" s="359">
        <v>506</v>
      </c>
      <c r="T61" s="359">
        <v>376</v>
      </c>
      <c r="U61" s="359">
        <v>584</v>
      </c>
      <c r="V61" s="359">
        <v>568</v>
      </c>
      <c r="W61" s="359">
        <v>611</v>
      </c>
      <c r="X61" s="359">
        <v>620</v>
      </c>
      <c r="Y61" s="359">
        <v>613</v>
      </c>
      <c r="Z61" s="359">
        <v>526</v>
      </c>
      <c r="AA61" s="351">
        <v>519</v>
      </c>
      <c r="AB61" s="348">
        <v>521</v>
      </c>
      <c r="AC61" s="359">
        <v>481</v>
      </c>
      <c r="AD61" s="359">
        <v>533</v>
      </c>
      <c r="AE61" s="359">
        <v>524</v>
      </c>
      <c r="AF61" s="359">
        <v>526</v>
      </c>
      <c r="AG61" s="359">
        <v>513</v>
      </c>
      <c r="AH61" s="359">
        <v>527</v>
      </c>
      <c r="AI61" s="359">
        <v>521</v>
      </c>
      <c r="AJ61" s="359">
        <v>514</v>
      </c>
      <c r="AK61" s="359">
        <v>506</v>
      </c>
      <c r="AL61" s="359">
        <v>459</v>
      </c>
      <c r="AM61" s="351">
        <v>435</v>
      </c>
      <c r="AN61" s="348">
        <v>449</v>
      </c>
      <c r="AO61" s="359">
        <v>419</v>
      </c>
      <c r="AP61" s="359">
        <v>461</v>
      </c>
      <c r="AQ61" s="359">
        <v>486</v>
      </c>
      <c r="AR61" s="359">
        <v>509</v>
      </c>
      <c r="AS61" s="359">
        <v>603</v>
      </c>
      <c r="AT61" s="359">
        <v>573</v>
      </c>
      <c r="AU61" s="359">
        <v>574</v>
      </c>
      <c r="AV61" s="359">
        <v>561</v>
      </c>
      <c r="AW61" s="359">
        <v>565</v>
      </c>
      <c r="AX61" s="359">
        <v>548</v>
      </c>
      <c r="AY61" s="351">
        <v>565</v>
      </c>
      <c r="AZ61" s="348">
        <v>594</v>
      </c>
      <c r="BA61" s="359">
        <v>594</v>
      </c>
      <c r="BB61" s="359">
        <v>598</v>
      </c>
      <c r="BC61" s="359">
        <v>579</v>
      </c>
      <c r="BD61" s="359">
        <v>575</v>
      </c>
      <c r="BE61" s="359">
        <v>574</v>
      </c>
      <c r="BF61" s="359">
        <v>574</v>
      </c>
      <c r="BG61" s="359">
        <v>582</v>
      </c>
      <c r="BH61" s="359">
        <v>551</v>
      </c>
      <c r="BI61" s="359">
        <v>560</v>
      </c>
      <c r="BJ61" s="359">
        <v>562</v>
      </c>
      <c r="BK61" s="347">
        <v>566</v>
      </c>
      <c r="BL61" s="348">
        <v>570</v>
      </c>
      <c r="BM61" s="359">
        <v>565</v>
      </c>
      <c r="BN61" s="359">
        <v>584</v>
      </c>
      <c r="BO61" s="359">
        <v>552</v>
      </c>
      <c r="BP61" s="359">
        <v>539</v>
      </c>
      <c r="BQ61" s="359">
        <v>554</v>
      </c>
      <c r="BR61" s="359">
        <v>577</v>
      </c>
      <c r="BS61" s="359">
        <v>604</v>
      </c>
      <c r="BT61" s="359">
        <v>610</v>
      </c>
      <c r="BU61" s="359">
        <v>617</v>
      </c>
      <c r="BV61" s="359">
        <v>627</v>
      </c>
      <c r="BW61" s="347">
        <v>640</v>
      </c>
      <c r="BX61" s="348">
        <v>638</v>
      </c>
      <c r="BY61" s="359">
        <v>674</v>
      </c>
      <c r="BZ61" s="359">
        <v>683</v>
      </c>
      <c r="CA61" s="359">
        <v>693</v>
      </c>
      <c r="CB61" s="359">
        <v>735</v>
      </c>
      <c r="CC61" s="359">
        <v>757</v>
      </c>
      <c r="CD61" s="359">
        <v>801</v>
      </c>
      <c r="CE61" s="359">
        <v>792</v>
      </c>
      <c r="CF61" s="359">
        <v>790</v>
      </c>
      <c r="CG61" s="359">
        <v>795</v>
      </c>
      <c r="CH61" s="359">
        <v>800</v>
      </c>
      <c r="CI61" s="347">
        <v>803</v>
      </c>
      <c r="CJ61" s="348">
        <v>794</v>
      </c>
      <c r="CK61" s="359">
        <v>762</v>
      </c>
      <c r="CL61" s="359">
        <v>811</v>
      </c>
      <c r="CM61" s="359">
        <v>844</v>
      </c>
      <c r="CN61" s="359">
        <v>812</v>
      </c>
      <c r="CO61" s="359">
        <v>825</v>
      </c>
      <c r="CP61" s="359">
        <v>851</v>
      </c>
      <c r="CQ61" s="359">
        <v>904</v>
      </c>
      <c r="CR61" s="359">
        <v>926</v>
      </c>
      <c r="CS61" s="359">
        <v>935</v>
      </c>
      <c r="CT61" s="359">
        <v>983</v>
      </c>
      <c r="CU61" s="347">
        <v>999</v>
      </c>
      <c r="CV61" s="348">
        <v>983</v>
      </c>
      <c r="CW61" s="359">
        <v>962</v>
      </c>
      <c r="CX61" s="359">
        <v>1008</v>
      </c>
      <c r="CY61" s="359">
        <v>1036</v>
      </c>
      <c r="CZ61" s="359">
        <v>1055</v>
      </c>
      <c r="DA61" s="359">
        <v>1043</v>
      </c>
      <c r="DB61" s="359">
        <v>1036</v>
      </c>
      <c r="DC61" s="359">
        <v>1007</v>
      </c>
      <c r="DD61" s="359">
        <v>953</v>
      </c>
      <c r="DE61" s="359">
        <v>947</v>
      </c>
      <c r="DF61" s="359">
        <v>959</v>
      </c>
      <c r="DG61" s="347">
        <v>960</v>
      </c>
      <c r="DH61" s="348">
        <v>943</v>
      </c>
      <c r="DI61" s="359">
        <v>919</v>
      </c>
      <c r="DJ61" s="359">
        <v>950</v>
      </c>
      <c r="DK61" s="359">
        <v>961</v>
      </c>
      <c r="DL61" s="359">
        <v>917</v>
      </c>
      <c r="DM61" s="359">
        <v>865</v>
      </c>
      <c r="DN61" s="359">
        <v>740</v>
      </c>
      <c r="DO61" s="359">
        <v>728</v>
      </c>
      <c r="DP61" s="359">
        <v>727</v>
      </c>
      <c r="DQ61" s="347">
        <v>728</v>
      </c>
      <c r="DR61" s="347">
        <v>711</v>
      </c>
      <c r="DS61" s="351">
        <v>697</v>
      </c>
      <c r="DT61" s="347">
        <v>668</v>
      </c>
      <c r="DU61" s="347">
        <v>637</v>
      </c>
      <c r="DV61" s="359"/>
      <c r="DW61" s="359"/>
      <c r="DX61" s="359"/>
      <c r="DY61" s="359"/>
      <c r="DZ61" s="359"/>
      <c r="EA61" s="359"/>
      <c r="EB61" s="359"/>
      <c r="EC61" s="359"/>
      <c r="ED61" s="359"/>
      <c r="EE61" s="359"/>
      <c r="EF61" s="103">
        <v>-31</v>
      </c>
      <c r="EG61" s="83">
        <v>-4.8665620094191526</v>
      </c>
      <c r="EH61" s="103">
        <v>-60</v>
      </c>
      <c r="EI61" s="83">
        <v>-6.25</v>
      </c>
    </row>
    <row r="62" spans="1:148" ht="15" outlineLevel="1">
      <c r="A62" s="123" t="s">
        <v>349</v>
      </c>
      <c r="B62" s="25"/>
      <c r="C62" s="26"/>
      <c r="D62" s="43">
        <v>68168</v>
      </c>
      <c r="E62" s="44">
        <v>68812</v>
      </c>
      <c r="F62" s="44">
        <v>69651</v>
      </c>
      <c r="G62" s="44">
        <v>70285</v>
      </c>
      <c r="H62" s="44">
        <v>71437</v>
      </c>
      <c r="I62" s="44">
        <v>72813</v>
      </c>
      <c r="J62" s="44">
        <v>72492</v>
      </c>
      <c r="K62" s="44">
        <v>72843</v>
      </c>
      <c r="L62" s="44">
        <v>72226</v>
      </c>
      <c r="M62" s="44">
        <v>72787</v>
      </c>
      <c r="N62" s="44">
        <v>73179</v>
      </c>
      <c r="O62" s="234">
        <v>72904</v>
      </c>
      <c r="P62" s="43">
        <v>71083</v>
      </c>
      <c r="Q62" s="44">
        <v>69217</v>
      </c>
      <c r="R62" s="44">
        <v>71796</v>
      </c>
      <c r="S62" s="44">
        <v>72059</v>
      </c>
      <c r="T62" s="44">
        <v>71437</v>
      </c>
      <c r="U62" s="44">
        <v>73961</v>
      </c>
      <c r="V62" s="44">
        <v>73557</v>
      </c>
      <c r="W62" s="44">
        <v>75960</v>
      </c>
      <c r="X62" s="44">
        <v>76593</v>
      </c>
      <c r="Y62" s="44">
        <v>77679</v>
      </c>
      <c r="Z62" s="44">
        <v>76989</v>
      </c>
      <c r="AA62" s="234">
        <v>75478</v>
      </c>
      <c r="AB62" s="43">
        <v>73290</v>
      </c>
      <c r="AC62" s="44">
        <v>72122</v>
      </c>
      <c r="AD62" s="44">
        <v>72543</v>
      </c>
      <c r="AE62" s="44">
        <v>73067</v>
      </c>
      <c r="AF62" s="44">
        <v>73150</v>
      </c>
      <c r="AG62" s="44">
        <v>74073</v>
      </c>
      <c r="AH62" s="44">
        <v>77062</v>
      </c>
      <c r="AI62" s="44">
        <v>78070</v>
      </c>
      <c r="AJ62" s="44">
        <v>79177</v>
      </c>
      <c r="AK62" s="44">
        <v>79373</v>
      </c>
      <c r="AL62" s="44">
        <v>77570</v>
      </c>
      <c r="AM62" s="234">
        <v>77824</v>
      </c>
      <c r="AN62" s="43">
        <v>76598</v>
      </c>
      <c r="AO62" s="44">
        <v>75119</v>
      </c>
      <c r="AP62" s="44">
        <v>76069</v>
      </c>
      <c r="AQ62" s="44">
        <v>77767</v>
      </c>
      <c r="AR62" s="44">
        <v>78075</v>
      </c>
      <c r="AS62" s="44">
        <v>80284</v>
      </c>
      <c r="AT62" s="44">
        <v>80791</v>
      </c>
      <c r="AU62" s="44">
        <v>81278</v>
      </c>
      <c r="AV62" s="44">
        <v>81688</v>
      </c>
      <c r="AW62" s="44">
        <v>83096</v>
      </c>
      <c r="AX62" s="44">
        <v>83573</v>
      </c>
      <c r="AY62" s="234">
        <v>84286</v>
      </c>
      <c r="AZ62" s="43">
        <v>84051</v>
      </c>
      <c r="BA62" s="44">
        <v>83950</v>
      </c>
      <c r="BB62" s="44">
        <v>86392</v>
      </c>
      <c r="BC62" s="44">
        <v>86132</v>
      </c>
      <c r="BD62" s="44">
        <v>85555</v>
      </c>
      <c r="BE62" s="44">
        <v>81942</v>
      </c>
      <c r="BF62" s="44">
        <v>81951</v>
      </c>
      <c r="BG62" s="44">
        <v>82489</v>
      </c>
      <c r="BH62" s="44">
        <v>82035</v>
      </c>
      <c r="BI62" s="44">
        <v>81688</v>
      </c>
      <c r="BJ62" s="44">
        <v>80942</v>
      </c>
      <c r="BK62" s="56">
        <v>81351</v>
      </c>
      <c r="BL62" s="43">
        <v>80200</v>
      </c>
      <c r="BM62" s="44">
        <v>79949</v>
      </c>
      <c r="BN62" s="44">
        <v>80951</v>
      </c>
      <c r="BO62" s="44">
        <v>81610</v>
      </c>
      <c r="BP62" s="44">
        <v>81360</v>
      </c>
      <c r="BQ62" s="44">
        <v>81862</v>
      </c>
      <c r="BR62" s="44">
        <v>81379</v>
      </c>
      <c r="BS62" s="44">
        <v>81475</v>
      </c>
      <c r="BT62" s="44">
        <v>82096</v>
      </c>
      <c r="BU62" s="44">
        <v>82392</v>
      </c>
      <c r="BV62" s="44">
        <v>82400</v>
      </c>
      <c r="BW62" s="56">
        <v>81992</v>
      </c>
      <c r="BX62" s="43">
        <v>80644</v>
      </c>
      <c r="BY62" s="44">
        <v>80745</v>
      </c>
      <c r="BZ62" s="44">
        <v>81932</v>
      </c>
      <c r="CA62" s="44">
        <v>82767</v>
      </c>
      <c r="CB62" s="44">
        <v>83226</v>
      </c>
      <c r="CC62" s="44">
        <v>83837</v>
      </c>
      <c r="CD62" s="44">
        <v>84478</v>
      </c>
      <c r="CE62" s="44">
        <v>85250</v>
      </c>
      <c r="CF62" s="44">
        <v>84935</v>
      </c>
      <c r="CG62" s="44">
        <v>85310</v>
      </c>
      <c r="CH62" s="44">
        <v>85606</v>
      </c>
      <c r="CI62" s="56">
        <v>85229</v>
      </c>
      <c r="CJ62" s="43">
        <v>83534</v>
      </c>
      <c r="CK62" s="44">
        <v>83032</v>
      </c>
      <c r="CL62" s="44">
        <v>83391</v>
      </c>
      <c r="CM62" s="44">
        <v>83100</v>
      </c>
      <c r="CN62" s="44">
        <v>82526</v>
      </c>
      <c r="CO62" s="44">
        <v>82799</v>
      </c>
      <c r="CP62" s="44">
        <v>83468</v>
      </c>
      <c r="CQ62" s="44">
        <v>85224</v>
      </c>
      <c r="CR62" s="44">
        <v>85881</v>
      </c>
      <c r="CS62" s="44">
        <v>86805</v>
      </c>
      <c r="CT62" s="44">
        <v>87976</v>
      </c>
      <c r="CU62" s="56">
        <v>88235</v>
      </c>
      <c r="CV62" s="43">
        <v>87683</v>
      </c>
      <c r="CW62" s="44">
        <v>88990</v>
      </c>
      <c r="CX62" s="44">
        <v>90251</v>
      </c>
      <c r="CY62" s="44">
        <v>91398</v>
      </c>
      <c r="CZ62" s="44">
        <v>92215</v>
      </c>
      <c r="DA62" s="44">
        <v>92443</v>
      </c>
      <c r="DB62" s="44">
        <v>92401</v>
      </c>
      <c r="DC62" s="44">
        <v>93058</v>
      </c>
      <c r="DD62" s="44">
        <v>91613</v>
      </c>
      <c r="DE62" s="44">
        <v>92175</v>
      </c>
      <c r="DF62" s="44">
        <v>92340</v>
      </c>
      <c r="DG62" s="56">
        <v>92363</v>
      </c>
      <c r="DH62" s="43">
        <v>91976</v>
      </c>
      <c r="DI62" s="44">
        <v>92040</v>
      </c>
      <c r="DJ62" s="44">
        <v>91069</v>
      </c>
      <c r="DK62" s="44">
        <v>91940</v>
      </c>
      <c r="DL62" s="44">
        <v>91807</v>
      </c>
      <c r="DM62" s="44">
        <v>92098</v>
      </c>
      <c r="DN62" s="44">
        <v>86092</v>
      </c>
      <c r="DO62" s="44">
        <v>86158</v>
      </c>
      <c r="DP62" s="44">
        <v>86512</v>
      </c>
      <c r="DQ62" s="56">
        <v>86513</v>
      </c>
      <c r="DR62" s="56">
        <v>86624</v>
      </c>
      <c r="DS62" s="234">
        <v>86012</v>
      </c>
      <c r="DT62" s="56">
        <v>84167</v>
      </c>
      <c r="DU62" s="56">
        <v>83572</v>
      </c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103">
        <v>-595</v>
      </c>
      <c r="EG62" s="83">
        <v>-0.71196094385679409</v>
      </c>
      <c r="EH62" s="103">
        <v>-2440</v>
      </c>
      <c r="EI62" s="83">
        <v>-2.6417504845013697</v>
      </c>
    </row>
    <row r="63" spans="1:148" ht="15" outlineLevel="2">
      <c r="A63" s="345">
        <v>38</v>
      </c>
      <c r="B63" s="345" t="s">
        <v>349</v>
      </c>
      <c r="C63" s="345" t="s">
        <v>350</v>
      </c>
      <c r="D63" s="348">
        <v>833</v>
      </c>
      <c r="E63" s="359">
        <v>833</v>
      </c>
      <c r="F63" s="359">
        <v>859</v>
      </c>
      <c r="G63" s="359">
        <v>884</v>
      </c>
      <c r="H63" s="359">
        <v>897</v>
      </c>
      <c r="I63" s="359">
        <v>919</v>
      </c>
      <c r="J63" s="359">
        <v>868</v>
      </c>
      <c r="K63" s="359">
        <v>846</v>
      </c>
      <c r="L63" s="359">
        <v>838</v>
      </c>
      <c r="M63" s="359">
        <v>865</v>
      </c>
      <c r="N63" s="359">
        <v>874</v>
      </c>
      <c r="O63" s="351">
        <v>854</v>
      </c>
      <c r="P63" s="348">
        <v>806</v>
      </c>
      <c r="Q63" s="359">
        <v>810</v>
      </c>
      <c r="R63" s="359">
        <v>817</v>
      </c>
      <c r="S63" s="359">
        <v>850</v>
      </c>
      <c r="T63" s="359">
        <v>897</v>
      </c>
      <c r="U63" s="359">
        <v>868</v>
      </c>
      <c r="V63" s="359">
        <v>872</v>
      </c>
      <c r="W63" s="359">
        <v>902</v>
      </c>
      <c r="X63" s="359">
        <v>930</v>
      </c>
      <c r="Y63" s="359">
        <v>923</v>
      </c>
      <c r="Z63" s="359">
        <v>898</v>
      </c>
      <c r="AA63" s="351">
        <v>869</v>
      </c>
      <c r="AB63" s="348">
        <v>829</v>
      </c>
      <c r="AC63" s="359">
        <v>833</v>
      </c>
      <c r="AD63" s="359">
        <v>838</v>
      </c>
      <c r="AE63" s="359">
        <v>827</v>
      </c>
      <c r="AF63" s="359">
        <v>827</v>
      </c>
      <c r="AG63" s="359">
        <v>817</v>
      </c>
      <c r="AH63" s="359">
        <v>848</v>
      </c>
      <c r="AI63" s="359">
        <v>862</v>
      </c>
      <c r="AJ63" s="359">
        <v>888</v>
      </c>
      <c r="AK63" s="359">
        <v>872</v>
      </c>
      <c r="AL63" s="359">
        <v>839</v>
      </c>
      <c r="AM63" s="351">
        <v>847</v>
      </c>
      <c r="AN63" s="348">
        <v>863</v>
      </c>
      <c r="AO63" s="359">
        <v>847</v>
      </c>
      <c r="AP63" s="359">
        <v>841</v>
      </c>
      <c r="AQ63" s="359">
        <v>895</v>
      </c>
      <c r="AR63" s="359">
        <v>922</v>
      </c>
      <c r="AS63" s="359">
        <v>1143</v>
      </c>
      <c r="AT63" s="359">
        <v>1070</v>
      </c>
      <c r="AU63" s="359">
        <v>1097</v>
      </c>
      <c r="AV63" s="359">
        <v>1076</v>
      </c>
      <c r="AW63" s="359">
        <v>1060</v>
      </c>
      <c r="AX63" s="359">
        <v>1049</v>
      </c>
      <c r="AY63" s="351">
        <v>1060</v>
      </c>
      <c r="AZ63" s="348">
        <v>1028</v>
      </c>
      <c r="BA63" s="359">
        <v>1004</v>
      </c>
      <c r="BB63" s="359">
        <v>1002</v>
      </c>
      <c r="BC63" s="359">
        <v>978</v>
      </c>
      <c r="BD63" s="359">
        <v>938</v>
      </c>
      <c r="BE63" s="359">
        <v>961</v>
      </c>
      <c r="BF63" s="359">
        <v>943</v>
      </c>
      <c r="BG63" s="359">
        <v>934</v>
      </c>
      <c r="BH63" s="359">
        <v>924</v>
      </c>
      <c r="BI63" s="359">
        <v>921</v>
      </c>
      <c r="BJ63" s="359">
        <v>937</v>
      </c>
      <c r="BK63" s="347">
        <v>968</v>
      </c>
      <c r="BL63" s="348">
        <v>973</v>
      </c>
      <c r="BM63" s="359">
        <v>950</v>
      </c>
      <c r="BN63" s="359">
        <v>1013</v>
      </c>
      <c r="BO63" s="359">
        <v>1041</v>
      </c>
      <c r="BP63" s="359">
        <v>1040</v>
      </c>
      <c r="BQ63" s="359">
        <v>1071</v>
      </c>
      <c r="BR63" s="359">
        <v>1073</v>
      </c>
      <c r="BS63" s="359">
        <v>1067</v>
      </c>
      <c r="BT63" s="359">
        <v>1034</v>
      </c>
      <c r="BU63" s="359">
        <v>1052</v>
      </c>
      <c r="BV63" s="359">
        <v>1034</v>
      </c>
      <c r="BW63" s="347">
        <v>1026</v>
      </c>
      <c r="BX63" s="348">
        <v>1019</v>
      </c>
      <c r="BY63" s="359">
        <v>994</v>
      </c>
      <c r="BZ63" s="359">
        <v>969</v>
      </c>
      <c r="CA63" s="359">
        <v>988</v>
      </c>
      <c r="CB63" s="359">
        <v>1027</v>
      </c>
      <c r="CC63" s="359">
        <v>1040</v>
      </c>
      <c r="CD63" s="359">
        <v>1060</v>
      </c>
      <c r="CE63" s="359">
        <v>1035</v>
      </c>
      <c r="CF63" s="359">
        <v>1008</v>
      </c>
      <c r="CG63" s="359">
        <v>1040</v>
      </c>
      <c r="CH63" s="359">
        <v>1023</v>
      </c>
      <c r="CI63" s="347">
        <v>1020</v>
      </c>
      <c r="CJ63" s="348">
        <v>991</v>
      </c>
      <c r="CK63" s="359">
        <v>1015</v>
      </c>
      <c r="CL63" s="359">
        <v>1035</v>
      </c>
      <c r="CM63" s="359">
        <v>1079</v>
      </c>
      <c r="CN63" s="359">
        <v>1057</v>
      </c>
      <c r="CO63" s="359">
        <v>1069</v>
      </c>
      <c r="CP63" s="359">
        <v>1070</v>
      </c>
      <c r="CQ63" s="359">
        <v>1086</v>
      </c>
      <c r="CR63" s="359">
        <v>1105</v>
      </c>
      <c r="CS63" s="359">
        <v>1117</v>
      </c>
      <c r="CT63" s="359">
        <v>1172</v>
      </c>
      <c r="CU63" s="347">
        <v>1209</v>
      </c>
      <c r="CV63" s="348">
        <v>1203</v>
      </c>
      <c r="CW63" s="359">
        <v>1193</v>
      </c>
      <c r="CX63" s="359">
        <v>1230</v>
      </c>
      <c r="CY63" s="359">
        <v>1244</v>
      </c>
      <c r="CZ63" s="359">
        <v>1256</v>
      </c>
      <c r="DA63" s="359">
        <v>1252</v>
      </c>
      <c r="DB63" s="359">
        <v>1236</v>
      </c>
      <c r="DC63" s="359">
        <v>1253</v>
      </c>
      <c r="DD63" s="359">
        <v>1169</v>
      </c>
      <c r="DE63" s="359">
        <v>1169</v>
      </c>
      <c r="DF63" s="359">
        <v>1166</v>
      </c>
      <c r="DG63" s="347">
        <v>1170</v>
      </c>
      <c r="DH63" s="348">
        <v>1174</v>
      </c>
      <c r="DI63" s="359">
        <v>1141</v>
      </c>
      <c r="DJ63" s="359">
        <v>1181</v>
      </c>
      <c r="DK63" s="359">
        <v>1178</v>
      </c>
      <c r="DL63" s="359">
        <v>1154</v>
      </c>
      <c r="DM63" s="359">
        <v>1213</v>
      </c>
      <c r="DN63" s="359">
        <v>1078</v>
      </c>
      <c r="DO63" s="359">
        <v>1063</v>
      </c>
      <c r="DP63" s="359">
        <v>1072</v>
      </c>
      <c r="DQ63" s="347">
        <v>1085</v>
      </c>
      <c r="DR63" s="347">
        <v>1090</v>
      </c>
      <c r="DS63" s="351">
        <v>1082</v>
      </c>
      <c r="DT63" s="347">
        <v>1039</v>
      </c>
      <c r="DU63" s="347">
        <v>902</v>
      </c>
      <c r="DV63" s="359"/>
      <c r="DW63" s="359"/>
      <c r="DX63" s="359"/>
      <c r="DY63" s="359"/>
      <c r="DZ63" s="359"/>
      <c r="EA63" s="359"/>
      <c r="EB63" s="359"/>
      <c r="EC63" s="359"/>
      <c r="ED63" s="359"/>
      <c r="EE63" s="359"/>
      <c r="EF63" s="103">
        <v>-137</v>
      </c>
      <c r="EG63" s="83">
        <v>-15.188470066518848</v>
      </c>
      <c r="EH63" s="103">
        <v>-180</v>
      </c>
      <c r="EI63" s="83">
        <v>-15.384615384615385</v>
      </c>
    </row>
    <row r="64" spans="1:148" ht="15" outlineLevel="2">
      <c r="A64" s="345">
        <v>86</v>
      </c>
      <c r="B64" s="345" t="s">
        <v>349</v>
      </c>
      <c r="C64" s="345" t="s">
        <v>351</v>
      </c>
      <c r="D64" s="348">
        <v>967</v>
      </c>
      <c r="E64" s="359">
        <v>969</v>
      </c>
      <c r="F64" s="359">
        <v>994</v>
      </c>
      <c r="G64" s="359">
        <v>993</v>
      </c>
      <c r="H64" s="359">
        <v>1007</v>
      </c>
      <c r="I64" s="359">
        <v>1051</v>
      </c>
      <c r="J64" s="359">
        <v>1035</v>
      </c>
      <c r="K64" s="359">
        <v>1003</v>
      </c>
      <c r="L64" s="359">
        <v>980</v>
      </c>
      <c r="M64" s="359">
        <v>993</v>
      </c>
      <c r="N64" s="359">
        <v>1028</v>
      </c>
      <c r="O64" s="351">
        <v>1032</v>
      </c>
      <c r="P64" s="348">
        <v>1041</v>
      </c>
      <c r="Q64" s="359">
        <v>1045</v>
      </c>
      <c r="R64" s="359">
        <v>1063</v>
      </c>
      <c r="S64" s="359">
        <v>1048</v>
      </c>
      <c r="T64" s="359">
        <v>1007</v>
      </c>
      <c r="U64" s="359">
        <v>1076</v>
      </c>
      <c r="V64" s="359">
        <v>1081</v>
      </c>
      <c r="W64" s="359">
        <v>1104</v>
      </c>
      <c r="X64" s="359">
        <v>1117</v>
      </c>
      <c r="Y64" s="359">
        <v>1140</v>
      </c>
      <c r="Z64" s="359">
        <v>1105</v>
      </c>
      <c r="AA64" s="351">
        <v>1066</v>
      </c>
      <c r="AB64" s="348">
        <v>1043</v>
      </c>
      <c r="AC64" s="359">
        <v>1022</v>
      </c>
      <c r="AD64" s="359">
        <v>1043</v>
      </c>
      <c r="AE64" s="359">
        <v>1065</v>
      </c>
      <c r="AF64" s="359">
        <v>1075</v>
      </c>
      <c r="AG64" s="359">
        <v>1095</v>
      </c>
      <c r="AH64" s="359">
        <v>1196</v>
      </c>
      <c r="AI64" s="359">
        <v>1237</v>
      </c>
      <c r="AJ64" s="359">
        <v>1251</v>
      </c>
      <c r="AK64" s="359">
        <v>1243</v>
      </c>
      <c r="AL64" s="359">
        <v>1197</v>
      </c>
      <c r="AM64" s="351">
        <v>1170</v>
      </c>
      <c r="AN64" s="348">
        <v>1138</v>
      </c>
      <c r="AO64" s="359">
        <v>1079</v>
      </c>
      <c r="AP64" s="359">
        <v>1100</v>
      </c>
      <c r="AQ64" s="359">
        <v>1123</v>
      </c>
      <c r="AR64" s="359">
        <v>1133</v>
      </c>
      <c r="AS64" s="359">
        <v>1154</v>
      </c>
      <c r="AT64" s="359">
        <v>1174</v>
      </c>
      <c r="AU64" s="359">
        <v>1219</v>
      </c>
      <c r="AV64" s="359">
        <v>1166</v>
      </c>
      <c r="AW64" s="359">
        <v>1231</v>
      </c>
      <c r="AX64" s="359">
        <v>1219</v>
      </c>
      <c r="AY64" s="351">
        <v>1205</v>
      </c>
      <c r="AZ64" s="348">
        <v>1152</v>
      </c>
      <c r="BA64" s="359">
        <v>1135</v>
      </c>
      <c r="BB64" s="359">
        <v>1101</v>
      </c>
      <c r="BC64" s="359">
        <v>1077</v>
      </c>
      <c r="BD64" s="359">
        <v>1076</v>
      </c>
      <c r="BE64" s="359">
        <v>1090</v>
      </c>
      <c r="BF64" s="359">
        <v>1088</v>
      </c>
      <c r="BG64" s="359">
        <v>1043</v>
      </c>
      <c r="BH64" s="359">
        <v>1045</v>
      </c>
      <c r="BI64" s="359">
        <v>1050</v>
      </c>
      <c r="BJ64" s="359">
        <v>1054</v>
      </c>
      <c r="BK64" s="347">
        <v>1043</v>
      </c>
      <c r="BL64" s="348">
        <v>1018</v>
      </c>
      <c r="BM64" s="359">
        <v>1007</v>
      </c>
      <c r="BN64" s="359">
        <v>1017</v>
      </c>
      <c r="BO64" s="359">
        <v>1034</v>
      </c>
      <c r="BP64" s="359">
        <v>1037</v>
      </c>
      <c r="BQ64" s="359">
        <v>1049</v>
      </c>
      <c r="BR64" s="359">
        <v>1051</v>
      </c>
      <c r="BS64" s="359">
        <v>1098</v>
      </c>
      <c r="BT64" s="359">
        <v>1100</v>
      </c>
      <c r="BU64" s="359">
        <v>1085</v>
      </c>
      <c r="BV64" s="359">
        <v>1095</v>
      </c>
      <c r="BW64" s="347">
        <v>1083</v>
      </c>
      <c r="BX64" s="348">
        <v>1073</v>
      </c>
      <c r="BY64" s="359">
        <v>1085</v>
      </c>
      <c r="BZ64" s="359">
        <v>1096</v>
      </c>
      <c r="CA64" s="359">
        <v>1106</v>
      </c>
      <c r="CB64" s="359">
        <v>1107</v>
      </c>
      <c r="CC64" s="359">
        <v>1121</v>
      </c>
      <c r="CD64" s="359">
        <v>1124</v>
      </c>
      <c r="CE64" s="359">
        <v>1178</v>
      </c>
      <c r="CF64" s="359">
        <v>1160</v>
      </c>
      <c r="CG64" s="359">
        <v>1164</v>
      </c>
      <c r="CH64" s="359">
        <v>1171</v>
      </c>
      <c r="CI64" s="347">
        <v>1140</v>
      </c>
      <c r="CJ64" s="348">
        <v>1103</v>
      </c>
      <c r="CK64" s="359">
        <v>1088</v>
      </c>
      <c r="CL64" s="359">
        <v>1097</v>
      </c>
      <c r="CM64" s="359">
        <v>1099</v>
      </c>
      <c r="CN64" s="359">
        <v>1078</v>
      </c>
      <c r="CO64" s="359">
        <v>1095</v>
      </c>
      <c r="CP64" s="359">
        <v>1127</v>
      </c>
      <c r="CQ64" s="359">
        <v>1161</v>
      </c>
      <c r="CR64" s="359">
        <v>1135</v>
      </c>
      <c r="CS64" s="359">
        <v>1150</v>
      </c>
      <c r="CT64" s="359">
        <v>1153</v>
      </c>
      <c r="CU64" s="347">
        <v>1123</v>
      </c>
      <c r="CV64" s="348">
        <v>1122</v>
      </c>
      <c r="CW64" s="359">
        <v>1147</v>
      </c>
      <c r="CX64" s="359">
        <v>1160</v>
      </c>
      <c r="CY64" s="359">
        <v>1188</v>
      </c>
      <c r="CZ64" s="359">
        <v>1190</v>
      </c>
      <c r="DA64" s="359">
        <v>1165</v>
      </c>
      <c r="DB64" s="359">
        <v>1154</v>
      </c>
      <c r="DC64" s="359">
        <v>1156</v>
      </c>
      <c r="DD64" s="359">
        <v>1131</v>
      </c>
      <c r="DE64" s="359">
        <v>1148</v>
      </c>
      <c r="DF64" s="359">
        <v>1174</v>
      </c>
      <c r="DG64" s="347">
        <v>1162</v>
      </c>
      <c r="DH64" s="348">
        <v>1171</v>
      </c>
      <c r="DI64" s="359">
        <v>1168</v>
      </c>
      <c r="DJ64" s="359">
        <v>1184</v>
      </c>
      <c r="DK64" s="359">
        <v>1192</v>
      </c>
      <c r="DL64" s="359">
        <v>1182</v>
      </c>
      <c r="DM64" s="359">
        <v>1204</v>
      </c>
      <c r="DN64" s="359">
        <v>1126</v>
      </c>
      <c r="DO64" s="359">
        <v>1127</v>
      </c>
      <c r="DP64" s="359">
        <v>1120</v>
      </c>
      <c r="DQ64" s="347">
        <v>1134</v>
      </c>
      <c r="DR64" s="347">
        <v>1142</v>
      </c>
      <c r="DS64" s="351">
        <v>1149</v>
      </c>
      <c r="DT64" s="347">
        <v>1131</v>
      </c>
      <c r="DU64" s="347">
        <v>1135</v>
      </c>
      <c r="DV64" s="359"/>
      <c r="DW64" s="359"/>
      <c r="DX64" s="359"/>
      <c r="DY64" s="359"/>
      <c r="DZ64" s="359"/>
      <c r="EA64" s="359"/>
      <c r="EB64" s="359"/>
      <c r="EC64" s="359"/>
      <c r="ED64" s="359"/>
      <c r="EE64" s="359"/>
      <c r="EF64" s="103">
        <v>4</v>
      </c>
      <c r="EG64" s="83">
        <v>0.3524229074889868</v>
      </c>
      <c r="EH64" s="103">
        <v>-14</v>
      </c>
      <c r="EI64" s="83">
        <v>-1.2048192771084338</v>
      </c>
    </row>
    <row r="65" spans="1:139" ht="15" outlineLevel="2">
      <c r="A65" s="345">
        <v>107</v>
      </c>
      <c r="B65" s="345" t="s">
        <v>349</v>
      </c>
      <c r="C65" s="345" t="s">
        <v>352</v>
      </c>
      <c r="D65" s="348">
        <v>630</v>
      </c>
      <c r="E65" s="359">
        <v>649</v>
      </c>
      <c r="F65" s="359">
        <v>640</v>
      </c>
      <c r="G65" s="359">
        <v>637</v>
      </c>
      <c r="H65" s="359">
        <v>677</v>
      </c>
      <c r="I65" s="359">
        <v>723</v>
      </c>
      <c r="J65" s="359">
        <v>720</v>
      </c>
      <c r="K65" s="359">
        <v>707</v>
      </c>
      <c r="L65" s="359">
        <v>721</v>
      </c>
      <c r="M65" s="359">
        <v>715</v>
      </c>
      <c r="N65" s="359">
        <v>729</v>
      </c>
      <c r="O65" s="351">
        <v>745</v>
      </c>
      <c r="P65" s="348">
        <v>699</v>
      </c>
      <c r="Q65" s="359">
        <v>669</v>
      </c>
      <c r="R65" s="359">
        <v>671</v>
      </c>
      <c r="S65" s="359">
        <v>695</v>
      </c>
      <c r="T65" s="359">
        <v>677</v>
      </c>
      <c r="U65" s="359">
        <v>727</v>
      </c>
      <c r="V65" s="359">
        <v>724</v>
      </c>
      <c r="W65" s="359">
        <v>757</v>
      </c>
      <c r="X65" s="359">
        <v>763</v>
      </c>
      <c r="Y65" s="359">
        <v>779</v>
      </c>
      <c r="Z65" s="359">
        <v>754</v>
      </c>
      <c r="AA65" s="351">
        <v>739</v>
      </c>
      <c r="AB65" s="348">
        <v>707</v>
      </c>
      <c r="AC65" s="359">
        <v>662</v>
      </c>
      <c r="AD65" s="359">
        <v>691</v>
      </c>
      <c r="AE65" s="359">
        <v>718</v>
      </c>
      <c r="AF65" s="359">
        <v>731</v>
      </c>
      <c r="AG65" s="359">
        <v>780</v>
      </c>
      <c r="AH65" s="359">
        <v>915</v>
      </c>
      <c r="AI65" s="359">
        <v>942</v>
      </c>
      <c r="AJ65" s="359">
        <v>937</v>
      </c>
      <c r="AK65" s="359">
        <v>925</v>
      </c>
      <c r="AL65" s="359">
        <v>833</v>
      </c>
      <c r="AM65" s="351">
        <v>858</v>
      </c>
      <c r="AN65" s="348">
        <v>830</v>
      </c>
      <c r="AO65" s="359">
        <v>704</v>
      </c>
      <c r="AP65" s="359">
        <v>717</v>
      </c>
      <c r="AQ65" s="359">
        <v>741</v>
      </c>
      <c r="AR65" s="359">
        <v>726</v>
      </c>
      <c r="AS65" s="359">
        <v>809</v>
      </c>
      <c r="AT65" s="359">
        <v>784</v>
      </c>
      <c r="AU65" s="359">
        <v>809</v>
      </c>
      <c r="AV65" s="359">
        <v>809</v>
      </c>
      <c r="AW65" s="359">
        <v>832</v>
      </c>
      <c r="AX65" s="359">
        <v>850</v>
      </c>
      <c r="AY65" s="351">
        <v>904</v>
      </c>
      <c r="AZ65" s="348">
        <v>899</v>
      </c>
      <c r="BA65" s="359">
        <v>897</v>
      </c>
      <c r="BB65" s="359">
        <v>881</v>
      </c>
      <c r="BC65" s="359">
        <v>809</v>
      </c>
      <c r="BD65" s="359">
        <v>811</v>
      </c>
      <c r="BE65" s="359">
        <v>815</v>
      </c>
      <c r="BF65" s="359">
        <v>830</v>
      </c>
      <c r="BG65" s="359">
        <v>805</v>
      </c>
      <c r="BH65" s="359">
        <v>798</v>
      </c>
      <c r="BI65" s="359">
        <v>769</v>
      </c>
      <c r="BJ65" s="359">
        <v>794</v>
      </c>
      <c r="BK65" s="347">
        <v>814</v>
      </c>
      <c r="BL65" s="348">
        <v>811</v>
      </c>
      <c r="BM65" s="359">
        <v>792</v>
      </c>
      <c r="BN65" s="359">
        <v>831</v>
      </c>
      <c r="BO65" s="359">
        <v>820</v>
      </c>
      <c r="BP65" s="359">
        <v>802</v>
      </c>
      <c r="BQ65" s="359">
        <v>814</v>
      </c>
      <c r="BR65" s="359">
        <v>795</v>
      </c>
      <c r="BS65" s="359">
        <v>770</v>
      </c>
      <c r="BT65" s="359">
        <v>777</v>
      </c>
      <c r="BU65" s="359">
        <v>793</v>
      </c>
      <c r="BV65" s="359">
        <v>756</v>
      </c>
      <c r="BW65" s="347">
        <v>785</v>
      </c>
      <c r="BX65" s="348">
        <v>758</v>
      </c>
      <c r="BY65" s="359">
        <v>799</v>
      </c>
      <c r="BZ65" s="359">
        <v>770</v>
      </c>
      <c r="CA65" s="359">
        <v>763</v>
      </c>
      <c r="CB65" s="359">
        <v>697</v>
      </c>
      <c r="CC65" s="359">
        <v>697</v>
      </c>
      <c r="CD65" s="359">
        <v>699</v>
      </c>
      <c r="CE65" s="359">
        <v>704</v>
      </c>
      <c r="CF65" s="359">
        <v>662</v>
      </c>
      <c r="CG65" s="359">
        <v>682</v>
      </c>
      <c r="CH65" s="359">
        <v>698</v>
      </c>
      <c r="CI65" s="347">
        <v>701</v>
      </c>
      <c r="CJ65" s="348">
        <v>774</v>
      </c>
      <c r="CK65" s="359">
        <v>762</v>
      </c>
      <c r="CL65" s="359">
        <v>792</v>
      </c>
      <c r="CM65" s="359">
        <v>789</v>
      </c>
      <c r="CN65" s="359">
        <v>772</v>
      </c>
      <c r="CO65" s="359">
        <v>774</v>
      </c>
      <c r="CP65" s="359">
        <v>762</v>
      </c>
      <c r="CQ65" s="359">
        <v>786</v>
      </c>
      <c r="CR65" s="359">
        <v>829</v>
      </c>
      <c r="CS65" s="359">
        <v>788</v>
      </c>
      <c r="CT65" s="359">
        <v>842</v>
      </c>
      <c r="CU65" s="347">
        <v>847</v>
      </c>
      <c r="CV65" s="348">
        <v>831</v>
      </c>
      <c r="CW65" s="359">
        <v>816</v>
      </c>
      <c r="CX65" s="359">
        <v>828</v>
      </c>
      <c r="CY65" s="359">
        <v>836</v>
      </c>
      <c r="CZ65" s="359">
        <v>863</v>
      </c>
      <c r="DA65" s="359">
        <v>875</v>
      </c>
      <c r="DB65" s="359">
        <v>827</v>
      </c>
      <c r="DC65" s="359">
        <v>802</v>
      </c>
      <c r="DD65" s="359">
        <v>797</v>
      </c>
      <c r="DE65" s="359">
        <v>798</v>
      </c>
      <c r="DF65" s="359">
        <v>807</v>
      </c>
      <c r="DG65" s="347">
        <v>822</v>
      </c>
      <c r="DH65" s="348">
        <v>802</v>
      </c>
      <c r="DI65" s="359">
        <v>810</v>
      </c>
      <c r="DJ65" s="359">
        <v>884</v>
      </c>
      <c r="DK65" s="359">
        <v>896</v>
      </c>
      <c r="DL65" s="359">
        <v>903</v>
      </c>
      <c r="DM65" s="359">
        <v>875</v>
      </c>
      <c r="DN65" s="359">
        <v>753</v>
      </c>
      <c r="DO65" s="359">
        <v>705</v>
      </c>
      <c r="DP65" s="359">
        <v>727</v>
      </c>
      <c r="DQ65" s="347">
        <v>711</v>
      </c>
      <c r="DR65" s="347">
        <v>717</v>
      </c>
      <c r="DS65" s="351">
        <v>709</v>
      </c>
      <c r="DT65" s="347">
        <v>643</v>
      </c>
      <c r="DU65" s="347">
        <v>598</v>
      </c>
      <c r="DV65" s="359"/>
      <c r="DW65" s="359"/>
      <c r="DX65" s="359"/>
      <c r="DY65" s="359"/>
      <c r="DZ65" s="359"/>
      <c r="EA65" s="359"/>
      <c r="EB65" s="359"/>
      <c r="EC65" s="359"/>
      <c r="ED65" s="359"/>
      <c r="EE65" s="359"/>
      <c r="EF65" s="103">
        <v>-45</v>
      </c>
      <c r="EG65" s="83">
        <v>-7.5250836120401345</v>
      </c>
      <c r="EH65" s="103">
        <v>-111</v>
      </c>
      <c r="EI65" s="83">
        <v>-13.503649635036496</v>
      </c>
    </row>
    <row r="66" spans="1:139" ht="15" outlineLevel="2">
      <c r="A66" s="345">
        <v>134</v>
      </c>
      <c r="B66" s="345" t="s">
        <v>349</v>
      </c>
      <c r="C66" s="345" t="s">
        <v>353</v>
      </c>
      <c r="D66" s="348">
        <v>558</v>
      </c>
      <c r="E66" s="359">
        <v>562</v>
      </c>
      <c r="F66" s="359">
        <v>587</v>
      </c>
      <c r="G66" s="359">
        <v>602</v>
      </c>
      <c r="H66" s="359">
        <v>616</v>
      </c>
      <c r="I66" s="359">
        <v>628</v>
      </c>
      <c r="J66" s="359">
        <v>628</v>
      </c>
      <c r="K66" s="359">
        <v>646</v>
      </c>
      <c r="L66" s="359">
        <v>643</v>
      </c>
      <c r="M66" s="359">
        <v>657</v>
      </c>
      <c r="N66" s="359">
        <v>670</v>
      </c>
      <c r="O66" s="351">
        <v>662</v>
      </c>
      <c r="P66" s="348">
        <v>666</v>
      </c>
      <c r="Q66" s="359">
        <v>693</v>
      </c>
      <c r="R66" s="359">
        <v>712</v>
      </c>
      <c r="S66" s="359">
        <v>620</v>
      </c>
      <c r="T66" s="359">
        <v>616</v>
      </c>
      <c r="U66" s="359">
        <v>712</v>
      </c>
      <c r="V66" s="359">
        <v>715</v>
      </c>
      <c r="W66" s="359">
        <v>742</v>
      </c>
      <c r="X66" s="359">
        <v>746</v>
      </c>
      <c r="Y66" s="359">
        <v>762</v>
      </c>
      <c r="Z66" s="359">
        <v>726</v>
      </c>
      <c r="AA66" s="351">
        <v>729</v>
      </c>
      <c r="AB66" s="348">
        <v>694</v>
      </c>
      <c r="AC66" s="359">
        <v>686</v>
      </c>
      <c r="AD66" s="359">
        <v>694</v>
      </c>
      <c r="AE66" s="359">
        <v>676</v>
      </c>
      <c r="AF66" s="359">
        <v>659</v>
      </c>
      <c r="AG66" s="359">
        <v>629</v>
      </c>
      <c r="AH66" s="359">
        <v>657</v>
      </c>
      <c r="AI66" s="359">
        <v>660</v>
      </c>
      <c r="AJ66" s="359">
        <v>676</v>
      </c>
      <c r="AK66" s="359">
        <v>670</v>
      </c>
      <c r="AL66" s="359">
        <v>643</v>
      </c>
      <c r="AM66" s="351">
        <v>636</v>
      </c>
      <c r="AN66" s="348">
        <v>622</v>
      </c>
      <c r="AO66" s="359">
        <v>597</v>
      </c>
      <c r="AP66" s="359">
        <v>614</v>
      </c>
      <c r="AQ66" s="359">
        <v>624</v>
      </c>
      <c r="AR66" s="359">
        <v>634</v>
      </c>
      <c r="AS66" s="359">
        <v>680</v>
      </c>
      <c r="AT66" s="359">
        <v>688</v>
      </c>
      <c r="AU66" s="359">
        <v>694</v>
      </c>
      <c r="AV66" s="359">
        <v>701</v>
      </c>
      <c r="AW66" s="359">
        <v>705</v>
      </c>
      <c r="AX66" s="359">
        <v>688</v>
      </c>
      <c r="AY66" s="351">
        <v>665</v>
      </c>
      <c r="AZ66" s="348">
        <v>664</v>
      </c>
      <c r="BA66" s="359">
        <v>668</v>
      </c>
      <c r="BB66" s="359">
        <v>661</v>
      </c>
      <c r="BC66" s="359">
        <v>639</v>
      </c>
      <c r="BD66" s="359">
        <v>638</v>
      </c>
      <c r="BE66" s="359">
        <v>642</v>
      </c>
      <c r="BF66" s="359">
        <v>619</v>
      </c>
      <c r="BG66" s="359">
        <v>602</v>
      </c>
      <c r="BH66" s="359">
        <v>600</v>
      </c>
      <c r="BI66" s="359">
        <v>575</v>
      </c>
      <c r="BJ66" s="359">
        <v>569</v>
      </c>
      <c r="BK66" s="347">
        <v>582</v>
      </c>
      <c r="BL66" s="348">
        <v>568</v>
      </c>
      <c r="BM66" s="359">
        <v>573</v>
      </c>
      <c r="BN66" s="359">
        <v>574</v>
      </c>
      <c r="BO66" s="359">
        <v>575</v>
      </c>
      <c r="BP66" s="359">
        <v>587</v>
      </c>
      <c r="BQ66" s="359">
        <v>606</v>
      </c>
      <c r="BR66" s="359">
        <v>577</v>
      </c>
      <c r="BS66" s="359">
        <v>568</v>
      </c>
      <c r="BT66" s="359">
        <v>568</v>
      </c>
      <c r="BU66" s="359">
        <v>564</v>
      </c>
      <c r="BV66" s="359">
        <v>560</v>
      </c>
      <c r="BW66" s="347">
        <v>558</v>
      </c>
      <c r="BX66" s="348">
        <v>527</v>
      </c>
      <c r="BY66" s="359">
        <v>523</v>
      </c>
      <c r="BZ66" s="359">
        <v>548</v>
      </c>
      <c r="CA66" s="359">
        <v>546</v>
      </c>
      <c r="CB66" s="359">
        <v>537</v>
      </c>
      <c r="CC66" s="359">
        <v>545</v>
      </c>
      <c r="CD66" s="359">
        <v>521</v>
      </c>
      <c r="CE66" s="359">
        <v>538</v>
      </c>
      <c r="CF66" s="359">
        <v>533</v>
      </c>
      <c r="CG66" s="359">
        <v>513</v>
      </c>
      <c r="CH66" s="359">
        <v>511</v>
      </c>
      <c r="CI66" s="347">
        <v>503</v>
      </c>
      <c r="CJ66" s="348">
        <v>449</v>
      </c>
      <c r="CK66" s="359">
        <v>459</v>
      </c>
      <c r="CL66" s="359">
        <v>436</v>
      </c>
      <c r="CM66" s="359">
        <v>424</v>
      </c>
      <c r="CN66" s="359">
        <v>427</v>
      </c>
      <c r="CO66" s="359">
        <v>447</v>
      </c>
      <c r="CP66" s="359">
        <v>449</v>
      </c>
      <c r="CQ66" s="359">
        <v>472</v>
      </c>
      <c r="CR66" s="359">
        <v>464</v>
      </c>
      <c r="CS66" s="359">
        <v>477</v>
      </c>
      <c r="CT66" s="359">
        <v>496</v>
      </c>
      <c r="CU66" s="347">
        <v>471</v>
      </c>
      <c r="CV66" s="348">
        <v>454</v>
      </c>
      <c r="CW66" s="359">
        <v>457</v>
      </c>
      <c r="CX66" s="359">
        <v>466</v>
      </c>
      <c r="CY66" s="359">
        <v>477</v>
      </c>
      <c r="CZ66" s="359">
        <v>507</v>
      </c>
      <c r="DA66" s="359">
        <v>510</v>
      </c>
      <c r="DB66" s="359">
        <v>489</v>
      </c>
      <c r="DC66" s="359">
        <v>501</v>
      </c>
      <c r="DD66" s="359">
        <v>519</v>
      </c>
      <c r="DE66" s="359">
        <v>510</v>
      </c>
      <c r="DF66" s="359">
        <v>525</v>
      </c>
      <c r="DG66" s="347">
        <v>523</v>
      </c>
      <c r="DH66" s="348">
        <v>531</v>
      </c>
      <c r="DI66" s="359">
        <v>536</v>
      </c>
      <c r="DJ66" s="359">
        <v>536</v>
      </c>
      <c r="DK66" s="359">
        <v>536</v>
      </c>
      <c r="DL66" s="359">
        <v>539</v>
      </c>
      <c r="DM66" s="359">
        <v>533</v>
      </c>
      <c r="DN66" s="359">
        <v>455</v>
      </c>
      <c r="DO66" s="359">
        <v>449</v>
      </c>
      <c r="DP66" s="359">
        <v>442</v>
      </c>
      <c r="DQ66" s="347">
        <v>435</v>
      </c>
      <c r="DR66" s="347">
        <v>470</v>
      </c>
      <c r="DS66" s="351">
        <v>461</v>
      </c>
      <c r="DT66" s="347">
        <v>438</v>
      </c>
      <c r="DU66" s="347">
        <v>429</v>
      </c>
      <c r="DV66" s="359"/>
      <c r="DW66" s="359"/>
      <c r="DX66" s="359"/>
      <c r="DY66" s="359"/>
      <c r="DZ66" s="359"/>
      <c r="EA66" s="359"/>
      <c r="EB66" s="359"/>
      <c r="EC66" s="359"/>
      <c r="ED66" s="359"/>
      <c r="EE66" s="359"/>
      <c r="EF66" s="103">
        <v>-9</v>
      </c>
      <c r="EG66" s="83">
        <v>-2.0979020979020979</v>
      </c>
      <c r="EH66" s="103">
        <v>-32</v>
      </c>
      <c r="EI66" s="83">
        <v>-6.1185468451242828</v>
      </c>
    </row>
    <row r="67" spans="1:139" ht="15" outlineLevel="2">
      <c r="A67" s="345">
        <v>150</v>
      </c>
      <c r="B67" s="345" t="s">
        <v>349</v>
      </c>
      <c r="C67" s="345" t="s">
        <v>354</v>
      </c>
      <c r="D67" s="348">
        <v>1484</v>
      </c>
      <c r="E67" s="359">
        <v>1474</v>
      </c>
      <c r="F67" s="359">
        <v>1503</v>
      </c>
      <c r="G67" s="359">
        <v>1541</v>
      </c>
      <c r="H67" s="359">
        <v>1535</v>
      </c>
      <c r="I67" s="359">
        <v>1547</v>
      </c>
      <c r="J67" s="359">
        <v>1508</v>
      </c>
      <c r="K67" s="359">
        <v>1510</v>
      </c>
      <c r="L67" s="359">
        <v>1493</v>
      </c>
      <c r="M67" s="359">
        <v>1529</v>
      </c>
      <c r="N67" s="359">
        <v>1579</v>
      </c>
      <c r="O67" s="351">
        <v>1563</v>
      </c>
      <c r="P67" s="348">
        <v>1514</v>
      </c>
      <c r="Q67" s="359">
        <v>1524</v>
      </c>
      <c r="R67" s="359">
        <v>1547</v>
      </c>
      <c r="S67" s="359">
        <v>1531</v>
      </c>
      <c r="T67" s="359">
        <v>1535</v>
      </c>
      <c r="U67" s="359">
        <v>1579</v>
      </c>
      <c r="V67" s="359">
        <v>1602</v>
      </c>
      <c r="W67" s="359">
        <v>1637</v>
      </c>
      <c r="X67" s="359">
        <v>1611</v>
      </c>
      <c r="Y67" s="359">
        <v>1611</v>
      </c>
      <c r="Z67" s="359">
        <v>1553</v>
      </c>
      <c r="AA67" s="351">
        <v>1530</v>
      </c>
      <c r="AB67" s="348">
        <v>1448</v>
      </c>
      <c r="AC67" s="359">
        <v>1418</v>
      </c>
      <c r="AD67" s="359">
        <v>1441</v>
      </c>
      <c r="AE67" s="359">
        <v>1445</v>
      </c>
      <c r="AF67" s="359">
        <v>1436</v>
      </c>
      <c r="AG67" s="359">
        <v>1387</v>
      </c>
      <c r="AH67" s="359">
        <v>1584</v>
      </c>
      <c r="AI67" s="359">
        <v>1629</v>
      </c>
      <c r="AJ67" s="359">
        <v>1679</v>
      </c>
      <c r="AK67" s="359">
        <v>1676</v>
      </c>
      <c r="AL67" s="359">
        <v>1549</v>
      </c>
      <c r="AM67" s="351">
        <v>1504</v>
      </c>
      <c r="AN67" s="348">
        <v>1391</v>
      </c>
      <c r="AO67" s="359">
        <v>1236</v>
      </c>
      <c r="AP67" s="359">
        <v>1228</v>
      </c>
      <c r="AQ67" s="359">
        <v>1257</v>
      </c>
      <c r="AR67" s="359">
        <v>1280</v>
      </c>
      <c r="AS67" s="359">
        <v>1313</v>
      </c>
      <c r="AT67" s="359">
        <v>1307</v>
      </c>
      <c r="AU67" s="359">
        <v>1287</v>
      </c>
      <c r="AV67" s="359">
        <v>1274</v>
      </c>
      <c r="AW67" s="359">
        <v>1280</v>
      </c>
      <c r="AX67" s="359">
        <v>1278</v>
      </c>
      <c r="AY67" s="351">
        <v>1299</v>
      </c>
      <c r="AZ67" s="348">
        <v>1285</v>
      </c>
      <c r="BA67" s="359">
        <v>1258</v>
      </c>
      <c r="BB67" s="359">
        <v>1258</v>
      </c>
      <c r="BC67" s="359">
        <v>1232</v>
      </c>
      <c r="BD67" s="359">
        <v>1234</v>
      </c>
      <c r="BE67" s="359">
        <v>1224</v>
      </c>
      <c r="BF67" s="359">
        <v>1219</v>
      </c>
      <c r="BG67" s="359">
        <v>1215</v>
      </c>
      <c r="BH67" s="359">
        <v>1204</v>
      </c>
      <c r="BI67" s="359">
        <v>1189</v>
      </c>
      <c r="BJ67" s="359">
        <v>1148</v>
      </c>
      <c r="BK67" s="347">
        <v>1182</v>
      </c>
      <c r="BL67" s="348">
        <v>1164</v>
      </c>
      <c r="BM67" s="359">
        <v>1165</v>
      </c>
      <c r="BN67" s="359">
        <v>1143</v>
      </c>
      <c r="BO67" s="359">
        <v>1137</v>
      </c>
      <c r="BP67" s="359">
        <v>1116</v>
      </c>
      <c r="BQ67" s="359">
        <v>1133</v>
      </c>
      <c r="BR67" s="359">
        <v>1127</v>
      </c>
      <c r="BS67" s="359">
        <v>1112</v>
      </c>
      <c r="BT67" s="359">
        <v>1111</v>
      </c>
      <c r="BU67" s="359">
        <v>1122</v>
      </c>
      <c r="BV67" s="359">
        <v>1103</v>
      </c>
      <c r="BW67" s="347">
        <v>1108</v>
      </c>
      <c r="BX67" s="348">
        <v>1070</v>
      </c>
      <c r="BY67" s="359">
        <v>1072</v>
      </c>
      <c r="BZ67" s="359">
        <v>1107</v>
      </c>
      <c r="CA67" s="359">
        <v>1115</v>
      </c>
      <c r="CB67" s="359">
        <v>1108</v>
      </c>
      <c r="CC67" s="359">
        <v>1121</v>
      </c>
      <c r="CD67" s="359">
        <v>1128</v>
      </c>
      <c r="CE67" s="359">
        <v>1105</v>
      </c>
      <c r="CF67" s="359">
        <v>1093</v>
      </c>
      <c r="CG67" s="359">
        <v>1107</v>
      </c>
      <c r="CH67" s="359">
        <v>1109</v>
      </c>
      <c r="CI67" s="347">
        <v>1091</v>
      </c>
      <c r="CJ67" s="348">
        <v>1069</v>
      </c>
      <c r="CK67" s="359">
        <v>1069</v>
      </c>
      <c r="CL67" s="359">
        <v>1077</v>
      </c>
      <c r="CM67" s="359">
        <v>1077</v>
      </c>
      <c r="CN67" s="359">
        <v>1070</v>
      </c>
      <c r="CO67" s="359">
        <v>1087</v>
      </c>
      <c r="CP67" s="359">
        <v>1088</v>
      </c>
      <c r="CQ67" s="359">
        <v>1112</v>
      </c>
      <c r="CR67" s="359">
        <v>1112</v>
      </c>
      <c r="CS67" s="359">
        <v>1126</v>
      </c>
      <c r="CT67" s="359">
        <v>1138</v>
      </c>
      <c r="CU67" s="347">
        <v>1153</v>
      </c>
      <c r="CV67" s="348">
        <v>1110</v>
      </c>
      <c r="CW67" s="359">
        <v>1146</v>
      </c>
      <c r="CX67" s="359">
        <v>1171</v>
      </c>
      <c r="CY67" s="359">
        <v>1187</v>
      </c>
      <c r="CZ67" s="359">
        <v>1195</v>
      </c>
      <c r="DA67" s="359">
        <v>1179</v>
      </c>
      <c r="DB67" s="359">
        <v>1198</v>
      </c>
      <c r="DC67" s="359">
        <v>1210</v>
      </c>
      <c r="DD67" s="359">
        <v>1219</v>
      </c>
      <c r="DE67" s="359">
        <v>1229</v>
      </c>
      <c r="DF67" s="359">
        <v>1232</v>
      </c>
      <c r="DG67" s="347">
        <v>1221</v>
      </c>
      <c r="DH67" s="348">
        <v>1214</v>
      </c>
      <c r="DI67" s="359">
        <v>1224</v>
      </c>
      <c r="DJ67" s="359">
        <v>1235</v>
      </c>
      <c r="DK67" s="359">
        <v>1239</v>
      </c>
      <c r="DL67" s="359">
        <v>1228</v>
      </c>
      <c r="DM67" s="359">
        <v>1234</v>
      </c>
      <c r="DN67" s="359">
        <v>1106</v>
      </c>
      <c r="DO67" s="359">
        <v>1131</v>
      </c>
      <c r="DP67" s="359">
        <v>1132</v>
      </c>
      <c r="DQ67" s="347">
        <v>1127</v>
      </c>
      <c r="DR67" s="347">
        <v>1115</v>
      </c>
      <c r="DS67" s="351">
        <v>1100</v>
      </c>
      <c r="DT67" s="347">
        <v>1089</v>
      </c>
      <c r="DU67" s="347">
        <v>1084</v>
      </c>
      <c r="DV67" s="359"/>
      <c r="DW67" s="359"/>
      <c r="DX67" s="359"/>
      <c r="DY67" s="359"/>
      <c r="DZ67" s="359"/>
      <c r="EA67" s="359"/>
      <c r="EB67" s="359"/>
      <c r="EC67" s="359"/>
      <c r="ED67" s="359"/>
      <c r="EE67" s="359"/>
      <c r="EF67" s="103">
        <v>-5</v>
      </c>
      <c r="EG67" s="83">
        <v>-0.46125461254612543</v>
      </c>
      <c r="EH67" s="103">
        <v>-16</v>
      </c>
      <c r="EI67" s="83">
        <v>-1.3104013104013106</v>
      </c>
    </row>
    <row r="68" spans="1:139" ht="15" outlineLevel="2">
      <c r="A68" s="345">
        <v>237</v>
      </c>
      <c r="B68" s="345" t="s">
        <v>349</v>
      </c>
      <c r="C68" s="345" t="s">
        <v>355</v>
      </c>
      <c r="D68" s="348">
        <v>9674</v>
      </c>
      <c r="E68" s="359">
        <v>9965</v>
      </c>
      <c r="F68" s="359">
        <v>10308</v>
      </c>
      <c r="G68" s="359">
        <v>10414</v>
      </c>
      <c r="H68" s="359">
        <v>10537</v>
      </c>
      <c r="I68" s="359">
        <v>10627</v>
      </c>
      <c r="J68" s="359">
        <v>10664</v>
      </c>
      <c r="K68" s="359">
        <v>10639</v>
      </c>
      <c r="L68" s="359">
        <v>10487</v>
      </c>
      <c r="M68" s="359">
        <v>10592</v>
      </c>
      <c r="N68" s="359">
        <v>10655</v>
      </c>
      <c r="O68" s="351">
        <v>10545</v>
      </c>
      <c r="P68" s="348">
        <v>9885</v>
      </c>
      <c r="Q68" s="359">
        <v>10017</v>
      </c>
      <c r="R68" s="359">
        <v>10517</v>
      </c>
      <c r="S68" s="359">
        <v>10663</v>
      </c>
      <c r="T68" s="359">
        <v>10537</v>
      </c>
      <c r="U68" s="359">
        <v>10854</v>
      </c>
      <c r="V68" s="359">
        <v>10865</v>
      </c>
      <c r="W68" s="359">
        <v>11213</v>
      </c>
      <c r="X68" s="359">
        <v>11302</v>
      </c>
      <c r="Y68" s="359">
        <v>11295</v>
      </c>
      <c r="Z68" s="359">
        <v>11219</v>
      </c>
      <c r="AA68" s="351">
        <v>11058</v>
      </c>
      <c r="AB68" s="348">
        <v>10694</v>
      </c>
      <c r="AC68" s="359">
        <v>10771</v>
      </c>
      <c r="AD68" s="359">
        <v>10992</v>
      </c>
      <c r="AE68" s="359">
        <v>11175</v>
      </c>
      <c r="AF68" s="359">
        <v>11172</v>
      </c>
      <c r="AG68" s="359">
        <v>11347</v>
      </c>
      <c r="AH68" s="359">
        <v>11734</v>
      </c>
      <c r="AI68" s="359">
        <v>11868</v>
      </c>
      <c r="AJ68" s="359">
        <v>11932</v>
      </c>
      <c r="AK68" s="359">
        <v>11957</v>
      </c>
      <c r="AL68" s="359">
        <v>11775</v>
      </c>
      <c r="AM68" s="351">
        <v>11806</v>
      </c>
      <c r="AN68" s="348">
        <v>11400</v>
      </c>
      <c r="AO68" s="359">
        <v>11317</v>
      </c>
      <c r="AP68" s="359">
        <v>11636</v>
      </c>
      <c r="AQ68" s="359">
        <v>11870</v>
      </c>
      <c r="AR68" s="359">
        <v>11897</v>
      </c>
      <c r="AS68" s="359">
        <v>12103</v>
      </c>
      <c r="AT68" s="359">
        <v>12163</v>
      </c>
      <c r="AU68" s="359">
        <v>12237</v>
      </c>
      <c r="AV68" s="359">
        <v>12374</v>
      </c>
      <c r="AW68" s="359">
        <v>12863</v>
      </c>
      <c r="AX68" s="359">
        <v>13646</v>
      </c>
      <c r="AY68" s="351">
        <v>14352</v>
      </c>
      <c r="AZ68" s="348">
        <v>15108</v>
      </c>
      <c r="BA68" s="359">
        <v>15353</v>
      </c>
      <c r="BB68" s="359">
        <v>16949</v>
      </c>
      <c r="BC68" s="359">
        <v>17694</v>
      </c>
      <c r="BD68" s="359">
        <v>17009</v>
      </c>
      <c r="BE68" s="359">
        <v>12817</v>
      </c>
      <c r="BF68" s="359">
        <v>12803</v>
      </c>
      <c r="BG68" s="359">
        <v>13136</v>
      </c>
      <c r="BH68" s="359">
        <v>12854</v>
      </c>
      <c r="BI68" s="359">
        <v>12772</v>
      </c>
      <c r="BJ68" s="359">
        <v>12636</v>
      </c>
      <c r="BK68" s="347">
        <v>12583</v>
      </c>
      <c r="BL68" s="348">
        <v>12350</v>
      </c>
      <c r="BM68" s="359">
        <v>12310</v>
      </c>
      <c r="BN68" s="359">
        <v>12472</v>
      </c>
      <c r="BO68" s="359">
        <v>12512</v>
      </c>
      <c r="BP68" s="359">
        <v>12503</v>
      </c>
      <c r="BQ68" s="359">
        <v>12578</v>
      </c>
      <c r="BR68" s="359">
        <v>12598</v>
      </c>
      <c r="BS68" s="359">
        <v>12716</v>
      </c>
      <c r="BT68" s="359">
        <v>12856</v>
      </c>
      <c r="BU68" s="359">
        <v>12947</v>
      </c>
      <c r="BV68" s="359">
        <v>12935</v>
      </c>
      <c r="BW68" s="347">
        <v>12828</v>
      </c>
      <c r="BX68" s="348">
        <v>12628</v>
      </c>
      <c r="BY68" s="359">
        <v>12670</v>
      </c>
      <c r="BZ68" s="359">
        <v>12981</v>
      </c>
      <c r="CA68" s="359">
        <v>13168</v>
      </c>
      <c r="CB68" s="359">
        <v>13292</v>
      </c>
      <c r="CC68" s="359">
        <v>13395</v>
      </c>
      <c r="CD68" s="359">
        <v>13505</v>
      </c>
      <c r="CE68" s="359">
        <v>13603</v>
      </c>
      <c r="CF68" s="359">
        <v>13607</v>
      </c>
      <c r="CG68" s="359">
        <v>13646</v>
      </c>
      <c r="CH68" s="359">
        <v>13705</v>
      </c>
      <c r="CI68" s="347">
        <v>13594</v>
      </c>
      <c r="CJ68" s="348">
        <v>13277</v>
      </c>
      <c r="CK68" s="359">
        <v>13166</v>
      </c>
      <c r="CL68" s="359">
        <v>13367</v>
      </c>
      <c r="CM68" s="359">
        <v>13358</v>
      </c>
      <c r="CN68" s="359">
        <v>13375</v>
      </c>
      <c r="CO68" s="359">
        <v>13432</v>
      </c>
      <c r="CP68" s="359">
        <v>13630</v>
      </c>
      <c r="CQ68" s="359">
        <v>13911</v>
      </c>
      <c r="CR68" s="359">
        <v>14030</v>
      </c>
      <c r="CS68" s="359">
        <v>14146</v>
      </c>
      <c r="CT68" s="359">
        <v>14221</v>
      </c>
      <c r="CU68" s="347">
        <v>14153</v>
      </c>
      <c r="CV68" s="348">
        <v>14166</v>
      </c>
      <c r="CW68" s="359">
        <v>14471</v>
      </c>
      <c r="CX68" s="359">
        <v>14648</v>
      </c>
      <c r="CY68" s="359">
        <v>14842</v>
      </c>
      <c r="CZ68" s="359">
        <v>14987</v>
      </c>
      <c r="DA68" s="359">
        <v>15063</v>
      </c>
      <c r="DB68" s="359">
        <v>15141</v>
      </c>
      <c r="DC68" s="359">
        <v>15296</v>
      </c>
      <c r="DD68" s="359">
        <v>14925</v>
      </c>
      <c r="DE68" s="359">
        <v>15091</v>
      </c>
      <c r="DF68" s="359">
        <v>15086</v>
      </c>
      <c r="DG68" s="347">
        <v>15013</v>
      </c>
      <c r="DH68" s="348">
        <v>14974</v>
      </c>
      <c r="DI68" s="359">
        <v>14928</v>
      </c>
      <c r="DJ68" s="359">
        <v>14690</v>
      </c>
      <c r="DK68" s="359">
        <v>14771</v>
      </c>
      <c r="DL68" s="359">
        <v>14670</v>
      </c>
      <c r="DM68" s="359">
        <v>14684</v>
      </c>
      <c r="DN68" s="359">
        <v>13725</v>
      </c>
      <c r="DO68" s="359">
        <v>13799</v>
      </c>
      <c r="DP68" s="359">
        <v>13858</v>
      </c>
      <c r="DQ68" s="347">
        <v>13870</v>
      </c>
      <c r="DR68" s="347">
        <v>13803</v>
      </c>
      <c r="DS68" s="351">
        <v>13682</v>
      </c>
      <c r="DT68" s="347">
        <v>13310</v>
      </c>
      <c r="DU68" s="347">
        <v>13280</v>
      </c>
      <c r="DV68" s="359"/>
      <c r="DW68" s="359"/>
      <c r="DX68" s="359"/>
      <c r="DY68" s="359"/>
      <c r="DZ68" s="359"/>
      <c r="EA68" s="359"/>
      <c r="EB68" s="359"/>
      <c r="EC68" s="359"/>
      <c r="ED68" s="359"/>
      <c r="EE68" s="359"/>
      <c r="EF68" s="103">
        <v>-30</v>
      </c>
      <c r="EG68" s="83">
        <v>-0.2259036144578313</v>
      </c>
      <c r="EH68" s="103">
        <v>-402</v>
      </c>
      <c r="EI68" s="83">
        <v>-2.6776793445680411</v>
      </c>
    </row>
    <row r="69" spans="1:139" ht="15" outlineLevel="2">
      <c r="A69" s="345">
        <v>264</v>
      </c>
      <c r="B69" s="345" t="s">
        <v>349</v>
      </c>
      <c r="C69" s="345" t="s">
        <v>356</v>
      </c>
      <c r="D69" s="348">
        <v>5775</v>
      </c>
      <c r="E69" s="359">
        <v>5780</v>
      </c>
      <c r="F69" s="359">
        <v>5810</v>
      </c>
      <c r="G69" s="359">
        <v>5802</v>
      </c>
      <c r="H69" s="359">
        <v>5839</v>
      </c>
      <c r="I69" s="359">
        <v>5876</v>
      </c>
      <c r="J69" s="359">
        <v>5805</v>
      </c>
      <c r="K69" s="359">
        <v>5796</v>
      </c>
      <c r="L69" s="359">
        <v>5737</v>
      </c>
      <c r="M69" s="359">
        <v>5741</v>
      </c>
      <c r="N69" s="359">
        <v>5754</v>
      </c>
      <c r="O69" s="351">
        <v>5759</v>
      </c>
      <c r="P69" s="348">
        <v>5726</v>
      </c>
      <c r="Q69" s="359">
        <v>5651</v>
      </c>
      <c r="R69" s="359">
        <v>5690</v>
      </c>
      <c r="S69" s="359">
        <v>5722</v>
      </c>
      <c r="T69" s="359">
        <v>5839</v>
      </c>
      <c r="U69" s="359">
        <v>5753</v>
      </c>
      <c r="V69" s="359">
        <v>5679</v>
      </c>
      <c r="W69" s="359">
        <v>5884</v>
      </c>
      <c r="X69" s="359">
        <v>5896</v>
      </c>
      <c r="Y69" s="359">
        <v>5922</v>
      </c>
      <c r="Z69" s="359">
        <v>5936</v>
      </c>
      <c r="AA69" s="351">
        <v>5801</v>
      </c>
      <c r="AB69" s="348">
        <v>5714</v>
      </c>
      <c r="AC69" s="359">
        <v>5680</v>
      </c>
      <c r="AD69" s="359">
        <v>5717</v>
      </c>
      <c r="AE69" s="359">
        <v>5701</v>
      </c>
      <c r="AF69" s="359">
        <v>5704</v>
      </c>
      <c r="AG69" s="359">
        <v>5777</v>
      </c>
      <c r="AH69" s="359">
        <v>5877</v>
      </c>
      <c r="AI69" s="359">
        <v>5918</v>
      </c>
      <c r="AJ69" s="359">
        <v>6040</v>
      </c>
      <c r="AK69" s="359">
        <v>6015</v>
      </c>
      <c r="AL69" s="359">
        <v>5982</v>
      </c>
      <c r="AM69" s="351">
        <v>5967</v>
      </c>
      <c r="AN69" s="348">
        <v>5895</v>
      </c>
      <c r="AO69" s="359">
        <v>5897</v>
      </c>
      <c r="AP69" s="359">
        <v>5953</v>
      </c>
      <c r="AQ69" s="359">
        <v>6033</v>
      </c>
      <c r="AR69" s="359">
        <v>6032</v>
      </c>
      <c r="AS69" s="359">
        <v>6125</v>
      </c>
      <c r="AT69" s="359">
        <v>6092</v>
      </c>
      <c r="AU69" s="359">
        <v>6161</v>
      </c>
      <c r="AV69" s="359">
        <v>6197</v>
      </c>
      <c r="AW69" s="359">
        <v>6258</v>
      </c>
      <c r="AX69" s="359">
        <v>6176</v>
      </c>
      <c r="AY69" s="351">
        <v>6223</v>
      </c>
      <c r="AZ69" s="348">
        <v>6184</v>
      </c>
      <c r="BA69" s="359">
        <v>6193</v>
      </c>
      <c r="BB69" s="359">
        <v>6246</v>
      </c>
      <c r="BC69" s="359">
        <v>6209</v>
      </c>
      <c r="BD69" s="359">
        <v>6209</v>
      </c>
      <c r="BE69" s="359">
        <v>6172</v>
      </c>
      <c r="BF69" s="359">
        <v>6224</v>
      </c>
      <c r="BG69" s="359">
        <v>6528</v>
      </c>
      <c r="BH69" s="359">
        <v>6194</v>
      </c>
      <c r="BI69" s="359">
        <v>6239</v>
      </c>
      <c r="BJ69" s="359">
        <v>6149</v>
      </c>
      <c r="BK69" s="347">
        <v>6126</v>
      </c>
      <c r="BL69" s="348">
        <v>6093</v>
      </c>
      <c r="BM69" s="359">
        <v>6098</v>
      </c>
      <c r="BN69" s="359">
        <v>6096</v>
      </c>
      <c r="BO69" s="359">
        <v>6129</v>
      </c>
      <c r="BP69" s="359">
        <v>6132</v>
      </c>
      <c r="BQ69" s="359">
        <v>6145</v>
      </c>
      <c r="BR69" s="359">
        <v>6151</v>
      </c>
      <c r="BS69" s="359">
        <v>6205</v>
      </c>
      <c r="BT69" s="359">
        <v>6297</v>
      </c>
      <c r="BU69" s="359">
        <v>6294</v>
      </c>
      <c r="BV69" s="359">
        <v>6289</v>
      </c>
      <c r="BW69" s="347">
        <v>6323</v>
      </c>
      <c r="BX69" s="348">
        <v>6300</v>
      </c>
      <c r="BY69" s="359">
        <v>6269</v>
      </c>
      <c r="BZ69" s="359">
        <v>6341</v>
      </c>
      <c r="CA69" s="359">
        <v>6339</v>
      </c>
      <c r="CB69" s="359">
        <v>6357</v>
      </c>
      <c r="CC69" s="359">
        <v>6410</v>
      </c>
      <c r="CD69" s="359">
        <v>6439</v>
      </c>
      <c r="CE69" s="359">
        <v>6468</v>
      </c>
      <c r="CF69" s="359">
        <v>6461</v>
      </c>
      <c r="CG69" s="359">
        <v>6485</v>
      </c>
      <c r="CH69" s="359">
        <v>6506</v>
      </c>
      <c r="CI69" s="347">
        <v>6464</v>
      </c>
      <c r="CJ69" s="348">
        <v>6375</v>
      </c>
      <c r="CK69" s="359">
        <v>6437</v>
      </c>
      <c r="CL69" s="359">
        <v>6445</v>
      </c>
      <c r="CM69" s="359">
        <v>6503</v>
      </c>
      <c r="CN69" s="359">
        <v>6423</v>
      </c>
      <c r="CO69" s="359">
        <v>6364</v>
      </c>
      <c r="CP69" s="359">
        <v>6510</v>
      </c>
      <c r="CQ69" s="359">
        <v>6627</v>
      </c>
      <c r="CR69" s="359">
        <v>6682</v>
      </c>
      <c r="CS69" s="359">
        <v>6674</v>
      </c>
      <c r="CT69" s="359">
        <v>6728</v>
      </c>
      <c r="CU69" s="347">
        <v>6721</v>
      </c>
      <c r="CV69" s="348">
        <v>6729</v>
      </c>
      <c r="CW69" s="359">
        <v>6843</v>
      </c>
      <c r="CX69" s="359">
        <v>6934</v>
      </c>
      <c r="CY69" s="359">
        <v>6953</v>
      </c>
      <c r="CZ69" s="359">
        <v>7017</v>
      </c>
      <c r="DA69" s="359">
        <v>7007</v>
      </c>
      <c r="DB69" s="359">
        <v>6965</v>
      </c>
      <c r="DC69" s="359">
        <v>6991</v>
      </c>
      <c r="DD69" s="359">
        <v>6990</v>
      </c>
      <c r="DE69" s="359">
        <v>7005</v>
      </c>
      <c r="DF69" s="359">
        <v>6989</v>
      </c>
      <c r="DG69" s="347">
        <v>6990</v>
      </c>
      <c r="DH69" s="348">
        <v>6971</v>
      </c>
      <c r="DI69" s="359">
        <v>7023</v>
      </c>
      <c r="DJ69" s="359">
        <v>6853</v>
      </c>
      <c r="DK69" s="359">
        <v>6927</v>
      </c>
      <c r="DL69" s="359">
        <v>6965</v>
      </c>
      <c r="DM69" s="359">
        <v>6988</v>
      </c>
      <c r="DN69" s="359">
        <v>6577</v>
      </c>
      <c r="DO69" s="359">
        <v>6526</v>
      </c>
      <c r="DP69" s="359">
        <v>6546</v>
      </c>
      <c r="DQ69" s="347">
        <v>6537</v>
      </c>
      <c r="DR69" s="347">
        <v>6536</v>
      </c>
      <c r="DS69" s="351">
        <v>6537</v>
      </c>
      <c r="DT69" s="347">
        <v>6430</v>
      </c>
      <c r="DU69" s="347">
        <v>6442</v>
      </c>
      <c r="DV69" s="359"/>
      <c r="DW69" s="359"/>
      <c r="DX69" s="359"/>
      <c r="DY69" s="359"/>
      <c r="DZ69" s="359"/>
      <c r="EA69" s="359"/>
      <c r="EB69" s="359"/>
      <c r="EC69" s="359"/>
      <c r="ED69" s="359"/>
      <c r="EE69" s="359"/>
      <c r="EF69" s="103">
        <v>12</v>
      </c>
      <c r="EG69" s="83">
        <v>0.18627755355479667</v>
      </c>
      <c r="EH69" s="103">
        <v>-95</v>
      </c>
      <c r="EI69" s="83">
        <v>-1.3590844062947067</v>
      </c>
    </row>
    <row r="70" spans="1:139" ht="15" outlineLevel="2">
      <c r="A70" s="345">
        <v>310</v>
      </c>
      <c r="B70" s="345" t="s">
        <v>349</v>
      </c>
      <c r="C70" s="345" t="s">
        <v>357</v>
      </c>
      <c r="D70" s="348">
        <v>2459</v>
      </c>
      <c r="E70" s="359">
        <v>2505</v>
      </c>
      <c r="F70" s="359">
        <v>2554</v>
      </c>
      <c r="G70" s="359">
        <v>2550</v>
      </c>
      <c r="H70" s="359">
        <v>2592</v>
      </c>
      <c r="I70" s="359">
        <v>2612</v>
      </c>
      <c r="J70" s="359">
        <v>2567</v>
      </c>
      <c r="K70" s="359">
        <v>2556</v>
      </c>
      <c r="L70" s="359">
        <v>2567</v>
      </c>
      <c r="M70" s="359">
        <v>2546</v>
      </c>
      <c r="N70" s="359">
        <v>2550</v>
      </c>
      <c r="O70" s="351">
        <v>2589</v>
      </c>
      <c r="P70" s="348">
        <v>2515</v>
      </c>
      <c r="Q70" s="359">
        <v>2368</v>
      </c>
      <c r="R70" s="359">
        <v>2510</v>
      </c>
      <c r="S70" s="359">
        <v>2531</v>
      </c>
      <c r="T70" s="359">
        <v>2592</v>
      </c>
      <c r="U70" s="359">
        <v>2589</v>
      </c>
      <c r="V70" s="359">
        <v>2559</v>
      </c>
      <c r="W70" s="359">
        <v>2648</v>
      </c>
      <c r="X70" s="359">
        <v>2643</v>
      </c>
      <c r="Y70" s="359">
        <v>2686</v>
      </c>
      <c r="Z70" s="359">
        <v>2619</v>
      </c>
      <c r="AA70" s="351">
        <v>2550</v>
      </c>
      <c r="AB70" s="348">
        <v>2477</v>
      </c>
      <c r="AC70" s="359">
        <v>2434</v>
      </c>
      <c r="AD70" s="359">
        <v>2438</v>
      </c>
      <c r="AE70" s="359">
        <v>2429</v>
      </c>
      <c r="AF70" s="359">
        <v>2476</v>
      </c>
      <c r="AG70" s="359">
        <v>2558</v>
      </c>
      <c r="AH70" s="359">
        <v>2680</v>
      </c>
      <c r="AI70" s="359">
        <v>2686</v>
      </c>
      <c r="AJ70" s="359">
        <v>2697</v>
      </c>
      <c r="AK70" s="359">
        <v>2702</v>
      </c>
      <c r="AL70" s="359">
        <v>2585</v>
      </c>
      <c r="AM70" s="351">
        <v>2604</v>
      </c>
      <c r="AN70" s="348">
        <v>2594</v>
      </c>
      <c r="AO70" s="359">
        <v>2480</v>
      </c>
      <c r="AP70" s="359">
        <v>2516</v>
      </c>
      <c r="AQ70" s="359">
        <v>2570</v>
      </c>
      <c r="AR70" s="359">
        <v>2555</v>
      </c>
      <c r="AS70" s="359">
        <v>2621</v>
      </c>
      <c r="AT70" s="359">
        <v>2654</v>
      </c>
      <c r="AU70" s="359">
        <v>2658</v>
      </c>
      <c r="AV70" s="359">
        <v>2670</v>
      </c>
      <c r="AW70" s="359">
        <v>2683</v>
      </c>
      <c r="AX70" s="359">
        <v>2681</v>
      </c>
      <c r="AY70" s="351">
        <v>2702</v>
      </c>
      <c r="AZ70" s="348">
        <v>2668</v>
      </c>
      <c r="BA70" s="359">
        <v>2659</v>
      </c>
      <c r="BB70" s="359">
        <v>2691</v>
      </c>
      <c r="BC70" s="359">
        <v>2620</v>
      </c>
      <c r="BD70" s="359">
        <v>2600</v>
      </c>
      <c r="BE70" s="359">
        <v>2600</v>
      </c>
      <c r="BF70" s="359">
        <v>2586</v>
      </c>
      <c r="BG70" s="359">
        <v>2574</v>
      </c>
      <c r="BH70" s="359">
        <v>2474</v>
      </c>
      <c r="BI70" s="359">
        <v>2446</v>
      </c>
      <c r="BJ70" s="359">
        <v>2295</v>
      </c>
      <c r="BK70" s="347">
        <v>2306</v>
      </c>
      <c r="BL70" s="348">
        <v>2293</v>
      </c>
      <c r="BM70" s="359">
        <v>2271</v>
      </c>
      <c r="BN70" s="359">
        <v>2299</v>
      </c>
      <c r="BO70" s="359">
        <v>2312</v>
      </c>
      <c r="BP70" s="359">
        <v>2270</v>
      </c>
      <c r="BQ70" s="359">
        <v>2278</v>
      </c>
      <c r="BR70" s="359">
        <v>2246</v>
      </c>
      <c r="BS70" s="359">
        <v>2240</v>
      </c>
      <c r="BT70" s="359">
        <v>2289</v>
      </c>
      <c r="BU70" s="359">
        <v>2301</v>
      </c>
      <c r="BV70" s="359">
        <v>2261</v>
      </c>
      <c r="BW70" s="347">
        <v>2243</v>
      </c>
      <c r="BX70" s="348">
        <v>2185</v>
      </c>
      <c r="BY70" s="359">
        <v>2163</v>
      </c>
      <c r="BZ70" s="359">
        <v>2193</v>
      </c>
      <c r="CA70" s="359">
        <v>2223</v>
      </c>
      <c r="CB70" s="359">
        <v>2253</v>
      </c>
      <c r="CC70" s="359">
        <v>2263</v>
      </c>
      <c r="CD70" s="359">
        <v>2267</v>
      </c>
      <c r="CE70" s="359">
        <v>2300</v>
      </c>
      <c r="CF70" s="359">
        <v>2343</v>
      </c>
      <c r="CG70" s="359">
        <v>2360</v>
      </c>
      <c r="CH70" s="359">
        <v>2387</v>
      </c>
      <c r="CI70" s="347">
        <v>2367</v>
      </c>
      <c r="CJ70" s="348">
        <v>2256</v>
      </c>
      <c r="CK70" s="359">
        <v>2267</v>
      </c>
      <c r="CL70" s="359">
        <v>2292</v>
      </c>
      <c r="CM70" s="359">
        <v>2273</v>
      </c>
      <c r="CN70" s="359">
        <v>2229</v>
      </c>
      <c r="CO70" s="359">
        <v>2221</v>
      </c>
      <c r="CP70" s="359">
        <v>2256</v>
      </c>
      <c r="CQ70" s="359">
        <v>2314</v>
      </c>
      <c r="CR70" s="359">
        <v>2354</v>
      </c>
      <c r="CS70" s="359">
        <v>2413</v>
      </c>
      <c r="CT70" s="359">
        <v>2452</v>
      </c>
      <c r="CU70" s="347">
        <v>2464</v>
      </c>
      <c r="CV70" s="348">
        <v>2441</v>
      </c>
      <c r="CW70" s="359">
        <v>2503</v>
      </c>
      <c r="CX70" s="359">
        <v>2544</v>
      </c>
      <c r="CY70" s="359">
        <v>2595</v>
      </c>
      <c r="CZ70" s="359">
        <v>2600</v>
      </c>
      <c r="DA70" s="359">
        <v>2593</v>
      </c>
      <c r="DB70" s="359">
        <v>2578</v>
      </c>
      <c r="DC70" s="359">
        <v>2599</v>
      </c>
      <c r="DD70" s="359">
        <v>2551</v>
      </c>
      <c r="DE70" s="359">
        <v>2571</v>
      </c>
      <c r="DF70" s="359">
        <v>2571</v>
      </c>
      <c r="DG70" s="347">
        <v>2588</v>
      </c>
      <c r="DH70" s="348">
        <v>2565</v>
      </c>
      <c r="DI70" s="359">
        <v>2609</v>
      </c>
      <c r="DJ70" s="359">
        <v>2607</v>
      </c>
      <c r="DK70" s="359">
        <v>2637</v>
      </c>
      <c r="DL70" s="359">
        <v>2612</v>
      </c>
      <c r="DM70" s="359">
        <v>2597</v>
      </c>
      <c r="DN70" s="359">
        <v>2324</v>
      </c>
      <c r="DO70" s="359">
        <v>2334</v>
      </c>
      <c r="DP70" s="359">
        <v>2325</v>
      </c>
      <c r="DQ70" s="347">
        <v>2339</v>
      </c>
      <c r="DR70" s="347">
        <v>2330</v>
      </c>
      <c r="DS70" s="351">
        <v>2319</v>
      </c>
      <c r="DT70" s="347">
        <v>2265</v>
      </c>
      <c r="DU70" s="347">
        <v>2271</v>
      </c>
      <c r="DV70" s="359"/>
      <c r="DW70" s="359"/>
      <c r="DX70" s="359"/>
      <c r="DY70" s="359"/>
      <c r="DZ70" s="359"/>
      <c r="EA70" s="359"/>
      <c r="EB70" s="359"/>
      <c r="EC70" s="359"/>
      <c r="ED70" s="359"/>
      <c r="EE70" s="359"/>
      <c r="EF70" s="103">
        <v>6</v>
      </c>
      <c r="EG70" s="83">
        <v>0.26420079260237783</v>
      </c>
      <c r="EH70" s="103">
        <v>-48</v>
      </c>
      <c r="EI70" s="83">
        <v>-1.8547140649149922</v>
      </c>
    </row>
    <row r="71" spans="1:139" ht="15" outlineLevel="2">
      <c r="A71" s="345">
        <v>315</v>
      </c>
      <c r="B71" s="345" t="s">
        <v>349</v>
      </c>
      <c r="C71" s="345" t="s">
        <v>358</v>
      </c>
      <c r="D71" s="348">
        <v>1379</v>
      </c>
      <c r="E71" s="359">
        <v>1358</v>
      </c>
      <c r="F71" s="359">
        <v>1353</v>
      </c>
      <c r="G71" s="359">
        <v>1329</v>
      </c>
      <c r="H71" s="359">
        <v>1334</v>
      </c>
      <c r="I71" s="359">
        <v>1368</v>
      </c>
      <c r="J71" s="359">
        <v>1379</v>
      </c>
      <c r="K71" s="359">
        <v>1374</v>
      </c>
      <c r="L71" s="359">
        <v>1355</v>
      </c>
      <c r="M71" s="359">
        <v>1382</v>
      </c>
      <c r="N71" s="359">
        <v>1388</v>
      </c>
      <c r="O71" s="351">
        <v>1414</v>
      </c>
      <c r="P71" s="348">
        <v>1358</v>
      </c>
      <c r="Q71" s="359">
        <v>1198</v>
      </c>
      <c r="R71" s="359">
        <v>1258</v>
      </c>
      <c r="S71" s="359">
        <v>1253</v>
      </c>
      <c r="T71" s="359">
        <v>1334</v>
      </c>
      <c r="U71" s="359">
        <v>1312</v>
      </c>
      <c r="V71" s="359">
        <v>1317</v>
      </c>
      <c r="W71" s="359">
        <v>1339</v>
      </c>
      <c r="X71" s="359">
        <v>1361</v>
      </c>
      <c r="Y71" s="359">
        <v>1390</v>
      </c>
      <c r="Z71" s="359">
        <v>1337</v>
      </c>
      <c r="AA71" s="351">
        <v>1320</v>
      </c>
      <c r="AB71" s="348">
        <v>1305</v>
      </c>
      <c r="AC71" s="359">
        <v>1308</v>
      </c>
      <c r="AD71" s="359">
        <v>1291</v>
      </c>
      <c r="AE71" s="359">
        <v>1309</v>
      </c>
      <c r="AF71" s="359">
        <v>1298</v>
      </c>
      <c r="AG71" s="359">
        <v>1315</v>
      </c>
      <c r="AH71" s="359">
        <v>1417</v>
      </c>
      <c r="AI71" s="359">
        <v>1434</v>
      </c>
      <c r="AJ71" s="359">
        <v>1455</v>
      </c>
      <c r="AK71" s="359">
        <v>1433</v>
      </c>
      <c r="AL71" s="359">
        <v>1327</v>
      </c>
      <c r="AM71" s="351">
        <v>1365</v>
      </c>
      <c r="AN71" s="348">
        <v>1371</v>
      </c>
      <c r="AO71" s="359">
        <v>1318</v>
      </c>
      <c r="AP71" s="359">
        <v>1334</v>
      </c>
      <c r="AQ71" s="359">
        <v>1410</v>
      </c>
      <c r="AR71" s="359">
        <v>1427</v>
      </c>
      <c r="AS71" s="359">
        <v>1472</v>
      </c>
      <c r="AT71" s="359">
        <v>1492</v>
      </c>
      <c r="AU71" s="359">
        <v>1504</v>
      </c>
      <c r="AV71" s="359">
        <v>1533</v>
      </c>
      <c r="AW71" s="359">
        <v>1540</v>
      </c>
      <c r="AX71" s="359">
        <v>1560</v>
      </c>
      <c r="AY71" s="351">
        <v>1556</v>
      </c>
      <c r="AZ71" s="348">
        <v>1538</v>
      </c>
      <c r="BA71" s="359">
        <v>1514</v>
      </c>
      <c r="BB71" s="359">
        <v>1496</v>
      </c>
      <c r="BC71" s="359">
        <v>1443</v>
      </c>
      <c r="BD71" s="359">
        <v>1413</v>
      </c>
      <c r="BE71" s="359">
        <v>1413</v>
      </c>
      <c r="BF71" s="359">
        <v>1410</v>
      </c>
      <c r="BG71" s="359">
        <v>1357</v>
      </c>
      <c r="BH71" s="359">
        <v>1313</v>
      </c>
      <c r="BI71" s="359">
        <v>1315</v>
      </c>
      <c r="BJ71" s="359">
        <v>1284</v>
      </c>
      <c r="BK71" s="347">
        <v>1289</v>
      </c>
      <c r="BL71" s="348">
        <v>1279</v>
      </c>
      <c r="BM71" s="359">
        <v>1283</v>
      </c>
      <c r="BN71" s="359">
        <v>1291</v>
      </c>
      <c r="BO71" s="359">
        <v>1340</v>
      </c>
      <c r="BP71" s="359">
        <v>1331</v>
      </c>
      <c r="BQ71" s="359">
        <v>1325</v>
      </c>
      <c r="BR71" s="359">
        <v>1245</v>
      </c>
      <c r="BS71" s="359">
        <v>1244</v>
      </c>
      <c r="BT71" s="359">
        <v>1261</v>
      </c>
      <c r="BU71" s="359">
        <v>1217</v>
      </c>
      <c r="BV71" s="359">
        <v>1218</v>
      </c>
      <c r="BW71" s="347">
        <v>1210</v>
      </c>
      <c r="BX71" s="348">
        <v>1182</v>
      </c>
      <c r="BY71" s="359">
        <v>1210</v>
      </c>
      <c r="BZ71" s="359">
        <v>1211</v>
      </c>
      <c r="CA71" s="359">
        <v>1225</v>
      </c>
      <c r="CB71" s="359">
        <v>1234</v>
      </c>
      <c r="CC71" s="359">
        <v>1245</v>
      </c>
      <c r="CD71" s="359">
        <v>1287</v>
      </c>
      <c r="CE71" s="359">
        <v>1325</v>
      </c>
      <c r="CF71" s="359">
        <v>1269</v>
      </c>
      <c r="CG71" s="359">
        <v>1272</v>
      </c>
      <c r="CH71" s="359">
        <v>1318</v>
      </c>
      <c r="CI71" s="347">
        <v>1326</v>
      </c>
      <c r="CJ71" s="348">
        <v>1257</v>
      </c>
      <c r="CK71" s="359">
        <v>1218</v>
      </c>
      <c r="CL71" s="359">
        <v>1196</v>
      </c>
      <c r="CM71" s="359">
        <v>1148</v>
      </c>
      <c r="CN71" s="359">
        <v>1131</v>
      </c>
      <c r="CO71" s="359">
        <v>1116</v>
      </c>
      <c r="CP71" s="359">
        <v>1115</v>
      </c>
      <c r="CQ71" s="359">
        <v>1145</v>
      </c>
      <c r="CR71" s="359">
        <v>1137</v>
      </c>
      <c r="CS71" s="359">
        <v>1150</v>
      </c>
      <c r="CT71" s="359">
        <v>1161</v>
      </c>
      <c r="CU71" s="347">
        <v>1173</v>
      </c>
      <c r="CV71" s="348">
        <v>1182</v>
      </c>
      <c r="CW71" s="359">
        <v>1222</v>
      </c>
      <c r="CX71" s="359">
        <v>1265</v>
      </c>
      <c r="CY71" s="359">
        <v>1272</v>
      </c>
      <c r="CZ71" s="359">
        <v>1285</v>
      </c>
      <c r="DA71" s="359">
        <v>1249</v>
      </c>
      <c r="DB71" s="359">
        <v>1242</v>
      </c>
      <c r="DC71" s="359">
        <v>1247</v>
      </c>
      <c r="DD71" s="359">
        <v>1247</v>
      </c>
      <c r="DE71" s="359">
        <v>1267</v>
      </c>
      <c r="DF71" s="359">
        <v>1283</v>
      </c>
      <c r="DG71" s="347">
        <v>1273</v>
      </c>
      <c r="DH71" s="348">
        <v>1220</v>
      </c>
      <c r="DI71" s="359">
        <v>1246</v>
      </c>
      <c r="DJ71" s="359">
        <v>1257</v>
      </c>
      <c r="DK71" s="359">
        <v>1288</v>
      </c>
      <c r="DL71" s="359">
        <v>1284</v>
      </c>
      <c r="DM71" s="359">
        <v>1259</v>
      </c>
      <c r="DN71" s="359">
        <v>1154</v>
      </c>
      <c r="DO71" s="359">
        <v>1142</v>
      </c>
      <c r="DP71" s="359">
        <v>1149</v>
      </c>
      <c r="DQ71" s="347">
        <v>1157</v>
      </c>
      <c r="DR71" s="347">
        <v>1151</v>
      </c>
      <c r="DS71" s="351">
        <v>1130</v>
      </c>
      <c r="DT71" s="347">
        <v>1076</v>
      </c>
      <c r="DU71" s="347">
        <v>1025</v>
      </c>
      <c r="DV71" s="359"/>
      <c r="DW71" s="359"/>
      <c r="DX71" s="359"/>
      <c r="DY71" s="359"/>
      <c r="DZ71" s="359"/>
      <c r="EA71" s="359"/>
      <c r="EB71" s="359"/>
      <c r="EC71" s="359"/>
      <c r="ED71" s="359"/>
      <c r="EE71" s="359"/>
      <c r="EF71" s="103">
        <v>-51</v>
      </c>
      <c r="EG71" s="83">
        <v>-4.975609756097561</v>
      </c>
      <c r="EH71" s="103">
        <v>-105</v>
      </c>
      <c r="EI71" s="83">
        <v>-8.2482325216025139</v>
      </c>
    </row>
    <row r="72" spans="1:139" ht="15" outlineLevel="2">
      <c r="A72" s="345">
        <v>361</v>
      </c>
      <c r="B72" s="345" t="s">
        <v>349</v>
      </c>
      <c r="C72" s="345" t="s">
        <v>359</v>
      </c>
      <c r="D72" s="348">
        <v>2195</v>
      </c>
      <c r="E72" s="359">
        <v>2216</v>
      </c>
      <c r="F72" s="359">
        <v>2296</v>
      </c>
      <c r="G72" s="359">
        <v>2380</v>
      </c>
      <c r="H72" s="359">
        <v>2393</v>
      </c>
      <c r="I72" s="359">
        <v>2542</v>
      </c>
      <c r="J72" s="359">
        <v>2566</v>
      </c>
      <c r="K72" s="359">
        <v>2634</v>
      </c>
      <c r="L72" s="359">
        <v>2647</v>
      </c>
      <c r="M72" s="359">
        <v>2549</v>
      </c>
      <c r="N72" s="359">
        <v>2500</v>
      </c>
      <c r="O72" s="351">
        <v>2409</v>
      </c>
      <c r="P72" s="348">
        <v>2247</v>
      </c>
      <c r="Q72" s="359">
        <v>2177</v>
      </c>
      <c r="R72" s="359">
        <v>2279</v>
      </c>
      <c r="S72" s="359">
        <v>2287</v>
      </c>
      <c r="T72" s="359">
        <v>2393</v>
      </c>
      <c r="U72" s="359">
        <v>2461</v>
      </c>
      <c r="V72" s="359">
        <v>2456</v>
      </c>
      <c r="W72" s="359">
        <v>2569</v>
      </c>
      <c r="X72" s="359">
        <v>2623</v>
      </c>
      <c r="Y72" s="359">
        <v>2680</v>
      </c>
      <c r="Z72" s="359">
        <v>2597</v>
      </c>
      <c r="AA72" s="351">
        <v>2559</v>
      </c>
      <c r="AB72" s="348">
        <v>2415</v>
      </c>
      <c r="AC72" s="359">
        <v>2307</v>
      </c>
      <c r="AD72" s="359">
        <v>2312</v>
      </c>
      <c r="AE72" s="359">
        <v>2341</v>
      </c>
      <c r="AF72" s="359">
        <v>2367</v>
      </c>
      <c r="AG72" s="359">
        <v>2450</v>
      </c>
      <c r="AH72" s="359">
        <v>2752</v>
      </c>
      <c r="AI72" s="359">
        <v>2829</v>
      </c>
      <c r="AJ72" s="359">
        <v>2872</v>
      </c>
      <c r="AK72" s="359">
        <v>2836</v>
      </c>
      <c r="AL72" s="359">
        <v>2627</v>
      </c>
      <c r="AM72" s="351">
        <v>2631</v>
      </c>
      <c r="AN72" s="348">
        <v>2624</v>
      </c>
      <c r="AO72" s="359">
        <v>2425</v>
      </c>
      <c r="AP72" s="359">
        <v>2394</v>
      </c>
      <c r="AQ72" s="359">
        <v>2580</v>
      </c>
      <c r="AR72" s="359">
        <v>2608</v>
      </c>
      <c r="AS72" s="359">
        <v>2686</v>
      </c>
      <c r="AT72" s="359">
        <v>2745</v>
      </c>
      <c r="AU72" s="359">
        <v>2755</v>
      </c>
      <c r="AV72" s="359">
        <v>2719</v>
      </c>
      <c r="AW72" s="359">
        <v>2731</v>
      </c>
      <c r="AX72" s="359">
        <v>2734</v>
      </c>
      <c r="AY72" s="351">
        <v>2739</v>
      </c>
      <c r="AZ72" s="348">
        <v>2660</v>
      </c>
      <c r="BA72" s="359">
        <v>2612</v>
      </c>
      <c r="BB72" s="359">
        <v>2625</v>
      </c>
      <c r="BC72" s="359">
        <v>2487</v>
      </c>
      <c r="BD72" s="359">
        <v>2527</v>
      </c>
      <c r="BE72" s="359">
        <v>2592</v>
      </c>
      <c r="BF72" s="359">
        <v>2559</v>
      </c>
      <c r="BG72" s="359">
        <v>2569</v>
      </c>
      <c r="BH72" s="359">
        <v>2564</v>
      </c>
      <c r="BI72" s="359">
        <v>2507</v>
      </c>
      <c r="BJ72" s="359">
        <v>2411</v>
      </c>
      <c r="BK72" s="347">
        <v>2458</v>
      </c>
      <c r="BL72" s="348">
        <v>2456</v>
      </c>
      <c r="BM72" s="359">
        <v>2486</v>
      </c>
      <c r="BN72" s="359">
        <v>2604</v>
      </c>
      <c r="BO72" s="359">
        <v>2682</v>
      </c>
      <c r="BP72" s="359">
        <v>2501</v>
      </c>
      <c r="BQ72" s="359">
        <v>2479</v>
      </c>
      <c r="BR72" s="359">
        <v>2386</v>
      </c>
      <c r="BS72" s="359">
        <v>2306</v>
      </c>
      <c r="BT72" s="359">
        <v>2342</v>
      </c>
      <c r="BU72" s="359">
        <v>2353</v>
      </c>
      <c r="BV72" s="359">
        <v>2359</v>
      </c>
      <c r="BW72" s="347">
        <v>2323</v>
      </c>
      <c r="BX72" s="348">
        <v>2240</v>
      </c>
      <c r="BY72" s="359">
        <v>2166</v>
      </c>
      <c r="BZ72" s="359">
        <v>2161</v>
      </c>
      <c r="CA72" s="359">
        <v>2159</v>
      </c>
      <c r="CB72" s="359">
        <v>2186</v>
      </c>
      <c r="CC72" s="359">
        <v>2261</v>
      </c>
      <c r="CD72" s="359">
        <v>2319</v>
      </c>
      <c r="CE72" s="359">
        <v>2343</v>
      </c>
      <c r="CF72" s="359">
        <v>2197</v>
      </c>
      <c r="CG72" s="359">
        <v>2208</v>
      </c>
      <c r="CH72" s="359">
        <v>2261</v>
      </c>
      <c r="CI72" s="347">
        <v>2239</v>
      </c>
      <c r="CJ72" s="348">
        <v>2077</v>
      </c>
      <c r="CK72" s="359">
        <v>2012</v>
      </c>
      <c r="CL72" s="359">
        <v>2090</v>
      </c>
      <c r="CM72" s="359">
        <v>2118</v>
      </c>
      <c r="CN72" s="359">
        <v>2091</v>
      </c>
      <c r="CO72" s="359">
        <v>2074</v>
      </c>
      <c r="CP72" s="359">
        <v>2062</v>
      </c>
      <c r="CQ72" s="359">
        <v>2131</v>
      </c>
      <c r="CR72" s="359">
        <v>2148</v>
      </c>
      <c r="CS72" s="359">
        <v>2217</v>
      </c>
      <c r="CT72" s="359">
        <v>2266</v>
      </c>
      <c r="CU72" s="347">
        <v>2286</v>
      </c>
      <c r="CV72" s="348">
        <v>2205</v>
      </c>
      <c r="CW72" s="359">
        <v>2264</v>
      </c>
      <c r="CX72" s="359">
        <v>2330</v>
      </c>
      <c r="CY72" s="359">
        <v>2420</v>
      </c>
      <c r="CZ72" s="359">
        <v>2478</v>
      </c>
      <c r="DA72" s="359">
        <v>2462</v>
      </c>
      <c r="DB72" s="359">
        <v>2434</v>
      </c>
      <c r="DC72" s="359">
        <v>2440</v>
      </c>
      <c r="DD72" s="359">
        <v>2468</v>
      </c>
      <c r="DE72" s="359">
        <v>2513</v>
      </c>
      <c r="DF72" s="359">
        <v>2536</v>
      </c>
      <c r="DG72" s="347">
        <v>2546</v>
      </c>
      <c r="DH72" s="348">
        <v>2485</v>
      </c>
      <c r="DI72" s="359">
        <v>2542</v>
      </c>
      <c r="DJ72" s="359">
        <v>2648</v>
      </c>
      <c r="DK72" s="359">
        <v>2694</v>
      </c>
      <c r="DL72" s="359">
        <v>2714</v>
      </c>
      <c r="DM72" s="359">
        <v>2749</v>
      </c>
      <c r="DN72" s="359">
        <v>2462</v>
      </c>
      <c r="DO72" s="359">
        <v>2433</v>
      </c>
      <c r="DP72" s="359">
        <v>2417</v>
      </c>
      <c r="DQ72" s="347">
        <v>2406</v>
      </c>
      <c r="DR72" s="347">
        <v>2390</v>
      </c>
      <c r="DS72" s="351">
        <v>2247</v>
      </c>
      <c r="DT72" s="347">
        <v>2113</v>
      </c>
      <c r="DU72" s="347">
        <v>1989</v>
      </c>
      <c r="DV72" s="359"/>
      <c r="DW72" s="359"/>
      <c r="DX72" s="359"/>
      <c r="DY72" s="359"/>
      <c r="DZ72" s="359"/>
      <c r="EA72" s="359"/>
      <c r="EB72" s="359"/>
      <c r="EC72" s="359"/>
      <c r="ED72" s="359"/>
      <c r="EE72" s="359"/>
      <c r="EF72" s="103">
        <v>-124</v>
      </c>
      <c r="EG72" s="83">
        <v>-6.2342885872297638</v>
      </c>
      <c r="EH72" s="103">
        <v>-258</v>
      </c>
      <c r="EI72" s="83">
        <v>-10.133542812254518</v>
      </c>
    </row>
    <row r="73" spans="1:139" ht="15" outlineLevel="2">
      <c r="A73" s="345">
        <v>647</v>
      </c>
      <c r="B73" s="345" t="s">
        <v>349</v>
      </c>
      <c r="C73" s="345" t="s">
        <v>360</v>
      </c>
      <c r="D73" s="348">
        <v>1139</v>
      </c>
      <c r="E73" s="359">
        <v>1207</v>
      </c>
      <c r="F73" s="359">
        <v>1200</v>
      </c>
      <c r="G73" s="359">
        <v>1258</v>
      </c>
      <c r="H73" s="359">
        <v>1302</v>
      </c>
      <c r="I73" s="359">
        <v>1422</v>
      </c>
      <c r="J73" s="359">
        <v>1438</v>
      </c>
      <c r="K73" s="359">
        <v>1398</v>
      </c>
      <c r="L73" s="359">
        <v>1316</v>
      </c>
      <c r="M73" s="359">
        <v>1303</v>
      </c>
      <c r="N73" s="359">
        <v>1305</v>
      </c>
      <c r="O73" s="351">
        <v>1335</v>
      </c>
      <c r="P73" s="348">
        <v>1299</v>
      </c>
      <c r="Q73" s="359">
        <v>1302</v>
      </c>
      <c r="R73" s="359">
        <v>1352</v>
      </c>
      <c r="S73" s="359">
        <v>1376</v>
      </c>
      <c r="T73" s="359">
        <v>1302</v>
      </c>
      <c r="U73" s="359">
        <v>1418</v>
      </c>
      <c r="V73" s="359">
        <v>1443</v>
      </c>
      <c r="W73" s="359">
        <v>1457</v>
      </c>
      <c r="X73" s="359">
        <v>1466</v>
      </c>
      <c r="Y73" s="359">
        <v>1530</v>
      </c>
      <c r="Z73" s="359">
        <v>1447</v>
      </c>
      <c r="AA73" s="351">
        <v>1407</v>
      </c>
      <c r="AB73" s="348">
        <v>1349</v>
      </c>
      <c r="AC73" s="359">
        <v>1322</v>
      </c>
      <c r="AD73" s="359">
        <v>1277</v>
      </c>
      <c r="AE73" s="359">
        <v>1233</v>
      </c>
      <c r="AF73" s="359">
        <v>1195</v>
      </c>
      <c r="AG73" s="359">
        <v>1175</v>
      </c>
      <c r="AH73" s="359">
        <v>1221</v>
      </c>
      <c r="AI73" s="359">
        <v>1345</v>
      </c>
      <c r="AJ73" s="359">
        <v>1396</v>
      </c>
      <c r="AK73" s="359">
        <v>1418</v>
      </c>
      <c r="AL73" s="359">
        <v>1443</v>
      </c>
      <c r="AM73" s="351">
        <v>1373</v>
      </c>
      <c r="AN73" s="348">
        <v>1357</v>
      </c>
      <c r="AO73" s="359">
        <v>1316</v>
      </c>
      <c r="AP73" s="359">
        <v>1273</v>
      </c>
      <c r="AQ73" s="359">
        <v>1300</v>
      </c>
      <c r="AR73" s="359">
        <v>1326</v>
      </c>
      <c r="AS73" s="359">
        <v>1351</v>
      </c>
      <c r="AT73" s="359">
        <v>1416</v>
      </c>
      <c r="AU73" s="359">
        <v>1439</v>
      </c>
      <c r="AV73" s="359">
        <v>1484</v>
      </c>
      <c r="AW73" s="359">
        <v>1484</v>
      </c>
      <c r="AX73" s="359">
        <v>1463</v>
      </c>
      <c r="AY73" s="351">
        <v>1493</v>
      </c>
      <c r="AZ73" s="348">
        <v>1453</v>
      </c>
      <c r="BA73" s="359">
        <v>1447</v>
      </c>
      <c r="BB73" s="359">
        <v>1465</v>
      </c>
      <c r="BC73" s="359">
        <v>1420</v>
      </c>
      <c r="BD73" s="359">
        <v>1413</v>
      </c>
      <c r="BE73" s="359">
        <v>1402</v>
      </c>
      <c r="BF73" s="359">
        <v>1429</v>
      </c>
      <c r="BG73" s="359">
        <v>1410</v>
      </c>
      <c r="BH73" s="359">
        <v>1449</v>
      </c>
      <c r="BI73" s="359">
        <v>1408</v>
      </c>
      <c r="BJ73" s="359">
        <v>1373</v>
      </c>
      <c r="BK73" s="347">
        <v>1381</v>
      </c>
      <c r="BL73" s="348">
        <v>1354</v>
      </c>
      <c r="BM73" s="359">
        <v>1333</v>
      </c>
      <c r="BN73" s="359">
        <v>1371</v>
      </c>
      <c r="BO73" s="359">
        <v>1391</v>
      </c>
      <c r="BP73" s="359">
        <v>1412</v>
      </c>
      <c r="BQ73" s="359">
        <v>1399</v>
      </c>
      <c r="BR73" s="359">
        <v>1381</v>
      </c>
      <c r="BS73" s="359">
        <v>1389</v>
      </c>
      <c r="BT73" s="359">
        <v>1398</v>
      </c>
      <c r="BU73" s="359">
        <v>1379</v>
      </c>
      <c r="BV73" s="359">
        <v>1368</v>
      </c>
      <c r="BW73" s="347">
        <v>1367</v>
      </c>
      <c r="BX73" s="348">
        <v>1325</v>
      </c>
      <c r="BY73" s="359">
        <v>1295</v>
      </c>
      <c r="BZ73" s="359">
        <v>1345</v>
      </c>
      <c r="CA73" s="359">
        <v>1391</v>
      </c>
      <c r="CB73" s="359">
        <v>1414</v>
      </c>
      <c r="CC73" s="359">
        <v>1444</v>
      </c>
      <c r="CD73" s="359">
        <v>1446</v>
      </c>
      <c r="CE73" s="359">
        <v>1482</v>
      </c>
      <c r="CF73" s="359">
        <v>1450</v>
      </c>
      <c r="CG73" s="359">
        <v>1457</v>
      </c>
      <c r="CH73" s="359">
        <v>1449</v>
      </c>
      <c r="CI73" s="347">
        <v>1406</v>
      </c>
      <c r="CJ73" s="348">
        <v>1339</v>
      </c>
      <c r="CK73" s="359">
        <v>1360</v>
      </c>
      <c r="CL73" s="359">
        <v>1369</v>
      </c>
      <c r="CM73" s="359">
        <v>1367</v>
      </c>
      <c r="CN73" s="359">
        <v>1319</v>
      </c>
      <c r="CO73" s="359">
        <v>1322</v>
      </c>
      <c r="CP73" s="359">
        <v>1277</v>
      </c>
      <c r="CQ73" s="359">
        <v>1348</v>
      </c>
      <c r="CR73" s="359">
        <v>1351</v>
      </c>
      <c r="CS73" s="359">
        <v>1336</v>
      </c>
      <c r="CT73" s="359">
        <v>1342</v>
      </c>
      <c r="CU73" s="347">
        <v>1353</v>
      </c>
      <c r="CV73" s="348">
        <v>1324</v>
      </c>
      <c r="CW73" s="359">
        <v>1364</v>
      </c>
      <c r="CX73" s="359">
        <v>1376</v>
      </c>
      <c r="CY73" s="359">
        <v>1366</v>
      </c>
      <c r="CZ73" s="359">
        <v>1408</v>
      </c>
      <c r="DA73" s="359">
        <v>1421</v>
      </c>
      <c r="DB73" s="359">
        <v>1418</v>
      </c>
      <c r="DC73" s="359">
        <v>1438</v>
      </c>
      <c r="DD73" s="359">
        <v>1415</v>
      </c>
      <c r="DE73" s="359">
        <v>1417</v>
      </c>
      <c r="DF73" s="359">
        <v>1415</v>
      </c>
      <c r="DG73" s="347">
        <v>1431</v>
      </c>
      <c r="DH73" s="348">
        <v>1436</v>
      </c>
      <c r="DI73" s="359">
        <v>1439</v>
      </c>
      <c r="DJ73" s="359">
        <v>1489</v>
      </c>
      <c r="DK73" s="359">
        <v>1526</v>
      </c>
      <c r="DL73" s="359">
        <v>1506</v>
      </c>
      <c r="DM73" s="359">
        <v>1482</v>
      </c>
      <c r="DN73" s="359">
        <v>1304</v>
      </c>
      <c r="DO73" s="359">
        <v>1288</v>
      </c>
      <c r="DP73" s="359">
        <v>1317</v>
      </c>
      <c r="DQ73" s="347">
        <v>1311</v>
      </c>
      <c r="DR73" s="347">
        <v>1297</v>
      </c>
      <c r="DS73" s="351">
        <v>1256</v>
      </c>
      <c r="DT73" s="347">
        <v>1203</v>
      </c>
      <c r="DU73" s="347">
        <v>1130</v>
      </c>
      <c r="DV73" s="359"/>
      <c r="DW73" s="359"/>
      <c r="DX73" s="359"/>
      <c r="DY73" s="359"/>
      <c r="DZ73" s="359"/>
      <c r="EA73" s="359"/>
      <c r="EB73" s="359"/>
      <c r="EC73" s="359"/>
      <c r="ED73" s="359"/>
      <c r="EE73" s="359"/>
      <c r="EF73" s="103">
        <v>-73</v>
      </c>
      <c r="EG73" s="83">
        <v>-6.4601769911504432</v>
      </c>
      <c r="EH73" s="103">
        <v>-126</v>
      </c>
      <c r="EI73" s="83">
        <v>-8.8050314465408803</v>
      </c>
    </row>
    <row r="74" spans="1:139" ht="15" outlineLevel="2">
      <c r="A74" s="345">
        <v>658</v>
      </c>
      <c r="B74" s="345" t="s">
        <v>349</v>
      </c>
      <c r="C74" s="345" t="s">
        <v>361</v>
      </c>
      <c r="D74" s="348">
        <v>1049</v>
      </c>
      <c r="E74" s="359">
        <v>1046</v>
      </c>
      <c r="F74" s="359">
        <v>1072</v>
      </c>
      <c r="G74" s="359">
        <v>1086</v>
      </c>
      <c r="H74" s="359">
        <v>1103</v>
      </c>
      <c r="I74" s="359">
        <v>1153</v>
      </c>
      <c r="J74" s="359">
        <v>1118</v>
      </c>
      <c r="K74" s="359">
        <v>1131</v>
      </c>
      <c r="L74" s="359">
        <v>1107</v>
      </c>
      <c r="M74" s="359">
        <v>1102</v>
      </c>
      <c r="N74" s="359">
        <v>1126</v>
      </c>
      <c r="O74" s="351">
        <v>1079</v>
      </c>
      <c r="P74" s="348">
        <v>1027</v>
      </c>
      <c r="Q74" s="359">
        <v>1018</v>
      </c>
      <c r="R74" s="359">
        <v>1067</v>
      </c>
      <c r="S74" s="359">
        <v>1092</v>
      </c>
      <c r="T74" s="359">
        <v>1103</v>
      </c>
      <c r="U74" s="359">
        <v>1070</v>
      </c>
      <c r="V74" s="359">
        <v>1045</v>
      </c>
      <c r="W74" s="359">
        <v>1102</v>
      </c>
      <c r="X74" s="359">
        <v>1098</v>
      </c>
      <c r="Y74" s="359">
        <v>1096</v>
      </c>
      <c r="Z74" s="359">
        <v>1074</v>
      </c>
      <c r="AA74" s="351">
        <v>1034</v>
      </c>
      <c r="AB74" s="348">
        <v>982</v>
      </c>
      <c r="AC74" s="359">
        <v>977</v>
      </c>
      <c r="AD74" s="359">
        <v>937</v>
      </c>
      <c r="AE74" s="359">
        <v>913</v>
      </c>
      <c r="AF74" s="359">
        <v>876</v>
      </c>
      <c r="AG74" s="359">
        <v>862</v>
      </c>
      <c r="AH74" s="359">
        <v>898</v>
      </c>
      <c r="AI74" s="359">
        <v>874</v>
      </c>
      <c r="AJ74" s="359">
        <v>884</v>
      </c>
      <c r="AK74" s="359">
        <v>872</v>
      </c>
      <c r="AL74" s="359">
        <v>885</v>
      </c>
      <c r="AM74" s="351">
        <v>934</v>
      </c>
      <c r="AN74" s="348">
        <v>990</v>
      </c>
      <c r="AO74" s="359">
        <v>934</v>
      </c>
      <c r="AP74" s="359">
        <v>919</v>
      </c>
      <c r="AQ74" s="359">
        <v>952</v>
      </c>
      <c r="AR74" s="359">
        <v>917</v>
      </c>
      <c r="AS74" s="359">
        <v>966</v>
      </c>
      <c r="AT74" s="359">
        <v>996</v>
      </c>
      <c r="AU74" s="359">
        <v>1005</v>
      </c>
      <c r="AV74" s="359">
        <v>1036</v>
      </c>
      <c r="AW74" s="359">
        <v>1058</v>
      </c>
      <c r="AX74" s="359">
        <v>1035</v>
      </c>
      <c r="AY74" s="351">
        <v>1029</v>
      </c>
      <c r="AZ74" s="348">
        <v>1006</v>
      </c>
      <c r="BA74" s="359">
        <v>1030</v>
      </c>
      <c r="BB74" s="359">
        <v>1055</v>
      </c>
      <c r="BC74" s="359">
        <v>1020</v>
      </c>
      <c r="BD74" s="359">
        <v>1012</v>
      </c>
      <c r="BE74" s="359">
        <v>1047</v>
      </c>
      <c r="BF74" s="359">
        <v>1009</v>
      </c>
      <c r="BG74" s="359">
        <v>1003</v>
      </c>
      <c r="BH74" s="359">
        <v>1041</v>
      </c>
      <c r="BI74" s="359">
        <v>1051</v>
      </c>
      <c r="BJ74" s="359">
        <v>1049</v>
      </c>
      <c r="BK74" s="347">
        <v>1071</v>
      </c>
      <c r="BL74" s="348">
        <v>1027</v>
      </c>
      <c r="BM74" s="359">
        <v>994</v>
      </c>
      <c r="BN74" s="359">
        <v>1011</v>
      </c>
      <c r="BO74" s="359">
        <v>1033</v>
      </c>
      <c r="BP74" s="359">
        <v>1004</v>
      </c>
      <c r="BQ74" s="359">
        <v>1032</v>
      </c>
      <c r="BR74" s="359">
        <v>1015</v>
      </c>
      <c r="BS74" s="359">
        <v>1033</v>
      </c>
      <c r="BT74" s="359">
        <v>1082</v>
      </c>
      <c r="BU74" s="359">
        <v>1068</v>
      </c>
      <c r="BV74" s="359">
        <v>1077</v>
      </c>
      <c r="BW74" s="347">
        <v>1095</v>
      </c>
      <c r="BX74" s="348">
        <v>1086</v>
      </c>
      <c r="BY74" s="359">
        <v>1101</v>
      </c>
      <c r="BZ74" s="359">
        <v>1123</v>
      </c>
      <c r="CA74" s="359">
        <v>1159</v>
      </c>
      <c r="CB74" s="359">
        <v>1146</v>
      </c>
      <c r="CC74" s="359">
        <v>1152</v>
      </c>
      <c r="CD74" s="359">
        <v>1166</v>
      </c>
      <c r="CE74" s="359">
        <v>1213</v>
      </c>
      <c r="CF74" s="359">
        <v>1214</v>
      </c>
      <c r="CG74" s="359">
        <v>1216</v>
      </c>
      <c r="CH74" s="359">
        <v>1214</v>
      </c>
      <c r="CI74" s="347">
        <v>1197</v>
      </c>
      <c r="CJ74" s="348">
        <v>1159</v>
      </c>
      <c r="CK74" s="359">
        <v>1153</v>
      </c>
      <c r="CL74" s="359">
        <v>1149</v>
      </c>
      <c r="CM74" s="359">
        <v>1146</v>
      </c>
      <c r="CN74" s="359">
        <v>1143</v>
      </c>
      <c r="CO74" s="359">
        <v>1141</v>
      </c>
      <c r="CP74" s="359">
        <v>1126</v>
      </c>
      <c r="CQ74" s="359">
        <v>1173</v>
      </c>
      <c r="CR74" s="359">
        <v>1186</v>
      </c>
      <c r="CS74" s="359">
        <v>1190</v>
      </c>
      <c r="CT74" s="359">
        <v>1189</v>
      </c>
      <c r="CU74" s="347">
        <v>1188</v>
      </c>
      <c r="CV74" s="348">
        <v>1165</v>
      </c>
      <c r="CW74" s="359">
        <v>1156</v>
      </c>
      <c r="CX74" s="359">
        <v>1167</v>
      </c>
      <c r="CY74" s="359">
        <v>1173</v>
      </c>
      <c r="CZ74" s="359">
        <v>1190</v>
      </c>
      <c r="DA74" s="359">
        <v>1176</v>
      </c>
      <c r="DB74" s="359">
        <v>1156</v>
      </c>
      <c r="DC74" s="359">
        <v>1157</v>
      </c>
      <c r="DD74" s="359">
        <v>1146</v>
      </c>
      <c r="DE74" s="359">
        <v>1161</v>
      </c>
      <c r="DF74" s="359">
        <v>1163</v>
      </c>
      <c r="DG74" s="347">
        <v>1153</v>
      </c>
      <c r="DH74" s="348">
        <v>1147</v>
      </c>
      <c r="DI74" s="359">
        <v>1145</v>
      </c>
      <c r="DJ74" s="359">
        <v>1125</v>
      </c>
      <c r="DK74" s="359">
        <v>1136</v>
      </c>
      <c r="DL74" s="359">
        <v>1126</v>
      </c>
      <c r="DM74" s="359">
        <v>1135</v>
      </c>
      <c r="DN74" s="359">
        <v>1071</v>
      </c>
      <c r="DO74" s="359">
        <v>1062</v>
      </c>
      <c r="DP74" s="359">
        <v>1066</v>
      </c>
      <c r="DQ74" s="347">
        <v>1063</v>
      </c>
      <c r="DR74" s="347">
        <v>1044</v>
      </c>
      <c r="DS74" s="351">
        <v>1005</v>
      </c>
      <c r="DT74" s="347">
        <v>980</v>
      </c>
      <c r="DU74" s="347">
        <v>984</v>
      </c>
      <c r="DV74" s="359"/>
      <c r="DW74" s="359"/>
      <c r="DX74" s="359"/>
      <c r="DY74" s="359"/>
      <c r="DZ74" s="359"/>
      <c r="EA74" s="359"/>
      <c r="EB74" s="359"/>
      <c r="EC74" s="359"/>
      <c r="ED74" s="359"/>
      <c r="EE74" s="359"/>
      <c r="EF74" s="103">
        <v>4</v>
      </c>
      <c r="EG74" s="83">
        <v>0.40650406504065045</v>
      </c>
      <c r="EH74" s="103">
        <v>-21</v>
      </c>
      <c r="EI74" s="83">
        <v>-1.8213356461405028</v>
      </c>
    </row>
    <row r="75" spans="1:139" ht="15" outlineLevel="2">
      <c r="A75" s="345">
        <v>664</v>
      </c>
      <c r="B75" s="345" t="s">
        <v>349</v>
      </c>
      <c r="C75" s="345" t="s">
        <v>362</v>
      </c>
      <c r="D75" s="348">
        <v>11751</v>
      </c>
      <c r="E75" s="359">
        <v>11741</v>
      </c>
      <c r="F75" s="359">
        <v>11767</v>
      </c>
      <c r="G75" s="359">
        <v>11783</v>
      </c>
      <c r="H75" s="359">
        <v>11929</v>
      </c>
      <c r="I75" s="359">
        <v>12007</v>
      </c>
      <c r="J75" s="359">
        <v>11942</v>
      </c>
      <c r="K75" s="359">
        <v>12076</v>
      </c>
      <c r="L75" s="359">
        <v>11953</v>
      </c>
      <c r="M75" s="359">
        <v>12021</v>
      </c>
      <c r="N75" s="359">
        <v>12037</v>
      </c>
      <c r="O75" s="351">
        <v>11981</v>
      </c>
      <c r="P75" s="348">
        <v>11939</v>
      </c>
      <c r="Q75" s="359">
        <v>10974</v>
      </c>
      <c r="R75" s="359">
        <v>11751</v>
      </c>
      <c r="S75" s="359">
        <v>11750</v>
      </c>
      <c r="T75" s="359">
        <v>11929</v>
      </c>
      <c r="U75" s="359">
        <v>12148</v>
      </c>
      <c r="V75" s="359">
        <v>11976</v>
      </c>
      <c r="W75" s="359">
        <v>12349</v>
      </c>
      <c r="X75" s="359">
        <v>12447</v>
      </c>
      <c r="Y75" s="359">
        <v>12711</v>
      </c>
      <c r="Z75" s="359">
        <v>12753</v>
      </c>
      <c r="AA75" s="351">
        <v>12551</v>
      </c>
      <c r="AB75" s="348">
        <v>12347</v>
      </c>
      <c r="AC75" s="359">
        <v>12186</v>
      </c>
      <c r="AD75" s="359">
        <v>12269</v>
      </c>
      <c r="AE75" s="359">
        <v>12351</v>
      </c>
      <c r="AF75" s="359">
        <v>12278</v>
      </c>
      <c r="AG75" s="359">
        <v>12498</v>
      </c>
      <c r="AH75" s="359">
        <v>12871</v>
      </c>
      <c r="AI75" s="359">
        <v>13050</v>
      </c>
      <c r="AJ75" s="359">
        <v>13235</v>
      </c>
      <c r="AK75" s="359">
        <v>13342</v>
      </c>
      <c r="AL75" s="359">
        <v>13090</v>
      </c>
      <c r="AM75" s="351">
        <v>13183</v>
      </c>
      <c r="AN75" s="348">
        <v>13004</v>
      </c>
      <c r="AO75" s="359">
        <v>12928</v>
      </c>
      <c r="AP75" s="359">
        <v>13035</v>
      </c>
      <c r="AQ75" s="359">
        <v>13281</v>
      </c>
      <c r="AR75" s="359">
        <v>13219</v>
      </c>
      <c r="AS75" s="359">
        <v>13382</v>
      </c>
      <c r="AT75" s="359">
        <v>13555</v>
      </c>
      <c r="AU75" s="359">
        <v>13651</v>
      </c>
      <c r="AV75" s="359">
        <v>13768</v>
      </c>
      <c r="AW75" s="359">
        <v>13945</v>
      </c>
      <c r="AX75" s="359">
        <v>13854</v>
      </c>
      <c r="AY75" s="351">
        <v>13810</v>
      </c>
      <c r="AZ75" s="348">
        <v>13657</v>
      </c>
      <c r="BA75" s="359">
        <v>13669</v>
      </c>
      <c r="BB75" s="359">
        <v>13836</v>
      </c>
      <c r="BC75" s="359">
        <v>13671</v>
      </c>
      <c r="BD75" s="359">
        <v>13701</v>
      </c>
      <c r="BE75" s="359">
        <v>13764</v>
      </c>
      <c r="BF75" s="359">
        <v>13730</v>
      </c>
      <c r="BG75" s="359">
        <v>13836</v>
      </c>
      <c r="BH75" s="359">
        <v>13914</v>
      </c>
      <c r="BI75" s="359">
        <v>13893</v>
      </c>
      <c r="BJ75" s="359">
        <v>13847</v>
      </c>
      <c r="BK75" s="347">
        <v>13930</v>
      </c>
      <c r="BL75" s="348">
        <v>13735</v>
      </c>
      <c r="BM75" s="359">
        <v>13733</v>
      </c>
      <c r="BN75" s="359">
        <v>13881</v>
      </c>
      <c r="BO75" s="359">
        <v>14012</v>
      </c>
      <c r="BP75" s="359">
        <v>13996</v>
      </c>
      <c r="BQ75" s="359">
        <v>14010</v>
      </c>
      <c r="BR75" s="359">
        <v>14045</v>
      </c>
      <c r="BS75" s="359">
        <v>14115</v>
      </c>
      <c r="BT75" s="359">
        <v>14123</v>
      </c>
      <c r="BU75" s="359">
        <v>14224</v>
      </c>
      <c r="BV75" s="359">
        <v>14284</v>
      </c>
      <c r="BW75" s="347">
        <v>14262</v>
      </c>
      <c r="BX75" s="348">
        <v>14035</v>
      </c>
      <c r="BY75" s="359">
        <v>14010</v>
      </c>
      <c r="BZ75" s="359">
        <v>14190</v>
      </c>
      <c r="CA75" s="359">
        <v>14232</v>
      </c>
      <c r="CB75" s="359">
        <v>14280</v>
      </c>
      <c r="CC75" s="359">
        <v>14419</v>
      </c>
      <c r="CD75" s="359">
        <v>14446</v>
      </c>
      <c r="CE75" s="359">
        <v>14568</v>
      </c>
      <c r="CF75" s="359">
        <v>14548</v>
      </c>
      <c r="CG75" s="359">
        <v>14575</v>
      </c>
      <c r="CH75" s="359">
        <v>14623</v>
      </c>
      <c r="CI75" s="347">
        <v>14604</v>
      </c>
      <c r="CJ75" s="348">
        <v>14373</v>
      </c>
      <c r="CK75" s="359">
        <v>14293</v>
      </c>
      <c r="CL75" s="359">
        <v>14267</v>
      </c>
      <c r="CM75" s="359">
        <v>14163</v>
      </c>
      <c r="CN75" s="359">
        <v>14150</v>
      </c>
      <c r="CO75" s="359">
        <v>14227</v>
      </c>
      <c r="CP75" s="359">
        <v>14331</v>
      </c>
      <c r="CQ75" s="359">
        <v>14520</v>
      </c>
      <c r="CR75" s="359">
        <v>14560</v>
      </c>
      <c r="CS75" s="359">
        <v>14690</v>
      </c>
      <c r="CT75" s="359">
        <v>14817</v>
      </c>
      <c r="CU75" s="347">
        <v>14749</v>
      </c>
      <c r="CV75" s="348">
        <v>14643</v>
      </c>
      <c r="CW75" s="359">
        <v>14742</v>
      </c>
      <c r="CX75" s="359">
        <v>14895</v>
      </c>
      <c r="CY75" s="359">
        <v>15018</v>
      </c>
      <c r="CZ75" s="359">
        <v>15047</v>
      </c>
      <c r="DA75" s="359">
        <v>15002</v>
      </c>
      <c r="DB75" s="359">
        <v>14939</v>
      </c>
      <c r="DC75" s="359">
        <v>15036</v>
      </c>
      <c r="DD75" s="359">
        <v>15012</v>
      </c>
      <c r="DE75" s="359">
        <v>15047</v>
      </c>
      <c r="DF75" s="359">
        <v>15009</v>
      </c>
      <c r="DG75" s="347">
        <v>15139</v>
      </c>
      <c r="DH75" s="348">
        <v>15091</v>
      </c>
      <c r="DI75" s="359">
        <v>15126</v>
      </c>
      <c r="DJ75" s="359">
        <v>14768</v>
      </c>
      <c r="DK75" s="359">
        <v>14984</v>
      </c>
      <c r="DL75" s="359">
        <v>15067</v>
      </c>
      <c r="DM75" s="359">
        <v>15040</v>
      </c>
      <c r="DN75" s="359">
        <v>14021</v>
      </c>
      <c r="DO75" s="359">
        <v>14117</v>
      </c>
      <c r="DP75" s="359">
        <v>14123</v>
      </c>
      <c r="DQ75" s="347">
        <v>14118</v>
      </c>
      <c r="DR75" s="347">
        <v>14244</v>
      </c>
      <c r="DS75" s="351">
        <v>14292</v>
      </c>
      <c r="DT75" s="347">
        <v>14103</v>
      </c>
      <c r="DU75" s="347">
        <v>14150</v>
      </c>
      <c r="DV75" s="359"/>
      <c r="DW75" s="359"/>
      <c r="DX75" s="359"/>
      <c r="DY75" s="359"/>
      <c r="DZ75" s="359"/>
      <c r="EA75" s="359"/>
      <c r="EB75" s="359"/>
      <c r="EC75" s="359"/>
      <c r="ED75" s="359"/>
      <c r="EE75" s="359"/>
      <c r="EF75" s="103">
        <v>47</v>
      </c>
      <c r="EG75" s="83">
        <v>0.33215547703180209</v>
      </c>
      <c r="EH75" s="103">
        <v>-142</v>
      </c>
      <c r="EI75" s="83">
        <v>-0.93797476715767225</v>
      </c>
    </row>
    <row r="76" spans="1:139" ht="15" outlineLevel="2">
      <c r="A76" s="345">
        <v>686</v>
      </c>
      <c r="B76" s="345" t="s">
        <v>349</v>
      </c>
      <c r="C76" s="345" t="s">
        <v>363</v>
      </c>
      <c r="D76" s="348">
        <v>14339</v>
      </c>
      <c r="E76" s="359">
        <v>14363</v>
      </c>
      <c r="F76" s="359">
        <v>14456</v>
      </c>
      <c r="G76" s="359">
        <v>14662</v>
      </c>
      <c r="H76" s="359">
        <v>14991</v>
      </c>
      <c r="I76" s="359">
        <v>15240</v>
      </c>
      <c r="J76" s="359">
        <v>15204</v>
      </c>
      <c r="K76" s="359">
        <v>15240</v>
      </c>
      <c r="L76" s="359">
        <v>15050</v>
      </c>
      <c r="M76" s="359">
        <v>15188</v>
      </c>
      <c r="N76" s="359">
        <v>15248</v>
      </c>
      <c r="O76" s="351">
        <v>15187</v>
      </c>
      <c r="P76" s="348">
        <v>15045</v>
      </c>
      <c r="Q76" s="359">
        <v>14790</v>
      </c>
      <c r="R76" s="359">
        <v>15105</v>
      </c>
      <c r="S76" s="359">
        <v>15201</v>
      </c>
      <c r="T76" s="359">
        <v>14991</v>
      </c>
      <c r="U76" s="359">
        <v>15571</v>
      </c>
      <c r="V76" s="359">
        <v>15462</v>
      </c>
      <c r="W76" s="359">
        <v>15944</v>
      </c>
      <c r="X76" s="359">
        <v>15970</v>
      </c>
      <c r="Y76" s="359">
        <v>16184</v>
      </c>
      <c r="Z76" s="359">
        <v>16206</v>
      </c>
      <c r="AA76" s="351">
        <v>15920</v>
      </c>
      <c r="AB76" s="348">
        <v>15658</v>
      </c>
      <c r="AC76" s="359">
        <v>15371</v>
      </c>
      <c r="AD76" s="359">
        <v>15267</v>
      </c>
      <c r="AE76" s="359">
        <v>15503</v>
      </c>
      <c r="AF76" s="359">
        <v>15624</v>
      </c>
      <c r="AG76" s="359">
        <v>15795</v>
      </c>
      <c r="AH76" s="359">
        <v>16280</v>
      </c>
      <c r="AI76" s="359">
        <v>16440</v>
      </c>
      <c r="AJ76" s="359">
        <v>16604</v>
      </c>
      <c r="AK76" s="359">
        <v>16743</v>
      </c>
      <c r="AL76" s="359">
        <v>16528</v>
      </c>
      <c r="AM76" s="351">
        <v>16592</v>
      </c>
      <c r="AN76" s="348">
        <v>16299</v>
      </c>
      <c r="AO76" s="359">
        <v>16184</v>
      </c>
      <c r="AP76" s="359">
        <v>16489</v>
      </c>
      <c r="AQ76" s="359">
        <v>16658</v>
      </c>
      <c r="AR76" s="359">
        <v>16740</v>
      </c>
      <c r="AS76" s="359">
        <v>17027</v>
      </c>
      <c r="AT76" s="359">
        <v>17155</v>
      </c>
      <c r="AU76" s="359">
        <v>17243</v>
      </c>
      <c r="AV76" s="359">
        <v>17248</v>
      </c>
      <c r="AW76" s="359">
        <v>17497</v>
      </c>
      <c r="AX76" s="359">
        <v>17389</v>
      </c>
      <c r="AY76" s="351">
        <v>17224</v>
      </c>
      <c r="AZ76" s="348">
        <v>16970</v>
      </c>
      <c r="BA76" s="359">
        <v>16800</v>
      </c>
      <c r="BB76" s="359">
        <v>17257</v>
      </c>
      <c r="BC76" s="359">
        <v>17259</v>
      </c>
      <c r="BD76" s="359">
        <v>17247</v>
      </c>
      <c r="BE76" s="359">
        <v>17485</v>
      </c>
      <c r="BF76" s="359">
        <v>17550</v>
      </c>
      <c r="BG76" s="359">
        <v>17534</v>
      </c>
      <c r="BH76" s="359">
        <v>17748</v>
      </c>
      <c r="BI76" s="359">
        <v>17765</v>
      </c>
      <c r="BJ76" s="359">
        <v>17806</v>
      </c>
      <c r="BK76" s="347">
        <v>17915</v>
      </c>
      <c r="BL76" s="348">
        <v>17646</v>
      </c>
      <c r="BM76" s="359">
        <v>17750</v>
      </c>
      <c r="BN76" s="359">
        <v>18023</v>
      </c>
      <c r="BO76" s="359">
        <v>18214</v>
      </c>
      <c r="BP76" s="359">
        <v>18277</v>
      </c>
      <c r="BQ76" s="359">
        <v>18391</v>
      </c>
      <c r="BR76" s="359">
        <v>18332</v>
      </c>
      <c r="BS76" s="359">
        <v>18363</v>
      </c>
      <c r="BT76" s="359">
        <v>18525</v>
      </c>
      <c r="BU76" s="359">
        <v>18670</v>
      </c>
      <c r="BV76" s="359">
        <v>18815</v>
      </c>
      <c r="BW76" s="347">
        <v>18682</v>
      </c>
      <c r="BX76" s="348">
        <v>18435</v>
      </c>
      <c r="BY76" s="359">
        <v>18632</v>
      </c>
      <c r="BZ76" s="359">
        <v>18969</v>
      </c>
      <c r="CA76" s="359">
        <v>19167</v>
      </c>
      <c r="CB76" s="359">
        <v>19325</v>
      </c>
      <c r="CC76" s="359">
        <v>19419</v>
      </c>
      <c r="CD76" s="359">
        <v>19645</v>
      </c>
      <c r="CE76" s="359">
        <v>19861</v>
      </c>
      <c r="CF76" s="359">
        <v>19914</v>
      </c>
      <c r="CG76" s="359">
        <v>20030</v>
      </c>
      <c r="CH76" s="359">
        <v>20098</v>
      </c>
      <c r="CI76" s="347">
        <v>20046</v>
      </c>
      <c r="CJ76" s="348">
        <v>19792</v>
      </c>
      <c r="CK76" s="359">
        <v>19791</v>
      </c>
      <c r="CL76" s="359">
        <v>19774</v>
      </c>
      <c r="CM76" s="359">
        <v>19647</v>
      </c>
      <c r="CN76" s="359">
        <v>19516</v>
      </c>
      <c r="CO76" s="359">
        <v>19623</v>
      </c>
      <c r="CP76" s="359">
        <v>19713</v>
      </c>
      <c r="CQ76" s="359">
        <v>20139</v>
      </c>
      <c r="CR76" s="359">
        <v>20300</v>
      </c>
      <c r="CS76" s="359">
        <v>20569</v>
      </c>
      <c r="CT76" s="359">
        <v>20927</v>
      </c>
      <c r="CU76" s="347">
        <v>21120</v>
      </c>
      <c r="CV76" s="348">
        <v>20963</v>
      </c>
      <c r="CW76" s="359">
        <v>21384</v>
      </c>
      <c r="CX76" s="359">
        <v>21650</v>
      </c>
      <c r="CY76" s="359">
        <v>21975</v>
      </c>
      <c r="CZ76" s="359">
        <v>22202</v>
      </c>
      <c r="DA76" s="359">
        <v>22353</v>
      </c>
      <c r="DB76" s="359">
        <v>22397</v>
      </c>
      <c r="DC76" s="359">
        <v>22589</v>
      </c>
      <c r="DD76" s="359">
        <v>22149</v>
      </c>
      <c r="DE76" s="359">
        <v>22261</v>
      </c>
      <c r="DF76" s="359">
        <v>22329</v>
      </c>
      <c r="DG76" s="347">
        <v>22254</v>
      </c>
      <c r="DH76" s="348">
        <v>22266</v>
      </c>
      <c r="DI76" s="359">
        <v>22191</v>
      </c>
      <c r="DJ76" s="359">
        <v>21751</v>
      </c>
      <c r="DK76" s="359">
        <v>21886</v>
      </c>
      <c r="DL76" s="359">
        <v>21822</v>
      </c>
      <c r="DM76" s="359">
        <v>21968</v>
      </c>
      <c r="DN76" s="359">
        <v>20816</v>
      </c>
      <c r="DO76" s="359">
        <v>20810</v>
      </c>
      <c r="DP76" s="359">
        <v>20856</v>
      </c>
      <c r="DQ76" s="347">
        <v>20861</v>
      </c>
      <c r="DR76" s="347">
        <v>20940</v>
      </c>
      <c r="DS76" s="351">
        <v>20894</v>
      </c>
      <c r="DT76" s="347">
        <v>20619</v>
      </c>
      <c r="DU76" s="347">
        <v>20731</v>
      </c>
      <c r="DV76" s="359"/>
      <c r="DW76" s="359"/>
      <c r="DX76" s="359"/>
      <c r="DY76" s="359"/>
      <c r="DZ76" s="359"/>
      <c r="EA76" s="359"/>
      <c r="EB76" s="359"/>
      <c r="EC76" s="359"/>
      <c r="ED76" s="359"/>
      <c r="EE76" s="359"/>
      <c r="EF76" s="103">
        <v>112</v>
      </c>
      <c r="EG76" s="83">
        <v>0.54025372630360324</v>
      </c>
      <c r="EH76" s="103">
        <v>-163</v>
      </c>
      <c r="EI76" s="83">
        <v>-0.73245259279230701</v>
      </c>
    </row>
    <row r="77" spans="1:139" ht="15" outlineLevel="2">
      <c r="A77" s="345">
        <v>819</v>
      </c>
      <c r="B77" s="345" t="s">
        <v>349</v>
      </c>
      <c r="C77" s="345" t="s">
        <v>364</v>
      </c>
      <c r="D77" s="348">
        <v>773</v>
      </c>
      <c r="E77" s="359">
        <v>778</v>
      </c>
      <c r="F77" s="359">
        <v>813</v>
      </c>
      <c r="G77" s="359">
        <v>848</v>
      </c>
      <c r="H77" s="359">
        <v>969</v>
      </c>
      <c r="I77" s="359">
        <v>1097</v>
      </c>
      <c r="J77" s="359">
        <v>1136</v>
      </c>
      <c r="K77" s="359">
        <v>1197</v>
      </c>
      <c r="L77" s="359">
        <v>1255</v>
      </c>
      <c r="M77" s="359">
        <v>1414</v>
      </c>
      <c r="N77" s="359">
        <v>1508</v>
      </c>
      <c r="O77" s="351">
        <v>1565</v>
      </c>
      <c r="P77" s="348">
        <v>1563</v>
      </c>
      <c r="Q77" s="359">
        <v>1571</v>
      </c>
      <c r="R77" s="359">
        <v>1546</v>
      </c>
      <c r="S77" s="359">
        <v>1541</v>
      </c>
      <c r="T77" s="359">
        <v>969</v>
      </c>
      <c r="U77" s="359">
        <v>1366</v>
      </c>
      <c r="V77" s="359">
        <v>1369</v>
      </c>
      <c r="W77" s="359">
        <v>1375</v>
      </c>
      <c r="X77" s="359">
        <v>1400</v>
      </c>
      <c r="Y77" s="359">
        <v>1425</v>
      </c>
      <c r="Z77" s="359">
        <v>1387</v>
      </c>
      <c r="AA77" s="351">
        <v>1317</v>
      </c>
      <c r="AB77" s="348">
        <v>1264</v>
      </c>
      <c r="AC77" s="359">
        <v>1164</v>
      </c>
      <c r="AD77" s="359">
        <v>1126</v>
      </c>
      <c r="AE77" s="359">
        <v>1094</v>
      </c>
      <c r="AF77" s="359">
        <v>1073</v>
      </c>
      <c r="AG77" s="359">
        <v>1079</v>
      </c>
      <c r="AH77" s="359">
        <v>1151</v>
      </c>
      <c r="AI77" s="359">
        <v>1154</v>
      </c>
      <c r="AJ77" s="359">
        <v>1177</v>
      </c>
      <c r="AK77" s="359">
        <v>1179</v>
      </c>
      <c r="AL77" s="359">
        <v>1126</v>
      </c>
      <c r="AM77" s="351">
        <v>1105</v>
      </c>
      <c r="AN77" s="348">
        <v>1045</v>
      </c>
      <c r="AO77" s="359">
        <v>1016</v>
      </c>
      <c r="AP77" s="359">
        <v>996</v>
      </c>
      <c r="AQ77" s="359">
        <v>1015</v>
      </c>
      <c r="AR77" s="359">
        <v>1053</v>
      </c>
      <c r="AS77" s="359">
        <v>1091</v>
      </c>
      <c r="AT77" s="359">
        <v>1135</v>
      </c>
      <c r="AU77" s="359">
        <v>1112</v>
      </c>
      <c r="AV77" s="359">
        <v>1116</v>
      </c>
      <c r="AW77" s="359">
        <v>1108</v>
      </c>
      <c r="AX77" s="359">
        <v>1101</v>
      </c>
      <c r="AY77" s="351">
        <v>1077</v>
      </c>
      <c r="AZ77" s="348">
        <v>1008</v>
      </c>
      <c r="BA77" s="359">
        <v>991</v>
      </c>
      <c r="BB77" s="359">
        <v>980</v>
      </c>
      <c r="BC77" s="359">
        <v>910</v>
      </c>
      <c r="BD77" s="359">
        <v>960</v>
      </c>
      <c r="BE77" s="359">
        <v>957</v>
      </c>
      <c r="BF77" s="359">
        <v>959</v>
      </c>
      <c r="BG77" s="359">
        <v>974</v>
      </c>
      <c r="BH77" s="359">
        <v>988</v>
      </c>
      <c r="BI77" s="359">
        <v>976</v>
      </c>
      <c r="BJ77" s="359">
        <v>958</v>
      </c>
      <c r="BK77" s="347">
        <v>1011</v>
      </c>
      <c r="BL77" s="348">
        <v>1031</v>
      </c>
      <c r="BM77" s="359">
        <v>1037</v>
      </c>
      <c r="BN77" s="359">
        <v>1011</v>
      </c>
      <c r="BO77" s="359">
        <v>1006</v>
      </c>
      <c r="BP77" s="359">
        <v>994</v>
      </c>
      <c r="BQ77" s="359">
        <v>982</v>
      </c>
      <c r="BR77" s="359">
        <v>948</v>
      </c>
      <c r="BS77" s="359">
        <v>931</v>
      </c>
      <c r="BT77" s="359">
        <v>943</v>
      </c>
      <c r="BU77" s="359">
        <v>951</v>
      </c>
      <c r="BV77" s="359">
        <v>935</v>
      </c>
      <c r="BW77" s="347">
        <v>906</v>
      </c>
      <c r="BX77" s="348">
        <v>835</v>
      </c>
      <c r="BY77" s="359">
        <v>834</v>
      </c>
      <c r="BZ77" s="359">
        <v>878</v>
      </c>
      <c r="CA77" s="359">
        <v>878</v>
      </c>
      <c r="CB77" s="359">
        <v>866</v>
      </c>
      <c r="CC77" s="359">
        <v>874</v>
      </c>
      <c r="CD77" s="359">
        <v>880</v>
      </c>
      <c r="CE77" s="359">
        <v>891</v>
      </c>
      <c r="CF77" s="359">
        <v>918</v>
      </c>
      <c r="CG77" s="359">
        <v>935</v>
      </c>
      <c r="CH77" s="359">
        <v>928</v>
      </c>
      <c r="CI77" s="347">
        <v>935</v>
      </c>
      <c r="CJ77" s="348">
        <v>895</v>
      </c>
      <c r="CK77" s="359">
        <v>830</v>
      </c>
      <c r="CL77" s="359">
        <v>861</v>
      </c>
      <c r="CM77" s="359">
        <v>825</v>
      </c>
      <c r="CN77" s="359">
        <v>806</v>
      </c>
      <c r="CO77" s="359">
        <v>819</v>
      </c>
      <c r="CP77" s="359">
        <v>822</v>
      </c>
      <c r="CQ77" s="359">
        <v>837</v>
      </c>
      <c r="CR77" s="359">
        <v>855</v>
      </c>
      <c r="CS77" s="359">
        <v>874</v>
      </c>
      <c r="CT77" s="359">
        <v>900</v>
      </c>
      <c r="CU77" s="347">
        <v>914</v>
      </c>
      <c r="CV77" s="348">
        <v>889</v>
      </c>
      <c r="CW77" s="359">
        <v>907</v>
      </c>
      <c r="CX77" s="359">
        <v>966</v>
      </c>
      <c r="CY77" s="359">
        <v>966</v>
      </c>
      <c r="CZ77" s="359">
        <v>974</v>
      </c>
      <c r="DA77" s="359">
        <v>942</v>
      </c>
      <c r="DB77" s="359">
        <v>943</v>
      </c>
      <c r="DC77" s="359">
        <v>954</v>
      </c>
      <c r="DD77" s="359">
        <v>947</v>
      </c>
      <c r="DE77" s="359">
        <v>949</v>
      </c>
      <c r="DF77" s="359">
        <v>942</v>
      </c>
      <c r="DG77" s="347">
        <v>917</v>
      </c>
      <c r="DH77" s="348">
        <v>891</v>
      </c>
      <c r="DI77" s="359">
        <v>918</v>
      </c>
      <c r="DJ77" s="359">
        <v>950</v>
      </c>
      <c r="DK77" s="359">
        <v>994</v>
      </c>
      <c r="DL77" s="359">
        <v>1007</v>
      </c>
      <c r="DM77" s="359">
        <v>971</v>
      </c>
      <c r="DN77" s="359">
        <v>887</v>
      </c>
      <c r="DO77" s="359">
        <v>894</v>
      </c>
      <c r="DP77" s="359">
        <v>894</v>
      </c>
      <c r="DQ77" s="347">
        <v>871</v>
      </c>
      <c r="DR77" s="347">
        <v>855</v>
      </c>
      <c r="DS77" s="351">
        <v>840</v>
      </c>
      <c r="DT77" s="347">
        <v>805</v>
      </c>
      <c r="DU77" s="347">
        <v>778</v>
      </c>
      <c r="DV77" s="359"/>
      <c r="DW77" s="359"/>
      <c r="DX77" s="359"/>
      <c r="DY77" s="359"/>
      <c r="DZ77" s="359"/>
      <c r="EA77" s="359"/>
      <c r="EB77" s="359"/>
      <c r="EC77" s="359"/>
      <c r="ED77" s="359"/>
      <c r="EE77" s="359"/>
      <c r="EF77" s="103">
        <v>-27</v>
      </c>
      <c r="EG77" s="83">
        <v>-3.4704370179948589</v>
      </c>
      <c r="EH77" s="103">
        <v>-62</v>
      </c>
      <c r="EI77" s="83">
        <v>-6.7611777535441657</v>
      </c>
    </row>
    <row r="78" spans="1:139" ht="15" outlineLevel="2">
      <c r="A78" s="345">
        <v>854</v>
      </c>
      <c r="B78" s="345" t="s">
        <v>349</v>
      </c>
      <c r="C78" s="345" t="s">
        <v>365</v>
      </c>
      <c r="D78" s="348">
        <v>916</v>
      </c>
      <c r="E78" s="359">
        <v>950</v>
      </c>
      <c r="F78" s="359">
        <v>964</v>
      </c>
      <c r="G78" s="359">
        <v>987</v>
      </c>
      <c r="H78" s="359">
        <v>1034</v>
      </c>
      <c r="I78" s="359">
        <v>1103</v>
      </c>
      <c r="J78" s="359">
        <v>1067</v>
      </c>
      <c r="K78" s="359">
        <v>1073</v>
      </c>
      <c r="L78" s="359">
        <v>1064</v>
      </c>
      <c r="M78" s="359">
        <v>1072</v>
      </c>
      <c r="N78" s="359">
        <v>1065</v>
      </c>
      <c r="O78" s="351">
        <v>978</v>
      </c>
      <c r="P78" s="348">
        <v>957</v>
      </c>
      <c r="Q78" s="359">
        <v>996</v>
      </c>
      <c r="R78" s="359">
        <v>1042</v>
      </c>
      <c r="S78" s="359">
        <v>1095</v>
      </c>
      <c r="T78" s="359">
        <v>1034</v>
      </c>
      <c r="U78" s="359">
        <v>1205</v>
      </c>
      <c r="V78" s="359">
        <v>1240</v>
      </c>
      <c r="W78" s="359">
        <v>1314</v>
      </c>
      <c r="X78" s="359">
        <v>1401</v>
      </c>
      <c r="Y78" s="359">
        <v>1440</v>
      </c>
      <c r="Z78" s="359">
        <v>1393</v>
      </c>
      <c r="AA78" s="351">
        <v>1319</v>
      </c>
      <c r="AB78" s="348">
        <v>1255</v>
      </c>
      <c r="AC78" s="359">
        <v>1142</v>
      </c>
      <c r="AD78" s="359">
        <v>1202</v>
      </c>
      <c r="AE78" s="359">
        <v>1188</v>
      </c>
      <c r="AF78" s="359">
        <v>1186</v>
      </c>
      <c r="AG78" s="359">
        <v>1174</v>
      </c>
      <c r="AH78" s="359">
        <v>1191</v>
      </c>
      <c r="AI78" s="359">
        <v>1192</v>
      </c>
      <c r="AJ78" s="359">
        <v>1201</v>
      </c>
      <c r="AK78" s="359">
        <v>1198</v>
      </c>
      <c r="AL78" s="359">
        <v>1123</v>
      </c>
      <c r="AM78" s="351">
        <v>1223</v>
      </c>
      <c r="AN78" s="348">
        <v>1316</v>
      </c>
      <c r="AO78" s="359">
        <v>1240</v>
      </c>
      <c r="AP78" s="359">
        <v>1162</v>
      </c>
      <c r="AQ78" s="359">
        <v>1218</v>
      </c>
      <c r="AR78" s="359">
        <v>1265</v>
      </c>
      <c r="AS78" s="359">
        <v>1542</v>
      </c>
      <c r="AT78" s="359">
        <v>1490</v>
      </c>
      <c r="AU78" s="359">
        <v>1484</v>
      </c>
      <c r="AV78" s="359">
        <v>1459</v>
      </c>
      <c r="AW78" s="359">
        <v>1481</v>
      </c>
      <c r="AX78" s="359">
        <v>1470</v>
      </c>
      <c r="AY78" s="351">
        <v>1513</v>
      </c>
      <c r="AZ78" s="348">
        <v>1487</v>
      </c>
      <c r="BA78" s="359">
        <v>1483</v>
      </c>
      <c r="BB78" s="359">
        <v>1447</v>
      </c>
      <c r="BC78" s="359">
        <v>1347</v>
      </c>
      <c r="BD78" s="359">
        <v>1384</v>
      </c>
      <c r="BE78" s="359">
        <v>1419</v>
      </c>
      <c r="BF78" s="359">
        <v>1431</v>
      </c>
      <c r="BG78" s="359">
        <v>1391</v>
      </c>
      <c r="BH78" s="359">
        <v>1355</v>
      </c>
      <c r="BI78" s="359">
        <v>1351</v>
      </c>
      <c r="BJ78" s="359">
        <v>1345</v>
      </c>
      <c r="BK78" s="347">
        <v>1351</v>
      </c>
      <c r="BL78" s="348">
        <v>1351</v>
      </c>
      <c r="BM78" s="359">
        <v>1264</v>
      </c>
      <c r="BN78" s="359">
        <v>1284</v>
      </c>
      <c r="BO78" s="359">
        <v>1255</v>
      </c>
      <c r="BP78" s="359">
        <v>1281</v>
      </c>
      <c r="BQ78" s="359">
        <v>1307</v>
      </c>
      <c r="BR78" s="359">
        <v>1289</v>
      </c>
      <c r="BS78" s="359">
        <v>1259</v>
      </c>
      <c r="BT78" s="359">
        <v>1271</v>
      </c>
      <c r="BU78" s="359">
        <v>1307</v>
      </c>
      <c r="BV78" s="359">
        <v>1288</v>
      </c>
      <c r="BW78" s="347">
        <v>1285</v>
      </c>
      <c r="BX78" s="348">
        <v>1262</v>
      </c>
      <c r="BY78" s="359">
        <v>1169</v>
      </c>
      <c r="BZ78" s="359">
        <v>1148</v>
      </c>
      <c r="CA78" s="359">
        <v>1213</v>
      </c>
      <c r="CB78" s="359">
        <v>1235</v>
      </c>
      <c r="CC78" s="359">
        <v>1229</v>
      </c>
      <c r="CD78" s="359">
        <v>1252</v>
      </c>
      <c r="CE78" s="359">
        <v>1185</v>
      </c>
      <c r="CF78" s="359">
        <v>1139</v>
      </c>
      <c r="CG78" s="359">
        <v>1147</v>
      </c>
      <c r="CH78" s="359">
        <v>1155</v>
      </c>
      <c r="CI78" s="347">
        <v>1157</v>
      </c>
      <c r="CJ78" s="348">
        <v>1125</v>
      </c>
      <c r="CK78" s="359">
        <v>1070</v>
      </c>
      <c r="CL78" s="359">
        <v>1077</v>
      </c>
      <c r="CM78" s="359">
        <v>1125</v>
      </c>
      <c r="CN78" s="359">
        <v>1083</v>
      </c>
      <c r="CO78" s="359">
        <v>1108</v>
      </c>
      <c r="CP78" s="359">
        <v>1104</v>
      </c>
      <c r="CQ78" s="359">
        <v>1109</v>
      </c>
      <c r="CR78" s="359">
        <v>1122</v>
      </c>
      <c r="CS78" s="359">
        <v>1147</v>
      </c>
      <c r="CT78" s="359">
        <v>1213</v>
      </c>
      <c r="CU78" s="347">
        <v>1262</v>
      </c>
      <c r="CV78" s="348">
        <v>1236</v>
      </c>
      <c r="CW78" s="359">
        <v>1235</v>
      </c>
      <c r="CX78" s="359">
        <v>1219</v>
      </c>
      <c r="CY78" s="359">
        <v>1228</v>
      </c>
      <c r="CZ78" s="359">
        <v>1258</v>
      </c>
      <c r="DA78" s="359">
        <v>1280</v>
      </c>
      <c r="DB78" s="359">
        <v>1300</v>
      </c>
      <c r="DC78" s="359">
        <v>1288</v>
      </c>
      <c r="DD78" s="359">
        <v>1183</v>
      </c>
      <c r="DE78" s="359">
        <v>1195</v>
      </c>
      <c r="DF78" s="359">
        <v>1223</v>
      </c>
      <c r="DG78" s="347">
        <v>1233</v>
      </c>
      <c r="DH78" s="348">
        <v>1164</v>
      </c>
      <c r="DI78" s="359">
        <v>1167</v>
      </c>
      <c r="DJ78" s="359">
        <v>1281</v>
      </c>
      <c r="DK78" s="359">
        <v>1283</v>
      </c>
      <c r="DL78" s="359">
        <v>1297</v>
      </c>
      <c r="DM78" s="359">
        <v>1299</v>
      </c>
      <c r="DN78" s="359">
        <v>1170</v>
      </c>
      <c r="DO78" s="359">
        <v>1176</v>
      </c>
      <c r="DP78" s="359">
        <v>1215</v>
      </c>
      <c r="DQ78" s="347">
        <v>1173</v>
      </c>
      <c r="DR78" s="347">
        <v>1165</v>
      </c>
      <c r="DS78" s="351">
        <v>1163</v>
      </c>
      <c r="DT78" s="347">
        <v>1109</v>
      </c>
      <c r="DU78" s="347">
        <v>1015</v>
      </c>
      <c r="DV78" s="359"/>
      <c r="DW78" s="359"/>
      <c r="DX78" s="359"/>
      <c r="DY78" s="359"/>
      <c r="DZ78" s="359"/>
      <c r="EA78" s="359"/>
      <c r="EB78" s="359"/>
      <c r="EC78" s="359"/>
      <c r="ED78" s="359"/>
      <c r="EE78" s="359"/>
      <c r="EF78" s="103">
        <v>-94</v>
      </c>
      <c r="EG78" s="83">
        <v>-9.2610837438423648</v>
      </c>
      <c r="EH78" s="103">
        <v>-148</v>
      </c>
      <c r="EI78" s="83">
        <v>-12.003244120032441</v>
      </c>
    </row>
    <row r="79" spans="1:139" ht="15" outlineLevel="2">
      <c r="A79" s="345">
        <v>887</v>
      </c>
      <c r="B79" s="345" t="s">
        <v>349</v>
      </c>
      <c r="C79" s="345" t="s">
        <v>366</v>
      </c>
      <c r="D79" s="348">
        <v>12247</v>
      </c>
      <c r="E79" s="359">
        <v>12416</v>
      </c>
      <c r="F79" s="359">
        <v>12475</v>
      </c>
      <c r="G79" s="359">
        <v>12529</v>
      </c>
      <c r="H79" s="359">
        <v>12682</v>
      </c>
      <c r="I79" s="359">
        <v>12898</v>
      </c>
      <c r="J79" s="359">
        <v>12847</v>
      </c>
      <c r="K79" s="359">
        <v>13017</v>
      </c>
      <c r="L79" s="359">
        <v>13013</v>
      </c>
      <c r="M79" s="359">
        <v>13118</v>
      </c>
      <c r="N79" s="359">
        <v>13163</v>
      </c>
      <c r="O79" s="351">
        <v>13207</v>
      </c>
      <c r="P79" s="348">
        <v>12796</v>
      </c>
      <c r="Q79" s="359">
        <v>12414</v>
      </c>
      <c r="R79" s="359">
        <v>12869</v>
      </c>
      <c r="S79" s="359">
        <v>12804</v>
      </c>
      <c r="T79" s="359">
        <v>12682</v>
      </c>
      <c r="U79" s="359">
        <v>13252</v>
      </c>
      <c r="V79" s="359">
        <v>13152</v>
      </c>
      <c r="W79" s="359">
        <v>13624</v>
      </c>
      <c r="X79" s="359">
        <v>13819</v>
      </c>
      <c r="Y79" s="359">
        <v>14105</v>
      </c>
      <c r="Z79" s="359">
        <v>13985</v>
      </c>
      <c r="AA79" s="351">
        <v>13709</v>
      </c>
      <c r="AB79" s="348">
        <v>13109</v>
      </c>
      <c r="AC79" s="359">
        <v>12839</v>
      </c>
      <c r="AD79" s="359">
        <v>13008</v>
      </c>
      <c r="AE79" s="359">
        <v>13099</v>
      </c>
      <c r="AF79" s="359">
        <v>13173</v>
      </c>
      <c r="AG79" s="359">
        <v>13335</v>
      </c>
      <c r="AH79" s="359">
        <v>13790</v>
      </c>
      <c r="AI79" s="359">
        <v>13950</v>
      </c>
      <c r="AJ79" s="359">
        <v>14253</v>
      </c>
      <c r="AK79" s="359">
        <v>14292</v>
      </c>
      <c r="AL79" s="359">
        <v>14018</v>
      </c>
      <c r="AM79" s="351">
        <v>14026</v>
      </c>
      <c r="AN79" s="348">
        <v>13859</v>
      </c>
      <c r="AO79" s="359">
        <v>13601</v>
      </c>
      <c r="AP79" s="359">
        <v>13862</v>
      </c>
      <c r="AQ79" s="359">
        <v>14240</v>
      </c>
      <c r="AR79" s="359">
        <v>14341</v>
      </c>
      <c r="AS79" s="359">
        <v>14819</v>
      </c>
      <c r="AT79" s="359">
        <v>14875</v>
      </c>
      <c r="AU79" s="359">
        <v>14923</v>
      </c>
      <c r="AV79" s="359">
        <v>15058</v>
      </c>
      <c r="AW79" s="359">
        <v>15340</v>
      </c>
      <c r="AX79" s="359">
        <v>15380</v>
      </c>
      <c r="AY79" s="351">
        <v>15435</v>
      </c>
      <c r="AZ79" s="348">
        <v>15284</v>
      </c>
      <c r="BA79" s="359">
        <v>15237</v>
      </c>
      <c r="BB79" s="359">
        <v>15442</v>
      </c>
      <c r="BC79" s="359">
        <v>15317</v>
      </c>
      <c r="BD79" s="359">
        <v>15383</v>
      </c>
      <c r="BE79" s="359">
        <v>15542</v>
      </c>
      <c r="BF79" s="359">
        <v>15562</v>
      </c>
      <c r="BG79" s="359">
        <v>15578</v>
      </c>
      <c r="BH79" s="359">
        <v>15570</v>
      </c>
      <c r="BI79" s="359">
        <v>15461</v>
      </c>
      <c r="BJ79" s="359">
        <v>15287</v>
      </c>
      <c r="BK79" s="347">
        <v>15341</v>
      </c>
      <c r="BL79" s="348">
        <v>15051</v>
      </c>
      <c r="BM79" s="359">
        <v>14903</v>
      </c>
      <c r="BN79" s="359">
        <v>15030</v>
      </c>
      <c r="BO79" s="359">
        <v>15117</v>
      </c>
      <c r="BP79" s="359">
        <v>15077</v>
      </c>
      <c r="BQ79" s="359">
        <v>15263</v>
      </c>
      <c r="BR79" s="359">
        <v>15120</v>
      </c>
      <c r="BS79" s="359">
        <v>15059</v>
      </c>
      <c r="BT79" s="359">
        <v>15119</v>
      </c>
      <c r="BU79" s="359">
        <v>15065</v>
      </c>
      <c r="BV79" s="359">
        <v>15023</v>
      </c>
      <c r="BW79" s="347">
        <v>14908</v>
      </c>
      <c r="BX79" s="348">
        <v>14684</v>
      </c>
      <c r="BY79" s="359">
        <v>14753</v>
      </c>
      <c r="BZ79" s="359">
        <v>14902</v>
      </c>
      <c r="CA79" s="359">
        <v>15095</v>
      </c>
      <c r="CB79" s="359">
        <v>15162</v>
      </c>
      <c r="CC79" s="359">
        <v>15202</v>
      </c>
      <c r="CD79" s="359">
        <v>15294</v>
      </c>
      <c r="CE79" s="359">
        <v>15451</v>
      </c>
      <c r="CF79" s="359">
        <v>15419</v>
      </c>
      <c r="CG79" s="359">
        <v>15473</v>
      </c>
      <c r="CH79" s="359">
        <v>15450</v>
      </c>
      <c r="CI79" s="347">
        <v>15439</v>
      </c>
      <c r="CJ79" s="348">
        <v>15223</v>
      </c>
      <c r="CK79" s="359">
        <v>15042</v>
      </c>
      <c r="CL79" s="359">
        <v>15067</v>
      </c>
      <c r="CM79" s="359">
        <v>14959</v>
      </c>
      <c r="CN79" s="359">
        <v>14856</v>
      </c>
      <c r="CO79" s="359">
        <v>14880</v>
      </c>
      <c r="CP79" s="359">
        <v>15026</v>
      </c>
      <c r="CQ79" s="359">
        <v>15353</v>
      </c>
      <c r="CR79" s="359">
        <v>15511</v>
      </c>
      <c r="CS79" s="359">
        <v>15741</v>
      </c>
      <c r="CT79" s="359">
        <v>15959</v>
      </c>
      <c r="CU79" s="347">
        <v>16049</v>
      </c>
      <c r="CV79" s="348">
        <v>16020</v>
      </c>
      <c r="CW79" s="359">
        <v>16140</v>
      </c>
      <c r="CX79" s="359">
        <v>16402</v>
      </c>
      <c r="CY79" s="359">
        <v>16658</v>
      </c>
      <c r="CZ79" s="359">
        <v>16758</v>
      </c>
      <c r="DA79" s="359">
        <v>16914</v>
      </c>
      <c r="DB79" s="359">
        <v>16984</v>
      </c>
      <c r="DC79" s="359">
        <v>17101</v>
      </c>
      <c r="DD79" s="359">
        <v>16745</v>
      </c>
      <c r="DE79" s="359">
        <v>16844</v>
      </c>
      <c r="DF79" s="359">
        <v>16890</v>
      </c>
      <c r="DG79" s="347">
        <v>16928</v>
      </c>
      <c r="DH79" s="348">
        <v>16874</v>
      </c>
      <c r="DI79" s="359">
        <v>16827</v>
      </c>
      <c r="DJ79" s="359">
        <v>16630</v>
      </c>
      <c r="DK79" s="359">
        <v>16773</v>
      </c>
      <c r="DL79" s="359">
        <v>16731</v>
      </c>
      <c r="DM79" s="359">
        <v>16867</v>
      </c>
      <c r="DN79" s="359">
        <v>16063</v>
      </c>
      <c r="DO79" s="359">
        <v>16102</v>
      </c>
      <c r="DP79" s="359">
        <v>16253</v>
      </c>
      <c r="DQ79" s="347">
        <v>16315</v>
      </c>
      <c r="DR79" s="347">
        <v>16335</v>
      </c>
      <c r="DS79" s="351">
        <v>16146</v>
      </c>
      <c r="DT79" s="347">
        <v>15814</v>
      </c>
      <c r="DU79" s="347">
        <v>15629</v>
      </c>
      <c r="DV79" s="359"/>
      <c r="DW79" s="359"/>
      <c r="DX79" s="359"/>
      <c r="DY79" s="359"/>
      <c r="DZ79" s="359"/>
      <c r="EA79" s="359"/>
      <c r="EB79" s="359"/>
      <c r="EC79" s="359"/>
      <c r="ED79" s="359"/>
      <c r="EE79" s="359"/>
      <c r="EF79" s="103">
        <v>-185</v>
      </c>
      <c r="EG79" s="83">
        <v>-1.1836969735747649</v>
      </c>
      <c r="EH79" s="103">
        <v>-517</v>
      </c>
      <c r="EI79" s="83">
        <v>-3.0541115311909262</v>
      </c>
    </row>
    <row r="80" spans="1:139" ht="15" outlineLevel="1">
      <c r="A80" s="123" t="s">
        <v>367</v>
      </c>
      <c r="B80" s="25"/>
      <c r="C80" s="26"/>
      <c r="D80" s="43">
        <v>255743</v>
      </c>
      <c r="E80" s="44">
        <v>256001</v>
      </c>
      <c r="F80" s="44">
        <v>257430</v>
      </c>
      <c r="G80" s="44">
        <v>258403</v>
      </c>
      <c r="H80" s="44">
        <v>262196</v>
      </c>
      <c r="I80" s="44">
        <v>263410</v>
      </c>
      <c r="J80" s="44">
        <v>263726</v>
      </c>
      <c r="K80" s="44">
        <v>265497</v>
      </c>
      <c r="L80" s="44">
        <v>262282</v>
      </c>
      <c r="M80" s="44">
        <v>264452</v>
      </c>
      <c r="N80" s="44">
        <v>266963</v>
      </c>
      <c r="O80" s="234">
        <v>267536</v>
      </c>
      <c r="P80" s="43">
        <v>264413</v>
      </c>
      <c r="Q80" s="44">
        <v>242679</v>
      </c>
      <c r="R80" s="44">
        <v>267657</v>
      </c>
      <c r="S80" s="44">
        <v>270549</v>
      </c>
      <c r="T80" s="44">
        <v>262196</v>
      </c>
      <c r="U80" s="44">
        <v>277058</v>
      </c>
      <c r="V80" s="44">
        <v>276434</v>
      </c>
      <c r="W80" s="44">
        <v>282173</v>
      </c>
      <c r="X80" s="44">
        <v>282983</v>
      </c>
      <c r="Y80" s="44">
        <v>287464</v>
      </c>
      <c r="Z80" s="44">
        <v>288164</v>
      </c>
      <c r="AA80" s="234">
        <v>286034</v>
      </c>
      <c r="AB80" s="43">
        <v>282664</v>
      </c>
      <c r="AC80" s="44">
        <v>282982</v>
      </c>
      <c r="AD80" s="44">
        <v>283290</v>
      </c>
      <c r="AE80" s="44">
        <v>285656</v>
      </c>
      <c r="AF80" s="44">
        <v>286928</v>
      </c>
      <c r="AG80" s="44">
        <v>289257</v>
      </c>
      <c r="AH80" s="44">
        <v>295521</v>
      </c>
      <c r="AI80" s="44">
        <v>297898</v>
      </c>
      <c r="AJ80" s="44">
        <v>301303</v>
      </c>
      <c r="AK80" s="44">
        <v>303099</v>
      </c>
      <c r="AL80" s="44">
        <v>301045</v>
      </c>
      <c r="AM80" s="234">
        <v>302792</v>
      </c>
      <c r="AN80" s="43">
        <v>299834</v>
      </c>
      <c r="AO80" s="44">
        <v>298731</v>
      </c>
      <c r="AP80" s="44">
        <v>302254</v>
      </c>
      <c r="AQ80" s="44">
        <v>306744</v>
      </c>
      <c r="AR80" s="44">
        <v>309607</v>
      </c>
      <c r="AS80" s="44">
        <v>329778</v>
      </c>
      <c r="AT80" s="44">
        <v>341451</v>
      </c>
      <c r="AU80" s="44">
        <v>320534</v>
      </c>
      <c r="AV80" s="44">
        <v>323065</v>
      </c>
      <c r="AW80" s="44">
        <v>324367</v>
      </c>
      <c r="AX80" s="44">
        <v>324233</v>
      </c>
      <c r="AY80" s="234">
        <v>325080</v>
      </c>
      <c r="AZ80" s="43">
        <v>321254</v>
      </c>
      <c r="BA80" s="44">
        <v>319164</v>
      </c>
      <c r="BB80" s="44">
        <v>325383</v>
      </c>
      <c r="BC80" s="44">
        <v>324751</v>
      </c>
      <c r="BD80" s="44">
        <v>323335</v>
      </c>
      <c r="BE80" s="44">
        <v>325374</v>
      </c>
      <c r="BF80" s="44">
        <v>326446</v>
      </c>
      <c r="BG80" s="44">
        <v>329908</v>
      </c>
      <c r="BH80" s="44">
        <v>330623</v>
      </c>
      <c r="BI80" s="44">
        <v>331690</v>
      </c>
      <c r="BJ80" s="44">
        <v>332007</v>
      </c>
      <c r="BK80" s="56">
        <v>333154</v>
      </c>
      <c r="BL80" s="43">
        <v>331480</v>
      </c>
      <c r="BM80" s="44">
        <v>332193</v>
      </c>
      <c r="BN80" s="44">
        <v>335349</v>
      </c>
      <c r="BO80" s="44">
        <v>336622</v>
      </c>
      <c r="BP80" s="44">
        <v>337922</v>
      </c>
      <c r="BQ80" s="44">
        <v>339144</v>
      </c>
      <c r="BR80" s="44">
        <v>339429</v>
      </c>
      <c r="BS80" s="44">
        <v>341779</v>
      </c>
      <c r="BT80" s="44">
        <v>344471</v>
      </c>
      <c r="BU80" s="44">
        <v>346101</v>
      </c>
      <c r="BV80" s="44">
        <v>347460</v>
      </c>
      <c r="BW80" s="56">
        <v>342522</v>
      </c>
      <c r="BX80" s="43">
        <v>340503</v>
      </c>
      <c r="BY80" s="44">
        <v>341430</v>
      </c>
      <c r="BZ80" s="44">
        <v>345824</v>
      </c>
      <c r="CA80" s="44">
        <v>349544</v>
      </c>
      <c r="CB80" s="44">
        <v>353397</v>
      </c>
      <c r="CC80" s="44">
        <v>355343</v>
      </c>
      <c r="CD80" s="44">
        <v>356817</v>
      </c>
      <c r="CE80" s="44">
        <v>360058</v>
      </c>
      <c r="CF80" s="44">
        <v>360494</v>
      </c>
      <c r="CG80" s="44">
        <v>363276</v>
      </c>
      <c r="CH80" s="44">
        <v>365044</v>
      </c>
      <c r="CI80" s="56">
        <v>364827</v>
      </c>
      <c r="CJ80" s="43">
        <v>361482</v>
      </c>
      <c r="CK80" s="44">
        <v>361750</v>
      </c>
      <c r="CL80" s="44">
        <v>362983</v>
      </c>
      <c r="CM80" s="44">
        <v>357868</v>
      </c>
      <c r="CN80" s="44">
        <v>352059</v>
      </c>
      <c r="CO80" s="44">
        <v>351583</v>
      </c>
      <c r="CP80" s="44">
        <v>356805</v>
      </c>
      <c r="CQ80" s="44">
        <v>365738</v>
      </c>
      <c r="CR80" s="44">
        <v>369450</v>
      </c>
      <c r="CS80" s="44">
        <v>373281</v>
      </c>
      <c r="CT80" s="44">
        <v>377574</v>
      </c>
      <c r="CU80" s="56">
        <v>380776</v>
      </c>
      <c r="CV80" s="43">
        <v>381481</v>
      </c>
      <c r="CW80" s="44">
        <v>386731</v>
      </c>
      <c r="CX80" s="44">
        <v>391376</v>
      </c>
      <c r="CY80" s="44">
        <v>395779</v>
      </c>
      <c r="CZ80" s="44">
        <v>399489</v>
      </c>
      <c r="DA80" s="44">
        <v>402524</v>
      </c>
      <c r="DB80" s="44">
        <v>404955</v>
      </c>
      <c r="DC80" s="44">
        <v>408233</v>
      </c>
      <c r="DD80" s="44">
        <v>405751</v>
      </c>
      <c r="DE80" s="44">
        <v>408827</v>
      </c>
      <c r="DF80" s="44">
        <v>411410</v>
      </c>
      <c r="DG80" s="56">
        <v>412856</v>
      </c>
      <c r="DH80" s="43">
        <v>413408</v>
      </c>
      <c r="DI80" s="44">
        <v>415554</v>
      </c>
      <c r="DJ80" s="44">
        <v>414325</v>
      </c>
      <c r="DK80" s="44">
        <v>417101</v>
      </c>
      <c r="DL80" s="44">
        <v>418481</v>
      </c>
      <c r="DM80" s="44">
        <v>420682</v>
      </c>
      <c r="DN80" s="44">
        <v>402374</v>
      </c>
      <c r="DO80" s="44">
        <v>405229</v>
      </c>
      <c r="DP80" s="44">
        <v>409208</v>
      </c>
      <c r="DQ80" s="56">
        <v>411380</v>
      </c>
      <c r="DR80" s="56">
        <v>413205</v>
      </c>
      <c r="DS80" s="234">
        <v>412583</v>
      </c>
      <c r="DT80" s="56">
        <v>409550</v>
      </c>
      <c r="DU80" s="56">
        <v>410974</v>
      </c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103">
        <v>1424</v>
      </c>
      <c r="EG80" s="83">
        <v>0.34649393878931511</v>
      </c>
      <c r="EH80" s="103">
        <v>-1609</v>
      </c>
      <c r="EI80" s="83">
        <v>-0.38972426221249051</v>
      </c>
    </row>
    <row r="81" spans="1:139" ht="15" outlineLevel="2">
      <c r="A81" s="345">
        <v>2</v>
      </c>
      <c r="B81" s="345" t="s">
        <v>367</v>
      </c>
      <c r="C81" s="345" t="s">
        <v>368</v>
      </c>
      <c r="D81" s="348">
        <v>2470</v>
      </c>
      <c r="E81" s="359">
        <v>2405</v>
      </c>
      <c r="F81" s="359">
        <v>2452</v>
      </c>
      <c r="G81" s="359">
        <v>2463</v>
      </c>
      <c r="H81" s="359">
        <v>2508</v>
      </c>
      <c r="I81" s="359">
        <v>2531</v>
      </c>
      <c r="J81" s="359">
        <v>2535</v>
      </c>
      <c r="K81" s="359">
        <v>2521</v>
      </c>
      <c r="L81" s="359">
        <v>2481</v>
      </c>
      <c r="M81" s="359">
        <v>2512</v>
      </c>
      <c r="N81" s="359">
        <v>2561</v>
      </c>
      <c r="O81" s="351">
        <v>2565</v>
      </c>
      <c r="P81" s="348">
        <v>2515</v>
      </c>
      <c r="Q81" s="359">
        <v>2295</v>
      </c>
      <c r="R81" s="359">
        <v>2438</v>
      </c>
      <c r="S81" s="359">
        <v>2444</v>
      </c>
      <c r="T81" s="359">
        <v>2508</v>
      </c>
      <c r="U81" s="359">
        <v>2498</v>
      </c>
      <c r="V81" s="359">
        <v>2486</v>
      </c>
      <c r="W81" s="359">
        <v>2612</v>
      </c>
      <c r="X81" s="359">
        <v>2559</v>
      </c>
      <c r="Y81" s="359">
        <v>2574</v>
      </c>
      <c r="Z81" s="359">
        <v>2582</v>
      </c>
      <c r="AA81" s="351">
        <v>2552</v>
      </c>
      <c r="AB81" s="348">
        <v>2493</v>
      </c>
      <c r="AC81" s="359">
        <v>2391</v>
      </c>
      <c r="AD81" s="359">
        <v>2454</v>
      </c>
      <c r="AE81" s="359">
        <v>2504</v>
      </c>
      <c r="AF81" s="359">
        <v>2498</v>
      </c>
      <c r="AG81" s="359">
        <v>2462</v>
      </c>
      <c r="AH81" s="359">
        <v>2538</v>
      </c>
      <c r="AI81" s="359">
        <v>2584</v>
      </c>
      <c r="AJ81" s="359">
        <v>2557</v>
      </c>
      <c r="AK81" s="359">
        <v>2640</v>
      </c>
      <c r="AL81" s="359">
        <v>2614</v>
      </c>
      <c r="AM81" s="351">
        <v>2655</v>
      </c>
      <c r="AN81" s="348">
        <v>3207</v>
      </c>
      <c r="AO81" s="359">
        <v>3222</v>
      </c>
      <c r="AP81" s="359">
        <v>3271</v>
      </c>
      <c r="AQ81" s="359">
        <v>3243</v>
      </c>
      <c r="AR81" s="359">
        <v>3477</v>
      </c>
      <c r="AS81" s="359">
        <v>19548</v>
      </c>
      <c r="AT81" s="359">
        <v>28941</v>
      </c>
      <c r="AU81" s="359">
        <v>6746</v>
      </c>
      <c r="AV81" s="359">
        <v>6091</v>
      </c>
      <c r="AW81" s="359">
        <v>3398</v>
      </c>
      <c r="AX81" s="359">
        <v>3406</v>
      </c>
      <c r="AY81" s="351">
        <v>3320</v>
      </c>
      <c r="AZ81" s="348">
        <v>3163</v>
      </c>
      <c r="BA81" s="359">
        <v>3083</v>
      </c>
      <c r="BB81" s="359">
        <v>3047</v>
      </c>
      <c r="BC81" s="359">
        <v>2980</v>
      </c>
      <c r="BD81" s="359">
        <v>3081</v>
      </c>
      <c r="BE81" s="359">
        <v>3058</v>
      </c>
      <c r="BF81" s="359">
        <v>3019</v>
      </c>
      <c r="BG81" s="359">
        <v>3640</v>
      </c>
      <c r="BH81" s="359">
        <v>3356</v>
      </c>
      <c r="BI81" s="359">
        <v>3348</v>
      </c>
      <c r="BJ81" s="359">
        <v>3296</v>
      </c>
      <c r="BK81" s="347">
        <v>3351</v>
      </c>
      <c r="BL81" s="348">
        <v>3446</v>
      </c>
      <c r="BM81" s="359">
        <v>3147</v>
      </c>
      <c r="BN81" s="359">
        <v>2584</v>
      </c>
      <c r="BO81" s="359">
        <v>2440</v>
      </c>
      <c r="BP81" s="359">
        <v>2429</v>
      </c>
      <c r="BQ81" s="359">
        <v>2453</v>
      </c>
      <c r="BR81" s="359">
        <v>2458</v>
      </c>
      <c r="BS81" s="359">
        <v>2492</v>
      </c>
      <c r="BT81" s="359">
        <v>2501</v>
      </c>
      <c r="BU81" s="359">
        <v>2508</v>
      </c>
      <c r="BV81" s="359">
        <v>2522</v>
      </c>
      <c r="BW81" s="347">
        <v>2464</v>
      </c>
      <c r="BX81" s="348">
        <v>2372</v>
      </c>
      <c r="BY81" s="359">
        <v>2384</v>
      </c>
      <c r="BZ81" s="359">
        <v>2439</v>
      </c>
      <c r="CA81" s="359">
        <v>2432</v>
      </c>
      <c r="CB81" s="359">
        <v>2445</v>
      </c>
      <c r="CC81" s="359">
        <v>2650</v>
      </c>
      <c r="CD81" s="359">
        <v>2642</v>
      </c>
      <c r="CE81" s="359">
        <v>2655</v>
      </c>
      <c r="CF81" s="359">
        <v>2619</v>
      </c>
      <c r="CG81" s="359">
        <v>2620</v>
      </c>
      <c r="CH81" s="359">
        <v>2631</v>
      </c>
      <c r="CI81" s="347">
        <v>2611</v>
      </c>
      <c r="CJ81" s="348">
        <v>2575</v>
      </c>
      <c r="CK81" s="359">
        <v>2566</v>
      </c>
      <c r="CL81" s="359">
        <v>2623</v>
      </c>
      <c r="CM81" s="359">
        <v>2588</v>
      </c>
      <c r="CN81" s="359">
        <v>2525</v>
      </c>
      <c r="CO81" s="359">
        <v>2530</v>
      </c>
      <c r="CP81" s="359">
        <v>2539</v>
      </c>
      <c r="CQ81" s="359">
        <v>2590</v>
      </c>
      <c r="CR81" s="359">
        <v>2591</v>
      </c>
      <c r="CS81" s="359">
        <v>2570</v>
      </c>
      <c r="CT81" s="359">
        <v>2657</v>
      </c>
      <c r="CU81" s="347">
        <v>2673</v>
      </c>
      <c r="CV81" s="348">
        <v>2641</v>
      </c>
      <c r="CW81" s="359">
        <v>2670</v>
      </c>
      <c r="CX81" s="359">
        <v>2731</v>
      </c>
      <c r="CY81" s="359">
        <v>2768</v>
      </c>
      <c r="CZ81" s="359">
        <v>2826</v>
      </c>
      <c r="DA81" s="359">
        <v>2817</v>
      </c>
      <c r="DB81" s="359">
        <v>2765</v>
      </c>
      <c r="DC81" s="359">
        <v>2793</v>
      </c>
      <c r="DD81" s="359">
        <v>2808</v>
      </c>
      <c r="DE81" s="359">
        <v>2829</v>
      </c>
      <c r="DF81" s="359">
        <v>2825</v>
      </c>
      <c r="DG81" s="347">
        <v>2873</v>
      </c>
      <c r="DH81" s="348">
        <v>2896</v>
      </c>
      <c r="DI81" s="359">
        <v>2918</v>
      </c>
      <c r="DJ81" s="359">
        <v>2946</v>
      </c>
      <c r="DK81" s="359">
        <v>3009</v>
      </c>
      <c r="DL81" s="359">
        <v>3021</v>
      </c>
      <c r="DM81" s="359">
        <v>3032</v>
      </c>
      <c r="DN81" s="359">
        <v>2867</v>
      </c>
      <c r="DO81" s="359">
        <v>2868</v>
      </c>
      <c r="DP81" s="359">
        <v>2926</v>
      </c>
      <c r="DQ81" s="347">
        <v>2882</v>
      </c>
      <c r="DR81" s="347">
        <v>2912</v>
      </c>
      <c r="DS81" s="351">
        <v>2958</v>
      </c>
      <c r="DT81" s="347">
        <v>2933</v>
      </c>
      <c r="DU81" s="347">
        <v>2890</v>
      </c>
      <c r="DV81" s="359"/>
      <c r="DW81" s="359"/>
      <c r="DX81" s="359"/>
      <c r="DY81" s="359"/>
      <c r="DZ81" s="359"/>
      <c r="EA81" s="359"/>
      <c r="EB81" s="359"/>
      <c r="EC81" s="359"/>
      <c r="ED81" s="359"/>
      <c r="EE81" s="359"/>
      <c r="EF81" s="103">
        <v>-43</v>
      </c>
      <c r="EG81" s="83">
        <v>-1.4878892733564015</v>
      </c>
      <c r="EH81" s="103">
        <v>-68</v>
      </c>
      <c r="EI81" s="83">
        <v>-2.3668639053254439</v>
      </c>
    </row>
    <row r="82" spans="1:139" ht="15" outlineLevel="2">
      <c r="A82" s="345">
        <v>21</v>
      </c>
      <c r="B82" s="345" t="s">
        <v>367</v>
      </c>
      <c r="C82" s="345" t="s">
        <v>369</v>
      </c>
      <c r="D82" s="348">
        <v>720</v>
      </c>
      <c r="E82" s="359">
        <v>623</v>
      </c>
      <c r="F82" s="359">
        <v>645</v>
      </c>
      <c r="G82" s="359">
        <v>618</v>
      </c>
      <c r="H82" s="359">
        <v>592</v>
      </c>
      <c r="I82" s="359">
        <v>590</v>
      </c>
      <c r="J82" s="359">
        <v>576</v>
      </c>
      <c r="K82" s="359">
        <v>575</v>
      </c>
      <c r="L82" s="359">
        <v>560</v>
      </c>
      <c r="M82" s="359">
        <v>575</v>
      </c>
      <c r="N82" s="359">
        <v>600</v>
      </c>
      <c r="O82" s="351">
        <v>624</v>
      </c>
      <c r="P82" s="348">
        <v>624</v>
      </c>
      <c r="Q82" s="359">
        <v>636</v>
      </c>
      <c r="R82" s="359">
        <v>699</v>
      </c>
      <c r="S82" s="359">
        <v>675</v>
      </c>
      <c r="T82" s="359">
        <v>592</v>
      </c>
      <c r="U82" s="359">
        <v>632</v>
      </c>
      <c r="V82" s="359">
        <v>639</v>
      </c>
      <c r="W82" s="359">
        <v>649</v>
      </c>
      <c r="X82" s="359">
        <v>666</v>
      </c>
      <c r="Y82" s="359">
        <v>689</v>
      </c>
      <c r="Z82" s="359">
        <v>689</v>
      </c>
      <c r="AA82" s="351">
        <v>663</v>
      </c>
      <c r="AB82" s="348">
        <v>634</v>
      </c>
      <c r="AC82" s="359">
        <v>624</v>
      </c>
      <c r="AD82" s="359">
        <v>625</v>
      </c>
      <c r="AE82" s="359">
        <v>644</v>
      </c>
      <c r="AF82" s="359">
        <v>633</v>
      </c>
      <c r="AG82" s="359">
        <v>662</v>
      </c>
      <c r="AH82" s="359">
        <v>747</v>
      </c>
      <c r="AI82" s="359">
        <v>775</v>
      </c>
      <c r="AJ82" s="359">
        <v>791</v>
      </c>
      <c r="AK82" s="359">
        <v>795</v>
      </c>
      <c r="AL82" s="359">
        <v>737</v>
      </c>
      <c r="AM82" s="351">
        <v>747</v>
      </c>
      <c r="AN82" s="348">
        <v>708</v>
      </c>
      <c r="AO82" s="359">
        <v>584</v>
      </c>
      <c r="AP82" s="359">
        <v>615</v>
      </c>
      <c r="AQ82" s="359">
        <v>626</v>
      </c>
      <c r="AR82" s="359">
        <v>668</v>
      </c>
      <c r="AS82" s="359">
        <v>678</v>
      </c>
      <c r="AT82" s="359">
        <v>686</v>
      </c>
      <c r="AU82" s="359">
        <v>678</v>
      </c>
      <c r="AV82" s="359">
        <v>654</v>
      </c>
      <c r="AW82" s="359">
        <v>654</v>
      </c>
      <c r="AX82" s="359">
        <v>645</v>
      </c>
      <c r="AY82" s="351">
        <v>649</v>
      </c>
      <c r="AZ82" s="348">
        <v>624</v>
      </c>
      <c r="BA82" s="359">
        <v>611</v>
      </c>
      <c r="BB82" s="359">
        <v>621</v>
      </c>
      <c r="BC82" s="359">
        <v>567</v>
      </c>
      <c r="BD82" s="359">
        <v>579</v>
      </c>
      <c r="BE82" s="359">
        <v>558</v>
      </c>
      <c r="BF82" s="359">
        <v>560</v>
      </c>
      <c r="BG82" s="359">
        <v>571</v>
      </c>
      <c r="BH82" s="359">
        <v>556</v>
      </c>
      <c r="BI82" s="359">
        <v>551</v>
      </c>
      <c r="BJ82" s="359">
        <v>534</v>
      </c>
      <c r="BK82" s="347">
        <v>561</v>
      </c>
      <c r="BL82" s="348">
        <v>561</v>
      </c>
      <c r="BM82" s="359">
        <v>537</v>
      </c>
      <c r="BN82" s="359">
        <v>528</v>
      </c>
      <c r="BO82" s="359">
        <v>527</v>
      </c>
      <c r="BP82" s="359">
        <v>523</v>
      </c>
      <c r="BQ82" s="359">
        <v>534</v>
      </c>
      <c r="BR82" s="359">
        <v>539</v>
      </c>
      <c r="BS82" s="359">
        <v>535</v>
      </c>
      <c r="BT82" s="359">
        <v>523</v>
      </c>
      <c r="BU82" s="359">
        <v>515</v>
      </c>
      <c r="BV82" s="359">
        <v>523</v>
      </c>
      <c r="BW82" s="347">
        <v>517</v>
      </c>
      <c r="BX82" s="348">
        <v>494</v>
      </c>
      <c r="BY82" s="359">
        <v>487</v>
      </c>
      <c r="BZ82" s="359">
        <v>530</v>
      </c>
      <c r="CA82" s="359">
        <v>510</v>
      </c>
      <c r="CB82" s="359">
        <v>498</v>
      </c>
      <c r="CC82" s="359">
        <v>505</v>
      </c>
      <c r="CD82" s="359">
        <v>518</v>
      </c>
      <c r="CE82" s="359">
        <v>564</v>
      </c>
      <c r="CF82" s="359">
        <v>587</v>
      </c>
      <c r="CG82" s="359">
        <v>589</v>
      </c>
      <c r="CH82" s="359">
        <v>594</v>
      </c>
      <c r="CI82" s="347">
        <v>562</v>
      </c>
      <c r="CJ82" s="348">
        <v>502</v>
      </c>
      <c r="CK82" s="359">
        <v>489</v>
      </c>
      <c r="CL82" s="359">
        <v>483</v>
      </c>
      <c r="CM82" s="359">
        <v>501</v>
      </c>
      <c r="CN82" s="359">
        <v>488</v>
      </c>
      <c r="CO82" s="359">
        <v>476</v>
      </c>
      <c r="CP82" s="359">
        <v>478</v>
      </c>
      <c r="CQ82" s="359">
        <v>499</v>
      </c>
      <c r="CR82" s="359">
        <v>511</v>
      </c>
      <c r="CS82" s="359">
        <v>491</v>
      </c>
      <c r="CT82" s="359">
        <v>502</v>
      </c>
      <c r="CU82" s="347">
        <v>496</v>
      </c>
      <c r="CV82" s="348">
        <v>476</v>
      </c>
      <c r="CW82" s="359">
        <v>476</v>
      </c>
      <c r="CX82" s="359">
        <v>490</v>
      </c>
      <c r="CY82" s="359">
        <v>512</v>
      </c>
      <c r="CZ82" s="359">
        <v>531</v>
      </c>
      <c r="DA82" s="359">
        <v>526</v>
      </c>
      <c r="DB82" s="359">
        <v>518</v>
      </c>
      <c r="DC82" s="359">
        <v>527</v>
      </c>
      <c r="DD82" s="359">
        <v>518</v>
      </c>
      <c r="DE82" s="359">
        <v>541</v>
      </c>
      <c r="DF82" s="359">
        <v>529</v>
      </c>
      <c r="DG82" s="347">
        <v>526</v>
      </c>
      <c r="DH82" s="348">
        <v>508</v>
      </c>
      <c r="DI82" s="359">
        <v>529</v>
      </c>
      <c r="DJ82" s="359">
        <v>533</v>
      </c>
      <c r="DK82" s="359">
        <v>540</v>
      </c>
      <c r="DL82" s="359">
        <v>556</v>
      </c>
      <c r="DM82" s="359">
        <v>580</v>
      </c>
      <c r="DN82" s="359">
        <v>522</v>
      </c>
      <c r="DO82" s="359">
        <v>523</v>
      </c>
      <c r="DP82" s="359">
        <v>512</v>
      </c>
      <c r="DQ82" s="347">
        <v>492</v>
      </c>
      <c r="DR82" s="347">
        <v>485</v>
      </c>
      <c r="DS82" s="351">
        <v>498</v>
      </c>
      <c r="DT82" s="347">
        <v>463</v>
      </c>
      <c r="DU82" s="347">
        <v>495</v>
      </c>
      <c r="DV82" s="359"/>
      <c r="DW82" s="359"/>
      <c r="DX82" s="359"/>
      <c r="DY82" s="359"/>
      <c r="DZ82" s="359"/>
      <c r="EA82" s="359"/>
      <c r="EB82" s="359"/>
      <c r="EC82" s="359"/>
      <c r="ED82" s="359"/>
      <c r="EE82" s="359"/>
      <c r="EF82" s="103">
        <v>32</v>
      </c>
      <c r="EG82" s="83">
        <v>6.4646464646464645</v>
      </c>
      <c r="EH82" s="103">
        <v>-3</v>
      </c>
      <c r="EI82" s="83">
        <v>-0.57034220532319391</v>
      </c>
    </row>
    <row r="83" spans="1:139" ht="15" outlineLevel="2">
      <c r="A83" s="345">
        <v>55</v>
      </c>
      <c r="B83" s="345" t="s">
        <v>367</v>
      </c>
      <c r="C83" s="345" t="s">
        <v>370</v>
      </c>
      <c r="D83" s="348">
        <v>575</v>
      </c>
      <c r="E83" s="359">
        <v>507</v>
      </c>
      <c r="F83" s="359">
        <v>531</v>
      </c>
      <c r="G83" s="359">
        <v>550</v>
      </c>
      <c r="H83" s="359">
        <v>545</v>
      </c>
      <c r="I83" s="359">
        <v>533</v>
      </c>
      <c r="J83" s="359">
        <v>535</v>
      </c>
      <c r="K83" s="359">
        <v>524</v>
      </c>
      <c r="L83" s="359">
        <v>512</v>
      </c>
      <c r="M83" s="359">
        <v>546</v>
      </c>
      <c r="N83" s="359">
        <v>566</v>
      </c>
      <c r="O83" s="351">
        <v>590</v>
      </c>
      <c r="P83" s="348">
        <v>560</v>
      </c>
      <c r="Q83" s="359">
        <v>494</v>
      </c>
      <c r="R83" s="359">
        <v>609</v>
      </c>
      <c r="S83" s="359">
        <v>600</v>
      </c>
      <c r="T83" s="359">
        <v>545</v>
      </c>
      <c r="U83" s="359">
        <v>630</v>
      </c>
      <c r="V83" s="359">
        <v>620</v>
      </c>
      <c r="W83" s="359">
        <v>663</v>
      </c>
      <c r="X83" s="359">
        <v>704</v>
      </c>
      <c r="Y83" s="359">
        <v>788</v>
      </c>
      <c r="Z83" s="359">
        <v>738</v>
      </c>
      <c r="AA83" s="351">
        <v>730</v>
      </c>
      <c r="AB83" s="348">
        <v>623</v>
      </c>
      <c r="AC83" s="359">
        <v>559</v>
      </c>
      <c r="AD83" s="359">
        <v>558</v>
      </c>
      <c r="AE83" s="359">
        <v>588</v>
      </c>
      <c r="AF83" s="359">
        <v>589</v>
      </c>
      <c r="AG83" s="359">
        <v>648</v>
      </c>
      <c r="AH83" s="359">
        <v>681</v>
      </c>
      <c r="AI83" s="359">
        <v>697</v>
      </c>
      <c r="AJ83" s="359">
        <v>687</v>
      </c>
      <c r="AK83" s="359">
        <v>654</v>
      </c>
      <c r="AL83" s="359">
        <v>577</v>
      </c>
      <c r="AM83" s="351">
        <v>593</v>
      </c>
      <c r="AN83" s="348">
        <v>586</v>
      </c>
      <c r="AO83" s="359">
        <v>489</v>
      </c>
      <c r="AP83" s="359">
        <v>490</v>
      </c>
      <c r="AQ83" s="359">
        <v>520</v>
      </c>
      <c r="AR83" s="359">
        <v>585</v>
      </c>
      <c r="AS83" s="359">
        <v>630</v>
      </c>
      <c r="AT83" s="359">
        <v>662</v>
      </c>
      <c r="AU83" s="359">
        <v>665</v>
      </c>
      <c r="AV83" s="359">
        <v>673</v>
      </c>
      <c r="AW83" s="359">
        <v>674</v>
      </c>
      <c r="AX83" s="359">
        <v>671</v>
      </c>
      <c r="AY83" s="351">
        <v>665</v>
      </c>
      <c r="AZ83" s="348">
        <v>631</v>
      </c>
      <c r="BA83" s="359">
        <v>613</v>
      </c>
      <c r="BB83" s="359">
        <v>579</v>
      </c>
      <c r="BC83" s="359">
        <v>495</v>
      </c>
      <c r="BD83" s="359">
        <v>502</v>
      </c>
      <c r="BE83" s="359">
        <v>525</v>
      </c>
      <c r="BF83" s="359">
        <v>507</v>
      </c>
      <c r="BG83" s="359">
        <v>507</v>
      </c>
      <c r="BH83" s="359">
        <v>516</v>
      </c>
      <c r="BI83" s="359">
        <v>544</v>
      </c>
      <c r="BJ83" s="359">
        <v>527</v>
      </c>
      <c r="BK83" s="347">
        <v>540</v>
      </c>
      <c r="BL83" s="348">
        <v>524</v>
      </c>
      <c r="BM83" s="359">
        <v>489</v>
      </c>
      <c r="BN83" s="359">
        <v>512</v>
      </c>
      <c r="BO83" s="359">
        <v>508</v>
      </c>
      <c r="BP83" s="359">
        <v>491</v>
      </c>
      <c r="BQ83" s="359">
        <v>498</v>
      </c>
      <c r="BR83" s="359">
        <v>514</v>
      </c>
      <c r="BS83" s="359">
        <v>537</v>
      </c>
      <c r="BT83" s="359">
        <v>542</v>
      </c>
      <c r="BU83" s="359">
        <v>536</v>
      </c>
      <c r="BV83" s="359">
        <v>581</v>
      </c>
      <c r="BW83" s="347">
        <v>569</v>
      </c>
      <c r="BX83" s="348">
        <v>466</v>
      </c>
      <c r="BY83" s="359">
        <v>483</v>
      </c>
      <c r="BZ83" s="359">
        <v>485</v>
      </c>
      <c r="CA83" s="359">
        <v>493</v>
      </c>
      <c r="CB83" s="359">
        <v>464</v>
      </c>
      <c r="CC83" s="359">
        <v>453</v>
      </c>
      <c r="CD83" s="359">
        <v>443</v>
      </c>
      <c r="CE83" s="359">
        <v>456</v>
      </c>
      <c r="CF83" s="359">
        <v>452</v>
      </c>
      <c r="CG83" s="359">
        <v>476</v>
      </c>
      <c r="CH83" s="359">
        <v>505</v>
      </c>
      <c r="CI83" s="347">
        <v>500</v>
      </c>
      <c r="CJ83" s="348">
        <v>434</v>
      </c>
      <c r="CK83" s="359">
        <v>421</v>
      </c>
      <c r="CL83" s="359">
        <v>481</v>
      </c>
      <c r="CM83" s="359">
        <v>478</v>
      </c>
      <c r="CN83" s="359">
        <v>447</v>
      </c>
      <c r="CO83" s="359">
        <v>436</v>
      </c>
      <c r="CP83" s="359">
        <v>442</v>
      </c>
      <c r="CQ83" s="359">
        <v>498</v>
      </c>
      <c r="CR83" s="359">
        <v>518</v>
      </c>
      <c r="CS83" s="359">
        <v>523</v>
      </c>
      <c r="CT83" s="359">
        <v>538</v>
      </c>
      <c r="CU83" s="347">
        <v>517</v>
      </c>
      <c r="CV83" s="348">
        <v>497</v>
      </c>
      <c r="CW83" s="359">
        <v>513</v>
      </c>
      <c r="CX83" s="359">
        <v>508</v>
      </c>
      <c r="CY83" s="359">
        <v>533</v>
      </c>
      <c r="CZ83" s="359">
        <v>539</v>
      </c>
      <c r="DA83" s="359">
        <v>531</v>
      </c>
      <c r="DB83" s="359">
        <v>526</v>
      </c>
      <c r="DC83" s="359">
        <v>522</v>
      </c>
      <c r="DD83" s="359">
        <v>544</v>
      </c>
      <c r="DE83" s="359">
        <v>558</v>
      </c>
      <c r="DF83" s="359">
        <v>540</v>
      </c>
      <c r="DG83" s="347">
        <v>533</v>
      </c>
      <c r="DH83" s="348">
        <v>503</v>
      </c>
      <c r="DI83" s="359">
        <v>522</v>
      </c>
      <c r="DJ83" s="359">
        <v>544</v>
      </c>
      <c r="DK83" s="359">
        <v>568</v>
      </c>
      <c r="DL83" s="359">
        <v>563</v>
      </c>
      <c r="DM83" s="359">
        <v>568</v>
      </c>
      <c r="DN83" s="359">
        <v>544</v>
      </c>
      <c r="DO83" s="359">
        <v>520</v>
      </c>
      <c r="DP83" s="359">
        <v>520</v>
      </c>
      <c r="DQ83" s="347">
        <v>523</v>
      </c>
      <c r="DR83" s="347">
        <v>535</v>
      </c>
      <c r="DS83" s="351">
        <v>506</v>
      </c>
      <c r="DT83" s="347">
        <v>469</v>
      </c>
      <c r="DU83" s="347">
        <v>476</v>
      </c>
      <c r="DV83" s="359"/>
      <c r="DW83" s="359"/>
      <c r="DX83" s="359"/>
      <c r="DY83" s="359"/>
      <c r="DZ83" s="359"/>
      <c r="EA83" s="359"/>
      <c r="EB83" s="359"/>
      <c r="EC83" s="359"/>
      <c r="ED83" s="359"/>
      <c r="EE83" s="359"/>
      <c r="EF83" s="103">
        <v>7</v>
      </c>
      <c r="EG83" s="83">
        <v>1.4705882352941175</v>
      </c>
      <c r="EH83" s="103">
        <v>-30</v>
      </c>
      <c r="EI83" s="83">
        <v>-5.6285178236397746</v>
      </c>
    </row>
    <row r="84" spans="1:139" ht="15" outlineLevel="2">
      <c r="A84" s="345">
        <v>148</v>
      </c>
      <c r="B84" s="345" t="s">
        <v>367</v>
      </c>
      <c r="C84" s="345" t="s">
        <v>371</v>
      </c>
      <c r="D84" s="348">
        <v>18936</v>
      </c>
      <c r="E84" s="359">
        <v>18892</v>
      </c>
      <c r="F84" s="359">
        <v>18840</v>
      </c>
      <c r="G84" s="359">
        <v>18914</v>
      </c>
      <c r="H84" s="359">
        <v>19029</v>
      </c>
      <c r="I84" s="359">
        <v>19132</v>
      </c>
      <c r="J84" s="359">
        <v>19155</v>
      </c>
      <c r="K84" s="359">
        <v>19288</v>
      </c>
      <c r="L84" s="359">
        <v>19236</v>
      </c>
      <c r="M84" s="359">
        <v>19398</v>
      </c>
      <c r="N84" s="359">
        <v>19501</v>
      </c>
      <c r="O84" s="351">
        <v>19643</v>
      </c>
      <c r="P84" s="348">
        <v>19600</v>
      </c>
      <c r="Q84" s="359">
        <v>17318</v>
      </c>
      <c r="R84" s="359">
        <v>19314</v>
      </c>
      <c r="S84" s="359">
        <v>19394</v>
      </c>
      <c r="T84" s="359">
        <v>19029</v>
      </c>
      <c r="U84" s="359">
        <v>19925</v>
      </c>
      <c r="V84" s="359">
        <v>20008</v>
      </c>
      <c r="W84" s="359">
        <v>20304</v>
      </c>
      <c r="X84" s="359">
        <v>20430</v>
      </c>
      <c r="Y84" s="359">
        <v>20591</v>
      </c>
      <c r="Z84" s="359">
        <v>20752</v>
      </c>
      <c r="AA84" s="351">
        <v>20625</v>
      </c>
      <c r="AB84" s="348">
        <v>20365</v>
      </c>
      <c r="AC84" s="359">
        <v>20248</v>
      </c>
      <c r="AD84" s="359">
        <v>20327</v>
      </c>
      <c r="AE84" s="359">
        <v>20550</v>
      </c>
      <c r="AF84" s="359">
        <v>20623</v>
      </c>
      <c r="AG84" s="359">
        <v>20809</v>
      </c>
      <c r="AH84" s="359">
        <v>21417</v>
      </c>
      <c r="AI84" s="359">
        <v>21696</v>
      </c>
      <c r="AJ84" s="359">
        <v>21961</v>
      </c>
      <c r="AK84" s="359">
        <v>22074</v>
      </c>
      <c r="AL84" s="359">
        <v>21769</v>
      </c>
      <c r="AM84" s="351">
        <v>21971</v>
      </c>
      <c r="AN84" s="348">
        <v>21691</v>
      </c>
      <c r="AO84" s="359">
        <v>21854</v>
      </c>
      <c r="AP84" s="359">
        <v>21976</v>
      </c>
      <c r="AQ84" s="359">
        <v>22092</v>
      </c>
      <c r="AR84" s="359">
        <v>22234</v>
      </c>
      <c r="AS84" s="359">
        <v>22429</v>
      </c>
      <c r="AT84" s="359">
        <v>22573</v>
      </c>
      <c r="AU84" s="359">
        <v>22629</v>
      </c>
      <c r="AV84" s="359">
        <v>22508</v>
      </c>
      <c r="AW84" s="359">
        <v>22762</v>
      </c>
      <c r="AX84" s="359">
        <v>22631</v>
      </c>
      <c r="AY84" s="351">
        <v>22497</v>
      </c>
      <c r="AZ84" s="348">
        <v>22266</v>
      </c>
      <c r="BA84" s="359">
        <v>22167</v>
      </c>
      <c r="BB84" s="359">
        <v>22459</v>
      </c>
      <c r="BC84" s="359">
        <v>22421</v>
      </c>
      <c r="BD84" s="359">
        <v>22458</v>
      </c>
      <c r="BE84" s="359">
        <v>22504</v>
      </c>
      <c r="BF84" s="359">
        <v>22562</v>
      </c>
      <c r="BG84" s="359">
        <v>22733</v>
      </c>
      <c r="BH84" s="359">
        <v>22834</v>
      </c>
      <c r="BI84" s="359">
        <v>22810</v>
      </c>
      <c r="BJ84" s="359">
        <v>22697</v>
      </c>
      <c r="BK84" s="347">
        <v>22630</v>
      </c>
      <c r="BL84" s="348">
        <v>22295</v>
      </c>
      <c r="BM84" s="359">
        <v>22312</v>
      </c>
      <c r="BN84" s="359">
        <v>22501</v>
      </c>
      <c r="BO84" s="359">
        <v>22674</v>
      </c>
      <c r="BP84" s="359">
        <v>22763</v>
      </c>
      <c r="BQ84" s="359">
        <v>22709</v>
      </c>
      <c r="BR84" s="359">
        <v>22558</v>
      </c>
      <c r="BS84" s="359">
        <v>22562</v>
      </c>
      <c r="BT84" s="359">
        <v>22554</v>
      </c>
      <c r="BU84" s="359">
        <v>22497</v>
      </c>
      <c r="BV84" s="359">
        <v>22443</v>
      </c>
      <c r="BW84" s="347">
        <v>26091</v>
      </c>
      <c r="BX84" s="348">
        <v>26585</v>
      </c>
      <c r="BY84" s="359">
        <v>27481</v>
      </c>
      <c r="BZ84" s="359">
        <v>27744</v>
      </c>
      <c r="CA84" s="359">
        <v>28643</v>
      </c>
      <c r="CB84" s="359">
        <v>29126</v>
      </c>
      <c r="CC84" s="359">
        <v>29356</v>
      </c>
      <c r="CD84" s="359">
        <v>29574</v>
      </c>
      <c r="CE84" s="359">
        <v>29918</v>
      </c>
      <c r="CF84" s="359">
        <v>30028</v>
      </c>
      <c r="CG84" s="359">
        <v>30353</v>
      </c>
      <c r="CH84" s="359">
        <v>30590</v>
      </c>
      <c r="CI84" s="347">
        <v>30632</v>
      </c>
      <c r="CJ84" s="348">
        <v>30398</v>
      </c>
      <c r="CK84" s="359">
        <v>30613</v>
      </c>
      <c r="CL84" s="359">
        <v>30765</v>
      </c>
      <c r="CM84" s="359">
        <v>30314</v>
      </c>
      <c r="CN84" s="359">
        <v>29756</v>
      </c>
      <c r="CO84" s="359">
        <v>29755</v>
      </c>
      <c r="CP84" s="359">
        <v>30042</v>
      </c>
      <c r="CQ84" s="359">
        <v>30859</v>
      </c>
      <c r="CR84" s="359">
        <v>31193</v>
      </c>
      <c r="CS84" s="359">
        <v>31559</v>
      </c>
      <c r="CT84" s="359">
        <v>31978</v>
      </c>
      <c r="CU84" s="347">
        <v>32288</v>
      </c>
      <c r="CV84" s="348">
        <v>32360</v>
      </c>
      <c r="CW84" s="359">
        <v>32904</v>
      </c>
      <c r="CX84" s="359">
        <v>33273</v>
      </c>
      <c r="CY84" s="359">
        <v>33784</v>
      </c>
      <c r="CZ84" s="359">
        <v>34093</v>
      </c>
      <c r="DA84" s="359">
        <v>34361</v>
      </c>
      <c r="DB84" s="359">
        <v>34524</v>
      </c>
      <c r="DC84" s="359">
        <v>34810</v>
      </c>
      <c r="DD84" s="359">
        <v>34585</v>
      </c>
      <c r="DE84" s="359">
        <v>34930</v>
      </c>
      <c r="DF84" s="359">
        <v>35152</v>
      </c>
      <c r="DG84" s="347">
        <v>35272</v>
      </c>
      <c r="DH84" s="348">
        <v>35343</v>
      </c>
      <c r="DI84" s="359">
        <v>35475</v>
      </c>
      <c r="DJ84" s="359">
        <v>35562</v>
      </c>
      <c r="DK84" s="359">
        <v>35857</v>
      </c>
      <c r="DL84" s="359">
        <v>36035</v>
      </c>
      <c r="DM84" s="359">
        <v>36342</v>
      </c>
      <c r="DN84" s="359">
        <v>34934</v>
      </c>
      <c r="DO84" s="359">
        <v>35268</v>
      </c>
      <c r="DP84" s="359">
        <v>35655</v>
      </c>
      <c r="DQ84" s="347">
        <v>35909</v>
      </c>
      <c r="DR84" s="347">
        <v>36303</v>
      </c>
      <c r="DS84" s="351">
        <v>36291</v>
      </c>
      <c r="DT84" s="347">
        <v>36036</v>
      </c>
      <c r="DU84" s="347">
        <v>36250</v>
      </c>
      <c r="DV84" s="359"/>
      <c r="DW84" s="359"/>
      <c r="DX84" s="359"/>
      <c r="DY84" s="359"/>
      <c r="DZ84" s="359"/>
      <c r="EA84" s="359"/>
      <c r="EB84" s="359"/>
      <c r="EC84" s="359"/>
      <c r="ED84" s="359"/>
      <c r="EE84" s="359"/>
      <c r="EF84" s="103">
        <v>214</v>
      </c>
      <c r="EG84" s="83">
        <v>0.59034482758620688</v>
      </c>
      <c r="EH84" s="103">
        <v>-41</v>
      </c>
      <c r="EI84" s="83">
        <v>-0.1162395100929916</v>
      </c>
    </row>
    <row r="85" spans="1:139" ht="15" outlineLevel="2">
      <c r="A85" s="345">
        <v>197</v>
      </c>
      <c r="B85" s="345" t="s">
        <v>367</v>
      </c>
      <c r="C85" s="345" t="s">
        <v>372</v>
      </c>
      <c r="D85" s="348">
        <v>2253</v>
      </c>
      <c r="E85" s="359">
        <v>2239</v>
      </c>
      <c r="F85" s="359">
        <v>2230</v>
      </c>
      <c r="G85" s="359">
        <v>2248</v>
      </c>
      <c r="H85" s="359">
        <v>2330</v>
      </c>
      <c r="I85" s="359">
        <v>2369</v>
      </c>
      <c r="J85" s="359">
        <v>2347</v>
      </c>
      <c r="K85" s="359">
        <v>2356</v>
      </c>
      <c r="L85" s="359">
        <v>2310</v>
      </c>
      <c r="M85" s="359">
        <v>2343</v>
      </c>
      <c r="N85" s="359">
        <v>2407</v>
      </c>
      <c r="O85" s="351">
        <v>2426</v>
      </c>
      <c r="P85" s="348">
        <v>2261</v>
      </c>
      <c r="Q85" s="359">
        <v>2261</v>
      </c>
      <c r="R85" s="359">
        <v>2340</v>
      </c>
      <c r="S85" s="359">
        <v>2361</v>
      </c>
      <c r="T85" s="359">
        <v>2330</v>
      </c>
      <c r="U85" s="359">
        <v>2526</v>
      </c>
      <c r="V85" s="359">
        <v>2529</v>
      </c>
      <c r="W85" s="359">
        <v>2543</v>
      </c>
      <c r="X85" s="359">
        <v>2589</v>
      </c>
      <c r="Y85" s="359">
        <v>2624</v>
      </c>
      <c r="Z85" s="359">
        <v>2595</v>
      </c>
      <c r="AA85" s="351">
        <v>2539</v>
      </c>
      <c r="AB85" s="348">
        <v>2431</v>
      </c>
      <c r="AC85" s="359">
        <v>2450</v>
      </c>
      <c r="AD85" s="359">
        <v>2411</v>
      </c>
      <c r="AE85" s="359">
        <v>2475</v>
      </c>
      <c r="AF85" s="359">
        <v>2426</v>
      </c>
      <c r="AG85" s="359">
        <v>2354</v>
      </c>
      <c r="AH85" s="359">
        <v>2548</v>
      </c>
      <c r="AI85" s="359">
        <v>2637</v>
      </c>
      <c r="AJ85" s="359">
        <v>2676</v>
      </c>
      <c r="AK85" s="359">
        <v>2712</v>
      </c>
      <c r="AL85" s="359">
        <v>2586</v>
      </c>
      <c r="AM85" s="351">
        <v>2638</v>
      </c>
      <c r="AN85" s="348">
        <v>2622</v>
      </c>
      <c r="AO85" s="359">
        <v>2631</v>
      </c>
      <c r="AP85" s="359">
        <v>2627</v>
      </c>
      <c r="AQ85" s="359">
        <v>2670</v>
      </c>
      <c r="AR85" s="359">
        <v>2682</v>
      </c>
      <c r="AS85" s="359">
        <v>2731</v>
      </c>
      <c r="AT85" s="359">
        <v>2709</v>
      </c>
      <c r="AU85" s="359">
        <v>2738</v>
      </c>
      <c r="AV85" s="359">
        <v>2730</v>
      </c>
      <c r="AW85" s="359">
        <v>2808</v>
      </c>
      <c r="AX85" s="359">
        <v>2797</v>
      </c>
      <c r="AY85" s="351">
        <v>2833</v>
      </c>
      <c r="AZ85" s="348">
        <v>2792</v>
      </c>
      <c r="BA85" s="359">
        <v>2769</v>
      </c>
      <c r="BB85" s="359">
        <v>2745</v>
      </c>
      <c r="BC85" s="359">
        <v>2631</v>
      </c>
      <c r="BD85" s="359">
        <v>2588</v>
      </c>
      <c r="BE85" s="359">
        <v>2626</v>
      </c>
      <c r="BF85" s="359">
        <v>2644</v>
      </c>
      <c r="BG85" s="359">
        <v>2537</v>
      </c>
      <c r="BH85" s="359">
        <v>2475</v>
      </c>
      <c r="BI85" s="359">
        <v>2442</v>
      </c>
      <c r="BJ85" s="359">
        <v>2443</v>
      </c>
      <c r="BK85" s="347">
        <v>2483</v>
      </c>
      <c r="BL85" s="348">
        <v>2472</v>
      </c>
      <c r="BM85" s="359">
        <v>2417</v>
      </c>
      <c r="BN85" s="359">
        <v>2402</v>
      </c>
      <c r="BO85" s="359">
        <v>2385</v>
      </c>
      <c r="BP85" s="359">
        <v>2369</v>
      </c>
      <c r="BQ85" s="359">
        <v>2397</v>
      </c>
      <c r="BR85" s="359">
        <v>2406</v>
      </c>
      <c r="BS85" s="359">
        <v>2422</v>
      </c>
      <c r="BT85" s="359">
        <v>2421</v>
      </c>
      <c r="BU85" s="359">
        <v>2425</v>
      </c>
      <c r="BV85" s="359">
        <v>2403</v>
      </c>
      <c r="BW85" s="347">
        <v>2419</v>
      </c>
      <c r="BX85" s="348">
        <v>2315</v>
      </c>
      <c r="BY85" s="359">
        <v>2329</v>
      </c>
      <c r="BZ85" s="359">
        <v>2375</v>
      </c>
      <c r="CA85" s="359">
        <v>2384</v>
      </c>
      <c r="CB85" s="359">
        <v>2398</v>
      </c>
      <c r="CC85" s="359">
        <v>2461</v>
      </c>
      <c r="CD85" s="359">
        <v>2484</v>
      </c>
      <c r="CE85" s="359">
        <v>2511</v>
      </c>
      <c r="CF85" s="359">
        <v>2493</v>
      </c>
      <c r="CG85" s="359">
        <v>2533</v>
      </c>
      <c r="CH85" s="359">
        <v>2585</v>
      </c>
      <c r="CI85" s="347">
        <v>2573</v>
      </c>
      <c r="CJ85" s="348">
        <v>2437</v>
      </c>
      <c r="CK85" s="359">
        <v>2395</v>
      </c>
      <c r="CL85" s="359">
        <v>2433</v>
      </c>
      <c r="CM85" s="359">
        <v>2398</v>
      </c>
      <c r="CN85" s="359">
        <v>2296</v>
      </c>
      <c r="CO85" s="359">
        <v>2273</v>
      </c>
      <c r="CP85" s="359">
        <v>2302</v>
      </c>
      <c r="CQ85" s="359">
        <v>2421</v>
      </c>
      <c r="CR85" s="359">
        <v>2459</v>
      </c>
      <c r="CS85" s="359">
        <v>2453</v>
      </c>
      <c r="CT85" s="359">
        <v>2504</v>
      </c>
      <c r="CU85" s="347">
        <v>2557</v>
      </c>
      <c r="CV85" s="348">
        <v>2566</v>
      </c>
      <c r="CW85" s="359">
        <v>2598</v>
      </c>
      <c r="CX85" s="359">
        <v>2649</v>
      </c>
      <c r="CY85" s="359">
        <v>2711</v>
      </c>
      <c r="CZ85" s="359">
        <v>2733</v>
      </c>
      <c r="DA85" s="359">
        <v>2753</v>
      </c>
      <c r="DB85" s="359">
        <v>2666</v>
      </c>
      <c r="DC85" s="359">
        <v>2622</v>
      </c>
      <c r="DD85" s="359">
        <v>2695</v>
      </c>
      <c r="DE85" s="359">
        <v>2713</v>
      </c>
      <c r="DF85" s="359">
        <v>2663</v>
      </c>
      <c r="DG85" s="347">
        <v>2705</v>
      </c>
      <c r="DH85" s="348">
        <v>2642</v>
      </c>
      <c r="DI85" s="359">
        <v>2698</v>
      </c>
      <c r="DJ85" s="359">
        <v>2696</v>
      </c>
      <c r="DK85" s="359">
        <v>2738</v>
      </c>
      <c r="DL85" s="359">
        <v>2741</v>
      </c>
      <c r="DM85" s="359">
        <v>2725</v>
      </c>
      <c r="DN85" s="359">
        <v>2487</v>
      </c>
      <c r="DO85" s="359">
        <v>2505</v>
      </c>
      <c r="DP85" s="359">
        <v>2576</v>
      </c>
      <c r="DQ85" s="347">
        <v>2591</v>
      </c>
      <c r="DR85" s="347">
        <v>2646</v>
      </c>
      <c r="DS85" s="351">
        <v>2631</v>
      </c>
      <c r="DT85" s="347">
        <v>2625</v>
      </c>
      <c r="DU85" s="347">
        <v>2592</v>
      </c>
      <c r="DV85" s="359"/>
      <c r="DW85" s="359"/>
      <c r="DX85" s="359"/>
      <c r="DY85" s="359"/>
      <c r="DZ85" s="359"/>
      <c r="EA85" s="359"/>
      <c r="EB85" s="359"/>
      <c r="EC85" s="359"/>
      <c r="ED85" s="359"/>
      <c r="EE85" s="359"/>
      <c r="EF85" s="103">
        <v>-33</v>
      </c>
      <c r="EG85" s="83">
        <v>-1.2731481481481481</v>
      </c>
      <c r="EH85" s="103">
        <v>-39</v>
      </c>
      <c r="EI85" s="83">
        <v>-1.4417744916820703</v>
      </c>
    </row>
    <row r="86" spans="1:139" ht="15" outlineLevel="2">
      <c r="A86" s="345">
        <v>206</v>
      </c>
      <c r="B86" s="345" t="s">
        <v>367</v>
      </c>
      <c r="C86" s="345" t="s">
        <v>373</v>
      </c>
      <c r="D86" s="348">
        <v>585</v>
      </c>
      <c r="E86" s="359">
        <v>592</v>
      </c>
      <c r="F86" s="359">
        <v>601</v>
      </c>
      <c r="G86" s="359">
        <v>612</v>
      </c>
      <c r="H86" s="359">
        <v>605</v>
      </c>
      <c r="I86" s="359">
        <v>588</v>
      </c>
      <c r="J86" s="359">
        <v>591</v>
      </c>
      <c r="K86" s="359">
        <v>582</v>
      </c>
      <c r="L86" s="359">
        <v>596</v>
      </c>
      <c r="M86" s="359">
        <v>606</v>
      </c>
      <c r="N86" s="359">
        <v>627</v>
      </c>
      <c r="O86" s="351">
        <v>620</v>
      </c>
      <c r="P86" s="348">
        <v>583</v>
      </c>
      <c r="Q86" s="359">
        <v>595</v>
      </c>
      <c r="R86" s="359">
        <v>629</v>
      </c>
      <c r="S86" s="359">
        <v>623</v>
      </c>
      <c r="T86" s="359">
        <v>605</v>
      </c>
      <c r="U86" s="359">
        <v>652</v>
      </c>
      <c r="V86" s="359">
        <v>675</v>
      </c>
      <c r="W86" s="359">
        <v>697</v>
      </c>
      <c r="X86" s="359">
        <v>709</v>
      </c>
      <c r="Y86" s="359">
        <v>711</v>
      </c>
      <c r="Z86" s="359">
        <v>684</v>
      </c>
      <c r="AA86" s="351">
        <v>673</v>
      </c>
      <c r="AB86" s="348">
        <v>649</v>
      </c>
      <c r="AC86" s="359">
        <v>639</v>
      </c>
      <c r="AD86" s="359">
        <v>664</v>
      </c>
      <c r="AE86" s="359">
        <v>663</v>
      </c>
      <c r="AF86" s="359">
        <v>654</v>
      </c>
      <c r="AG86" s="359">
        <v>664</v>
      </c>
      <c r="AH86" s="359">
        <v>709</v>
      </c>
      <c r="AI86" s="359">
        <v>730</v>
      </c>
      <c r="AJ86" s="359">
        <v>738</v>
      </c>
      <c r="AK86" s="359">
        <v>738</v>
      </c>
      <c r="AL86" s="359">
        <v>723</v>
      </c>
      <c r="AM86" s="351">
        <v>723</v>
      </c>
      <c r="AN86" s="348">
        <v>719</v>
      </c>
      <c r="AO86" s="359">
        <v>659</v>
      </c>
      <c r="AP86" s="359">
        <v>694</v>
      </c>
      <c r="AQ86" s="359">
        <v>709</v>
      </c>
      <c r="AR86" s="359">
        <v>729</v>
      </c>
      <c r="AS86" s="359">
        <v>731</v>
      </c>
      <c r="AT86" s="359">
        <v>743</v>
      </c>
      <c r="AU86" s="359">
        <v>723</v>
      </c>
      <c r="AV86" s="359">
        <v>779</v>
      </c>
      <c r="AW86" s="359">
        <v>715</v>
      </c>
      <c r="AX86" s="359">
        <v>711</v>
      </c>
      <c r="AY86" s="351">
        <v>710</v>
      </c>
      <c r="AZ86" s="348">
        <v>691</v>
      </c>
      <c r="BA86" s="359">
        <v>692</v>
      </c>
      <c r="BB86" s="359">
        <v>696</v>
      </c>
      <c r="BC86" s="359">
        <v>667</v>
      </c>
      <c r="BD86" s="359">
        <v>656</v>
      </c>
      <c r="BE86" s="359">
        <v>660</v>
      </c>
      <c r="BF86" s="359">
        <v>677</v>
      </c>
      <c r="BG86" s="359">
        <v>680</v>
      </c>
      <c r="BH86" s="359">
        <v>682</v>
      </c>
      <c r="BI86" s="359">
        <v>677</v>
      </c>
      <c r="BJ86" s="359">
        <v>665</v>
      </c>
      <c r="BK86" s="347">
        <v>664</v>
      </c>
      <c r="BL86" s="348">
        <v>652</v>
      </c>
      <c r="BM86" s="359">
        <v>640</v>
      </c>
      <c r="BN86" s="359">
        <v>642</v>
      </c>
      <c r="BO86" s="359">
        <v>608</v>
      </c>
      <c r="BP86" s="359">
        <v>605</v>
      </c>
      <c r="BQ86" s="359">
        <v>622</v>
      </c>
      <c r="BR86" s="359">
        <v>623</v>
      </c>
      <c r="BS86" s="359">
        <v>629</v>
      </c>
      <c r="BT86" s="359">
        <v>627</v>
      </c>
      <c r="BU86" s="359">
        <v>624</v>
      </c>
      <c r="BV86" s="359">
        <v>643</v>
      </c>
      <c r="BW86" s="347">
        <v>636</v>
      </c>
      <c r="BX86" s="348">
        <v>604</v>
      </c>
      <c r="BY86" s="359">
        <v>582</v>
      </c>
      <c r="BZ86" s="359">
        <v>604</v>
      </c>
      <c r="CA86" s="359">
        <v>599</v>
      </c>
      <c r="CB86" s="359">
        <v>609</v>
      </c>
      <c r="CC86" s="359">
        <v>620</v>
      </c>
      <c r="CD86" s="359">
        <v>612</v>
      </c>
      <c r="CE86" s="359">
        <v>631</v>
      </c>
      <c r="CF86" s="359">
        <v>632</v>
      </c>
      <c r="CG86" s="359">
        <v>640</v>
      </c>
      <c r="CH86" s="359">
        <v>655</v>
      </c>
      <c r="CI86" s="347">
        <v>647</v>
      </c>
      <c r="CJ86" s="348">
        <v>607</v>
      </c>
      <c r="CK86" s="359">
        <v>597</v>
      </c>
      <c r="CL86" s="359">
        <v>604</v>
      </c>
      <c r="CM86" s="359">
        <v>588</v>
      </c>
      <c r="CN86" s="359">
        <v>579</v>
      </c>
      <c r="CO86" s="359">
        <v>585</v>
      </c>
      <c r="CP86" s="359">
        <v>604</v>
      </c>
      <c r="CQ86" s="359">
        <v>626</v>
      </c>
      <c r="CR86" s="359">
        <v>630</v>
      </c>
      <c r="CS86" s="359">
        <v>628</v>
      </c>
      <c r="CT86" s="359">
        <v>635</v>
      </c>
      <c r="CU86" s="347">
        <v>632</v>
      </c>
      <c r="CV86" s="348">
        <v>611</v>
      </c>
      <c r="CW86" s="359">
        <v>634</v>
      </c>
      <c r="CX86" s="359">
        <v>662</v>
      </c>
      <c r="CY86" s="359">
        <v>673</v>
      </c>
      <c r="CZ86" s="359">
        <v>670</v>
      </c>
      <c r="DA86" s="359">
        <v>670</v>
      </c>
      <c r="DB86" s="359">
        <v>685</v>
      </c>
      <c r="DC86" s="359">
        <v>684</v>
      </c>
      <c r="DD86" s="359">
        <v>676</v>
      </c>
      <c r="DE86" s="359">
        <v>661</v>
      </c>
      <c r="DF86" s="359">
        <v>655</v>
      </c>
      <c r="DG86" s="347">
        <v>667</v>
      </c>
      <c r="DH86" s="348">
        <v>656</v>
      </c>
      <c r="DI86" s="359">
        <v>660</v>
      </c>
      <c r="DJ86" s="359">
        <v>667</v>
      </c>
      <c r="DK86" s="359">
        <v>674</v>
      </c>
      <c r="DL86" s="359">
        <v>678</v>
      </c>
      <c r="DM86" s="359">
        <v>681</v>
      </c>
      <c r="DN86" s="359">
        <v>619</v>
      </c>
      <c r="DO86" s="359">
        <v>609</v>
      </c>
      <c r="DP86" s="359">
        <v>632</v>
      </c>
      <c r="DQ86" s="347">
        <v>640</v>
      </c>
      <c r="DR86" s="347">
        <v>651</v>
      </c>
      <c r="DS86" s="351">
        <v>663</v>
      </c>
      <c r="DT86" s="347">
        <v>647</v>
      </c>
      <c r="DU86" s="347">
        <v>653</v>
      </c>
      <c r="DV86" s="359"/>
      <c r="DW86" s="359"/>
      <c r="DX86" s="359"/>
      <c r="DY86" s="359"/>
      <c r="DZ86" s="359"/>
      <c r="EA86" s="359"/>
      <c r="EB86" s="359"/>
      <c r="EC86" s="359"/>
      <c r="ED86" s="359"/>
      <c r="EE86" s="359"/>
      <c r="EF86" s="103">
        <v>6</v>
      </c>
      <c r="EG86" s="83">
        <v>0.91883614088820831</v>
      </c>
      <c r="EH86" s="103">
        <v>-10</v>
      </c>
      <c r="EI86" s="83">
        <v>-1.4992503748125936</v>
      </c>
    </row>
    <row r="87" spans="1:139" ht="15" outlineLevel="2">
      <c r="A87" s="345">
        <v>313</v>
      </c>
      <c r="B87" s="345" t="s">
        <v>367</v>
      </c>
      <c r="C87" s="345" t="s">
        <v>374</v>
      </c>
      <c r="D87" s="348">
        <v>1443</v>
      </c>
      <c r="E87" s="359">
        <v>1289</v>
      </c>
      <c r="F87" s="359">
        <v>1321</v>
      </c>
      <c r="G87" s="359">
        <v>1317</v>
      </c>
      <c r="H87" s="359">
        <v>1327</v>
      </c>
      <c r="I87" s="359">
        <v>1329</v>
      </c>
      <c r="J87" s="359">
        <v>1326</v>
      </c>
      <c r="K87" s="359">
        <v>1330</v>
      </c>
      <c r="L87" s="359">
        <v>1296</v>
      </c>
      <c r="M87" s="359">
        <v>1367</v>
      </c>
      <c r="N87" s="359">
        <v>1400</v>
      </c>
      <c r="O87" s="351">
        <v>1432</v>
      </c>
      <c r="P87" s="348">
        <v>1368</v>
      </c>
      <c r="Q87" s="359">
        <v>1407</v>
      </c>
      <c r="R87" s="359">
        <v>1430</v>
      </c>
      <c r="S87" s="359">
        <v>1378</v>
      </c>
      <c r="T87" s="359">
        <v>1327</v>
      </c>
      <c r="U87" s="359">
        <v>1449</v>
      </c>
      <c r="V87" s="359">
        <v>1473</v>
      </c>
      <c r="W87" s="359">
        <v>1516</v>
      </c>
      <c r="X87" s="359">
        <v>1540</v>
      </c>
      <c r="Y87" s="359">
        <v>1539</v>
      </c>
      <c r="Z87" s="359">
        <v>1484</v>
      </c>
      <c r="AA87" s="351">
        <v>1449</v>
      </c>
      <c r="AB87" s="348">
        <v>1364</v>
      </c>
      <c r="AC87" s="359">
        <v>1363</v>
      </c>
      <c r="AD87" s="359">
        <v>1356</v>
      </c>
      <c r="AE87" s="359">
        <v>1378</v>
      </c>
      <c r="AF87" s="359">
        <v>1361</v>
      </c>
      <c r="AG87" s="359">
        <v>1384</v>
      </c>
      <c r="AH87" s="359">
        <v>1470</v>
      </c>
      <c r="AI87" s="359">
        <v>1482</v>
      </c>
      <c r="AJ87" s="359">
        <v>1482</v>
      </c>
      <c r="AK87" s="359">
        <v>1568</v>
      </c>
      <c r="AL87" s="359">
        <v>1564</v>
      </c>
      <c r="AM87" s="351">
        <v>1656</v>
      </c>
      <c r="AN87" s="348">
        <v>1697</v>
      </c>
      <c r="AO87" s="359">
        <v>1618</v>
      </c>
      <c r="AP87" s="359">
        <v>1615</v>
      </c>
      <c r="AQ87" s="359">
        <v>1659</v>
      </c>
      <c r="AR87" s="359">
        <v>1689</v>
      </c>
      <c r="AS87" s="359">
        <v>1746</v>
      </c>
      <c r="AT87" s="359">
        <v>1768</v>
      </c>
      <c r="AU87" s="359">
        <v>1787</v>
      </c>
      <c r="AV87" s="359">
        <v>2058</v>
      </c>
      <c r="AW87" s="359">
        <v>1794</v>
      </c>
      <c r="AX87" s="359">
        <v>1781</v>
      </c>
      <c r="AY87" s="351">
        <v>1771</v>
      </c>
      <c r="AZ87" s="348">
        <v>1763</v>
      </c>
      <c r="BA87" s="359">
        <v>1717</v>
      </c>
      <c r="BB87" s="359">
        <v>1695</v>
      </c>
      <c r="BC87" s="359">
        <v>1656</v>
      </c>
      <c r="BD87" s="359">
        <v>1676</v>
      </c>
      <c r="BE87" s="359">
        <v>1663</v>
      </c>
      <c r="BF87" s="359">
        <v>1672</v>
      </c>
      <c r="BG87" s="359">
        <v>1628</v>
      </c>
      <c r="BH87" s="359">
        <v>1635</v>
      </c>
      <c r="BI87" s="359">
        <v>1625</v>
      </c>
      <c r="BJ87" s="359">
        <v>1594</v>
      </c>
      <c r="BK87" s="347">
        <v>1605</v>
      </c>
      <c r="BL87" s="348">
        <v>1588</v>
      </c>
      <c r="BM87" s="359">
        <v>1563</v>
      </c>
      <c r="BN87" s="359">
        <v>1542</v>
      </c>
      <c r="BO87" s="359">
        <v>1580</v>
      </c>
      <c r="BP87" s="359">
        <v>1582</v>
      </c>
      <c r="BQ87" s="359">
        <v>1592</v>
      </c>
      <c r="BR87" s="359">
        <v>1603</v>
      </c>
      <c r="BS87" s="359">
        <v>1618</v>
      </c>
      <c r="BT87" s="359">
        <v>1665</v>
      </c>
      <c r="BU87" s="359">
        <v>1697</v>
      </c>
      <c r="BV87" s="359">
        <v>1664</v>
      </c>
      <c r="BW87" s="347">
        <v>1633</v>
      </c>
      <c r="BX87" s="348">
        <v>1588</v>
      </c>
      <c r="BY87" s="359">
        <v>1577</v>
      </c>
      <c r="BZ87" s="359">
        <v>1594</v>
      </c>
      <c r="CA87" s="359">
        <v>1634</v>
      </c>
      <c r="CB87" s="359">
        <v>1659</v>
      </c>
      <c r="CC87" s="359">
        <v>1654</v>
      </c>
      <c r="CD87" s="359">
        <v>1655</v>
      </c>
      <c r="CE87" s="359">
        <v>1650</v>
      </c>
      <c r="CF87" s="359">
        <v>1580</v>
      </c>
      <c r="CG87" s="359">
        <v>1588</v>
      </c>
      <c r="CH87" s="359">
        <v>1600</v>
      </c>
      <c r="CI87" s="347">
        <v>1578</v>
      </c>
      <c r="CJ87" s="348">
        <v>1509</v>
      </c>
      <c r="CK87" s="359">
        <v>1471</v>
      </c>
      <c r="CL87" s="359">
        <v>1488</v>
      </c>
      <c r="CM87" s="359">
        <v>1491</v>
      </c>
      <c r="CN87" s="359">
        <v>1410</v>
      </c>
      <c r="CO87" s="359">
        <v>1408</v>
      </c>
      <c r="CP87" s="359">
        <v>1413</v>
      </c>
      <c r="CQ87" s="359">
        <v>1451</v>
      </c>
      <c r="CR87" s="359">
        <v>1466</v>
      </c>
      <c r="CS87" s="359">
        <v>1437</v>
      </c>
      <c r="CT87" s="359">
        <v>1467</v>
      </c>
      <c r="CU87" s="347">
        <v>1420</v>
      </c>
      <c r="CV87" s="348">
        <v>1444</v>
      </c>
      <c r="CW87" s="359">
        <v>1431</v>
      </c>
      <c r="CX87" s="359">
        <v>1460</v>
      </c>
      <c r="CY87" s="359">
        <v>1489</v>
      </c>
      <c r="CZ87" s="359">
        <v>1528</v>
      </c>
      <c r="DA87" s="359">
        <v>1558</v>
      </c>
      <c r="DB87" s="359">
        <v>1521</v>
      </c>
      <c r="DC87" s="359">
        <v>1510</v>
      </c>
      <c r="DD87" s="359">
        <v>1563</v>
      </c>
      <c r="DE87" s="359">
        <v>1560</v>
      </c>
      <c r="DF87" s="359">
        <v>1541</v>
      </c>
      <c r="DG87" s="347">
        <v>1585</v>
      </c>
      <c r="DH87" s="348">
        <v>1560</v>
      </c>
      <c r="DI87" s="359">
        <v>1630</v>
      </c>
      <c r="DJ87" s="359">
        <v>1619</v>
      </c>
      <c r="DK87" s="359">
        <v>1614</v>
      </c>
      <c r="DL87" s="359">
        <v>1643</v>
      </c>
      <c r="DM87" s="359">
        <v>1682</v>
      </c>
      <c r="DN87" s="359">
        <v>1553</v>
      </c>
      <c r="DO87" s="359">
        <v>1605</v>
      </c>
      <c r="DP87" s="359">
        <v>1631</v>
      </c>
      <c r="DQ87" s="347">
        <v>1628</v>
      </c>
      <c r="DR87" s="347">
        <v>1652</v>
      </c>
      <c r="DS87" s="351">
        <v>1646</v>
      </c>
      <c r="DT87" s="347">
        <v>1621</v>
      </c>
      <c r="DU87" s="347">
        <v>1657</v>
      </c>
      <c r="DV87" s="359"/>
      <c r="DW87" s="359"/>
      <c r="DX87" s="359"/>
      <c r="DY87" s="359"/>
      <c r="DZ87" s="359"/>
      <c r="EA87" s="359"/>
      <c r="EB87" s="359"/>
      <c r="EC87" s="359"/>
      <c r="ED87" s="359"/>
      <c r="EE87" s="359"/>
      <c r="EF87" s="103">
        <v>36</v>
      </c>
      <c r="EG87" s="83">
        <v>2.1726010863005429</v>
      </c>
      <c r="EH87" s="103">
        <v>11</v>
      </c>
      <c r="EI87" s="83">
        <v>0.694006309148265</v>
      </c>
    </row>
    <row r="88" spans="1:139" ht="15" outlineLevel="2">
      <c r="A88" s="345">
        <v>318</v>
      </c>
      <c r="B88" s="345" t="s">
        <v>367</v>
      </c>
      <c r="C88" s="345" t="s">
        <v>375</v>
      </c>
      <c r="D88" s="348">
        <v>17446</v>
      </c>
      <c r="E88" s="359">
        <v>17617</v>
      </c>
      <c r="F88" s="359">
        <v>17662</v>
      </c>
      <c r="G88" s="359">
        <v>17842</v>
      </c>
      <c r="H88" s="359">
        <v>18068</v>
      </c>
      <c r="I88" s="359">
        <v>18116</v>
      </c>
      <c r="J88" s="359">
        <v>18162</v>
      </c>
      <c r="K88" s="359">
        <v>18276</v>
      </c>
      <c r="L88" s="359">
        <v>18222</v>
      </c>
      <c r="M88" s="359">
        <v>18461</v>
      </c>
      <c r="N88" s="359">
        <v>18482</v>
      </c>
      <c r="O88" s="351">
        <v>18490</v>
      </c>
      <c r="P88" s="348">
        <v>18167</v>
      </c>
      <c r="Q88" s="359">
        <v>16733</v>
      </c>
      <c r="R88" s="359">
        <v>18342</v>
      </c>
      <c r="S88" s="359">
        <v>18550</v>
      </c>
      <c r="T88" s="359">
        <v>18068</v>
      </c>
      <c r="U88" s="359">
        <v>19103</v>
      </c>
      <c r="V88" s="359">
        <v>19030</v>
      </c>
      <c r="W88" s="359">
        <v>19483</v>
      </c>
      <c r="X88" s="359">
        <v>19536</v>
      </c>
      <c r="Y88" s="359">
        <v>19688</v>
      </c>
      <c r="Z88" s="359">
        <v>19816</v>
      </c>
      <c r="AA88" s="351">
        <v>19671</v>
      </c>
      <c r="AB88" s="348">
        <v>19398</v>
      </c>
      <c r="AC88" s="359">
        <v>19453</v>
      </c>
      <c r="AD88" s="359">
        <v>19473</v>
      </c>
      <c r="AE88" s="359">
        <v>19530</v>
      </c>
      <c r="AF88" s="359">
        <v>19715</v>
      </c>
      <c r="AG88" s="359">
        <v>19906</v>
      </c>
      <c r="AH88" s="359">
        <v>20331</v>
      </c>
      <c r="AI88" s="359">
        <v>20440</v>
      </c>
      <c r="AJ88" s="359">
        <v>20735</v>
      </c>
      <c r="AK88" s="359">
        <v>20911</v>
      </c>
      <c r="AL88" s="359">
        <v>20944</v>
      </c>
      <c r="AM88" s="351">
        <v>21054</v>
      </c>
      <c r="AN88" s="348">
        <v>20810</v>
      </c>
      <c r="AO88" s="359">
        <v>20789</v>
      </c>
      <c r="AP88" s="359">
        <v>21066</v>
      </c>
      <c r="AQ88" s="359">
        <v>21328</v>
      </c>
      <c r="AR88" s="359">
        <v>21469</v>
      </c>
      <c r="AS88" s="359">
        <v>21690</v>
      </c>
      <c r="AT88" s="359">
        <v>21842</v>
      </c>
      <c r="AU88" s="359">
        <v>21970</v>
      </c>
      <c r="AV88" s="359">
        <v>22139</v>
      </c>
      <c r="AW88" s="359">
        <v>22528</v>
      </c>
      <c r="AX88" s="359">
        <v>22596</v>
      </c>
      <c r="AY88" s="351">
        <v>22557</v>
      </c>
      <c r="AZ88" s="348">
        <v>22251</v>
      </c>
      <c r="BA88" s="359">
        <v>21965</v>
      </c>
      <c r="BB88" s="359">
        <v>22466</v>
      </c>
      <c r="BC88" s="359">
        <v>22495</v>
      </c>
      <c r="BD88" s="359">
        <v>22430</v>
      </c>
      <c r="BE88" s="359">
        <v>22657</v>
      </c>
      <c r="BF88" s="359">
        <v>22845</v>
      </c>
      <c r="BG88" s="359">
        <v>22914</v>
      </c>
      <c r="BH88" s="359">
        <v>23036</v>
      </c>
      <c r="BI88" s="359">
        <v>23241</v>
      </c>
      <c r="BJ88" s="359">
        <v>23442</v>
      </c>
      <c r="BK88" s="347">
        <v>23578</v>
      </c>
      <c r="BL88" s="348">
        <v>23441</v>
      </c>
      <c r="BM88" s="359">
        <v>23478</v>
      </c>
      <c r="BN88" s="359">
        <v>23734</v>
      </c>
      <c r="BO88" s="359">
        <v>23784</v>
      </c>
      <c r="BP88" s="359">
        <v>23965</v>
      </c>
      <c r="BQ88" s="359">
        <v>24128</v>
      </c>
      <c r="BR88" s="359">
        <v>24101</v>
      </c>
      <c r="BS88" s="359">
        <v>24184</v>
      </c>
      <c r="BT88" s="359">
        <v>24482</v>
      </c>
      <c r="BU88" s="359">
        <v>24533</v>
      </c>
      <c r="BV88" s="359">
        <v>24655</v>
      </c>
      <c r="BW88" s="347">
        <v>26207</v>
      </c>
      <c r="BX88" s="348">
        <v>25965</v>
      </c>
      <c r="BY88" s="359">
        <v>25972</v>
      </c>
      <c r="BZ88" s="359">
        <v>26238</v>
      </c>
      <c r="CA88" s="359">
        <v>26554</v>
      </c>
      <c r="CB88" s="359">
        <v>26821</v>
      </c>
      <c r="CC88" s="359">
        <v>27059</v>
      </c>
      <c r="CD88" s="359">
        <v>27089</v>
      </c>
      <c r="CE88" s="359">
        <v>27387</v>
      </c>
      <c r="CF88" s="359">
        <v>27498</v>
      </c>
      <c r="CG88" s="359">
        <v>27683</v>
      </c>
      <c r="CH88" s="359">
        <v>27774</v>
      </c>
      <c r="CI88" s="347">
        <v>27759</v>
      </c>
      <c r="CJ88" s="348">
        <v>27622</v>
      </c>
      <c r="CK88" s="359">
        <v>27646</v>
      </c>
      <c r="CL88" s="359">
        <v>27733</v>
      </c>
      <c r="CM88" s="359">
        <v>27489</v>
      </c>
      <c r="CN88" s="359">
        <v>27093</v>
      </c>
      <c r="CO88" s="359">
        <v>27059</v>
      </c>
      <c r="CP88" s="359">
        <v>27505</v>
      </c>
      <c r="CQ88" s="359">
        <v>28188</v>
      </c>
      <c r="CR88" s="359">
        <v>28493</v>
      </c>
      <c r="CS88" s="359">
        <v>28846</v>
      </c>
      <c r="CT88" s="359">
        <v>29220</v>
      </c>
      <c r="CU88" s="347">
        <v>29571</v>
      </c>
      <c r="CV88" s="348">
        <v>29657</v>
      </c>
      <c r="CW88" s="359">
        <v>30189</v>
      </c>
      <c r="CX88" s="359">
        <v>30554</v>
      </c>
      <c r="CY88" s="359">
        <v>30942</v>
      </c>
      <c r="CZ88" s="359">
        <v>31224</v>
      </c>
      <c r="DA88" s="359">
        <v>31499</v>
      </c>
      <c r="DB88" s="359">
        <v>31713</v>
      </c>
      <c r="DC88" s="359">
        <v>32018</v>
      </c>
      <c r="DD88" s="359">
        <v>31825</v>
      </c>
      <c r="DE88" s="359">
        <v>32134</v>
      </c>
      <c r="DF88" s="359">
        <v>32376</v>
      </c>
      <c r="DG88" s="347">
        <v>32419</v>
      </c>
      <c r="DH88" s="348">
        <v>32501</v>
      </c>
      <c r="DI88" s="359">
        <v>32676</v>
      </c>
      <c r="DJ88" s="359">
        <v>32455</v>
      </c>
      <c r="DK88" s="359">
        <v>32658</v>
      </c>
      <c r="DL88" s="359">
        <v>32814</v>
      </c>
      <c r="DM88" s="359">
        <v>33028</v>
      </c>
      <c r="DN88" s="359">
        <v>31661</v>
      </c>
      <c r="DO88" s="359">
        <v>32047</v>
      </c>
      <c r="DP88" s="359">
        <v>32395</v>
      </c>
      <c r="DQ88" s="347">
        <v>32670</v>
      </c>
      <c r="DR88" s="347">
        <v>32820</v>
      </c>
      <c r="DS88" s="351">
        <v>32902</v>
      </c>
      <c r="DT88" s="347">
        <v>32640</v>
      </c>
      <c r="DU88" s="347">
        <v>32815</v>
      </c>
      <c r="DV88" s="359"/>
      <c r="DW88" s="359"/>
      <c r="DX88" s="359"/>
      <c r="DY88" s="359"/>
      <c r="DZ88" s="359"/>
      <c r="EA88" s="359"/>
      <c r="EB88" s="359"/>
      <c r="EC88" s="359"/>
      <c r="ED88" s="359"/>
      <c r="EE88" s="359"/>
      <c r="EF88" s="103">
        <v>175</v>
      </c>
      <c r="EG88" s="83">
        <v>0.53329270150845653</v>
      </c>
      <c r="EH88" s="103">
        <v>-87</v>
      </c>
      <c r="EI88" s="83">
        <v>-0.26836114624140167</v>
      </c>
    </row>
    <row r="89" spans="1:139" ht="15" outlineLevel="2">
      <c r="A89" s="345">
        <v>321</v>
      </c>
      <c r="B89" s="345" t="s">
        <v>367</v>
      </c>
      <c r="C89" s="345" t="s">
        <v>376</v>
      </c>
      <c r="D89" s="348">
        <v>2408</v>
      </c>
      <c r="E89" s="359">
        <v>2420</v>
      </c>
      <c r="F89" s="359">
        <v>2422</v>
      </c>
      <c r="G89" s="359">
        <v>2390</v>
      </c>
      <c r="H89" s="359">
        <v>2382</v>
      </c>
      <c r="I89" s="359">
        <v>2435</v>
      </c>
      <c r="J89" s="359">
        <v>2443</v>
      </c>
      <c r="K89" s="359">
        <v>2481</v>
      </c>
      <c r="L89" s="359">
        <v>2415</v>
      </c>
      <c r="M89" s="359">
        <v>2429</v>
      </c>
      <c r="N89" s="359">
        <v>2434</v>
      </c>
      <c r="O89" s="351">
        <v>2434</v>
      </c>
      <c r="P89" s="348">
        <v>2409</v>
      </c>
      <c r="Q89" s="359">
        <v>1317</v>
      </c>
      <c r="R89" s="359">
        <v>2225</v>
      </c>
      <c r="S89" s="359">
        <v>2275</v>
      </c>
      <c r="T89" s="359">
        <v>2382</v>
      </c>
      <c r="U89" s="359">
        <v>2350</v>
      </c>
      <c r="V89" s="359">
        <v>2358</v>
      </c>
      <c r="W89" s="359">
        <v>2381</v>
      </c>
      <c r="X89" s="359">
        <v>2388</v>
      </c>
      <c r="Y89" s="359">
        <v>2437</v>
      </c>
      <c r="Z89" s="359">
        <v>2434</v>
      </c>
      <c r="AA89" s="351">
        <v>2387</v>
      </c>
      <c r="AB89" s="348">
        <v>2291</v>
      </c>
      <c r="AC89" s="359">
        <v>2230</v>
      </c>
      <c r="AD89" s="359">
        <v>2268</v>
      </c>
      <c r="AE89" s="359">
        <v>2265</v>
      </c>
      <c r="AF89" s="359">
        <v>2221</v>
      </c>
      <c r="AG89" s="359">
        <v>1992</v>
      </c>
      <c r="AH89" s="359">
        <v>2097</v>
      </c>
      <c r="AI89" s="359">
        <v>2195</v>
      </c>
      <c r="AJ89" s="359">
        <v>2195</v>
      </c>
      <c r="AK89" s="359">
        <v>2298</v>
      </c>
      <c r="AL89" s="359">
        <v>2284</v>
      </c>
      <c r="AM89" s="351">
        <v>2379</v>
      </c>
      <c r="AN89" s="348">
        <v>2457</v>
      </c>
      <c r="AO89" s="359">
        <v>2374</v>
      </c>
      <c r="AP89" s="359">
        <v>2429</v>
      </c>
      <c r="AQ89" s="359">
        <v>2463</v>
      </c>
      <c r="AR89" s="359">
        <v>2571</v>
      </c>
      <c r="AS89" s="359">
        <v>2617</v>
      </c>
      <c r="AT89" s="359">
        <v>2652</v>
      </c>
      <c r="AU89" s="359">
        <v>2637</v>
      </c>
      <c r="AV89" s="359">
        <v>2644</v>
      </c>
      <c r="AW89" s="359">
        <v>2624</v>
      </c>
      <c r="AX89" s="359">
        <v>2578</v>
      </c>
      <c r="AY89" s="351">
        <v>2577</v>
      </c>
      <c r="AZ89" s="348">
        <v>2576</v>
      </c>
      <c r="BA89" s="359">
        <v>2571</v>
      </c>
      <c r="BB89" s="359">
        <v>2540</v>
      </c>
      <c r="BC89" s="359">
        <v>2487</v>
      </c>
      <c r="BD89" s="359">
        <v>2486</v>
      </c>
      <c r="BE89" s="359">
        <v>2493</v>
      </c>
      <c r="BF89" s="359">
        <v>2518</v>
      </c>
      <c r="BG89" s="359">
        <v>2518</v>
      </c>
      <c r="BH89" s="359">
        <v>2519</v>
      </c>
      <c r="BI89" s="359">
        <v>2492</v>
      </c>
      <c r="BJ89" s="359">
        <v>2474</v>
      </c>
      <c r="BK89" s="347">
        <v>2530</v>
      </c>
      <c r="BL89" s="348">
        <v>2505</v>
      </c>
      <c r="BM89" s="359">
        <v>2509</v>
      </c>
      <c r="BN89" s="359">
        <v>2527</v>
      </c>
      <c r="BO89" s="359">
        <v>2547</v>
      </c>
      <c r="BP89" s="359">
        <v>2560</v>
      </c>
      <c r="BQ89" s="359">
        <v>2544</v>
      </c>
      <c r="BR89" s="359">
        <v>2556</v>
      </c>
      <c r="BS89" s="359">
        <v>2576</v>
      </c>
      <c r="BT89" s="359">
        <v>2604</v>
      </c>
      <c r="BU89" s="359">
        <v>2609</v>
      </c>
      <c r="BV89" s="359">
        <v>2622</v>
      </c>
      <c r="BW89" s="347">
        <v>2596</v>
      </c>
      <c r="BX89" s="348">
        <v>2532</v>
      </c>
      <c r="BY89" s="359">
        <v>2532</v>
      </c>
      <c r="BZ89" s="359">
        <v>2606</v>
      </c>
      <c r="CA89" s="359">
        <v>2611</v>
      </c>
      <c r="CB89" s="359">
        <v>2619</v>
      </c>
      <c r="CC89" s="359">
        <v>2639</v>
      </c>
      <c r="CD89" s="359">
        <v>2633</v>
      </c>
      <c r="CE89" s="359">
        <v>2661</v>
      </c>
      <c r="CF89" s="359">
        <v>2653</v>
      </c>
      <c r="CG89" s="359">
        <v>2644</v>
      </c>
      <c r="CH89" s="359">
        <v>2644</v>
      </c>
      <c r="CI89" s="347">
        <v>2584</v>
      </c>
      <c r="CJ89" s="348">
        <v>2528</v>
      </c>
      <c r="CK89" s="359">
        <v>2479</v>
      </c>
      <c r="CL89" s="359">
        <v>2492</v>
      </c>
      <c r="CM89" s="359">
        <v>2506</v>
      </c>
      <c r="CN89" s="359">
        <v>2411</v>
      </c>
      <c r="CO89" s="359">
        <v>2405</v>
      </c>
      <c r="CP89" s="359">
        <v>2382</v>
      </c>
      <c r="CQ89" s="359">
        <v>2454</v>
      </c>
      <c r="CR89" s="359">
        <v>2427</v>
      </c>
      <c r="CS89" s="359">
        <v>2433</v>
      </c>
      <c r="CT89" s="359">
        <v>2533</v>
      </c>
      <c r="CU89" s="347">
        <v>2544</v>
      </c>
      <c r="CV89" s="348">
        <v>2522</v>
      </c>
      <c r="CW89" s="359">
        <v>2537</v>
      </c>
      <c r="CX89" s="359">
        <v>2619</v>
      </c>
      <c r="CY89" s="359">
        <v>2643</v>
      </c>
      <c r="CZ89" s="359">
        <v>2681</v>
      </c>
      <c r="DA89" s="359">
        <v>2671</v>
      </c>
      <c r="DB89" s="359">
        <v>2680</v>
      </c>
      <c r="DC89" s="359">
        <v>2676</v>
      </c>
      <c r="DD89" s="359">
        <v>2660</v>
      </c>
      <c r="DE89" s="359">
        <v>2679</v>
      </c>
      <c r="DF89" s="359">
        <v>2657</v>
      </c>
      <c r="DG89" s="347">
        <v>2651</v>
      </c>
      <c r="DH89" s="348">
        <v>2625</v>
      </c>
      <c r="DI89" s="359">
        <v>2655</v>
      </c>
      <c r="DJ89" s="359">
        <v>2685</v>
      </c>
      <c r="DK89" s="359">
        <v>2705</v>
      </c>
      <c r="DL89" s="359">
        <v>2693</v>
      </c>
      <c r="DM89" s="359">
        <v>2720</v>
      </c>
      <c r="DN89" s="359">
        <v>2549</v>
      </c>
      <c r="DO89" s="359">
        <v>2535</v>
      </c>
      <c r="DP89" s="359">
        <v>2582</v>
      </c>
      <c r="DQ89" s="347">
        <v>2589</v>
      </c>
      <c r="DR89" s="347">
        <v>2633</v>
      </c>
      <c r="DS89" s="351">
        <v>2601</v>
      </c>
      <c r="DT89" s="347">
        <v>2586</v>
      </c>
      <c r="DU89" s="347">
        <v>2568</v>
      </c>
      <c r="DV89" s="359"/>
      <c r="DW89" s="359"/>
      <c r="DX89" s="359"/>
      <c r="DY89" s="359"/>
      <c r="DZ89" s="359"/>
      <c r="EA89" s="359"/>
      <c r="EB89" s="359"/>
      <c r="EC89" s="359"/>
      <c r="ED89" s="359"/>
      <c r="EE89" s="359"/>
      <c r="EF89" s="103">
        <v>-18</v>
      </c>
      <c r="EG89" s="83">
        <v>-0.7009345794392523</v>
      </c>
      <c r="EH89" s="103">
        <v>-33</v>
      </c>
      <c r="EI89" s="83">
        <v>-1.2448132780082988</v>
      </c>
    </row>
    <row r="90" spans="1:139" ht="15" outlineLevel="2">
      <c r="A90" s="345">
        <v>376</v>
      </c>
      <c r="B90" s="345" t="s">
        <v>367</v>
      </c>
      <c r="C90" s="345" t="s">
        <v>377</v>
      </c>
      <c r="D90" s="348">
        <v>42182</v>
      </c>
      <c r="E90" s="359">
        <v>42416</v>
      </c>
      <c r="F90" s="359">
        <v>42768</v>
      </c>
      <c r="G90" s="359">
        <v>42899</v>
      </c>
      <c r="H90" s="359">
        <v>43679</v>
      </c>
      <c r="I90" s="359">
        <v>43773</v>
      </c>
      <c r="J90" s="359">
        <v>43834</v>
      </c>
      <c r="K90" s="359">
        <v>44103</v>
      </c>
      <c r="L90" s="359">
        <v>43131</v>
      </c>
      <c r="M90" s="359">
        <v>43300</v>
      </c>
      <c r="N90" s="359">
        <v>44126</v>
      </c>
      <c r="O90" s="351">
        <v>44057</v>
      </c>
      <c r="P90" s="348">
        <v>44112</v>
      </c>
      <c r="Q90" s="359">
        <v>43552</v>
      </c>
      <c r="R90" s="359">
        <v>44638</v>
      </c>
      <c r="S90" s="359">
        <v>45266</v>
      </c>
      <c r="T90" s="359">
        <v>43679</v>
      </c>
      <c r="U90" s="359">
        <v>46054</v>
      </c>
      <c r="V90" s="359">
        <v>45718</v>
      </c>
      <c r="W90" s="359">
        <v>46456</v>
      </c>
      <c r="X90" s="359">
        <v>46362</v>
      </c>
      <c r="Y90" s="359">
        <v>47070</v>
      </c>
      <c r="Z90" s="359">
        <v>47361</v>
      </c>
      <c r="AA90" s="351">
        <v>47176</v>
      </c>
      <c r="AB90" s="348">
        <v>46905</v>
      </c>
      <c r="AC90" s="359">
        <v>47375</v>
      </c>
      <c r="AD90" s="359">
        <v>47221</v>
      </c>
      <c r="AE90" s="359">
        <v>47418</v>
      </c>
      <c r="AF90" s="359">
        <v>47734</v>
      </c>
      <c r="AG90" s="359">
        <v>48007</v>
      </c>
      <c r="AH90" s="359">
        <v>48467</v>
      </c>
      <c r="AI90" s="359">
        <v>48674</v>
      </c>
      <c r="AJ90" s="359">
        <v>49171</v>
      </c>
      <c r="AK90" s="359">
        <v>49317</v>
      </c>
      <c r="AL90" s="359">
        <v>49385</v>
      </c>
      <c r="AM90" s="351">
        <v>49611</v>
      </c>
      <c r="AN90" s="348">
        <v>49232</v>
      </c>
      <c r="AO90" s="359">
        <v>49417</v>
      </c>
      <c r="AP90" s="359">
        <v>49903</v>
      </c>
      <c r="AQ90" s="359">
        <v>50504</v>
      </c>
      <c r="AR90" s="359">
        <v>50943</v>
      </c>
      <c r="AS90" s="359">
        <v>51265</v>
      </c>
      <c r="AT90" s="359">
        <v>51465</v>
      </c>
      <c r="AU90" s="359">
        <v>51657</v>
      </c>
      <c r="AV90" s="359">
        <v>52198</v>
      </c>
      <c r="AW90" s="359">
        <v>53065</v>
      </c>
      <c r="AX90" s="359">
        <v>53121</v>
      </c>
      <c r="AY90" s="351">
        <v>53179</v>
      </c>
      <c r="AZ90" s="348">
        <v>52600</v>
      </c>
      <c r="BA90" s="359">
        <v>52218</v>
      </c>
      <c r="BB90" s="359">
        <v>53518</v>
      </c>
      <c r="BC90" s="359">
        <v>53679</v>
      </c>
      <c r="BD90" s="359">
        <v>53385</v>
      </c>
      <c r="BE90" s="359">
        <v>53379</v>
      </c>
      <c r="BF90" s="359">
        <v>53425</v>
      </c>
      <c r="BG90" s="359">
        <v>53867</v>
      </c>
      <c r="BH90" s="359">
        <v>54395</v>
      </c>
      <c r="BI90" s="359">
        <v>54456</v>
      </c>
      <c r="BJ90" s="359">
        <v>54682</v>
      </c>
      <c r="BK90" s="347">
        <v>54605</v>
      </c>
      <c r="BL90" s="348">
        <v>54461</v>
      </c>
      <c r="BM90" s="359">
        <v>54659</v>
      </c>
      <c r="BN90" s="359">
        <v>55375</v>
      </c>
      <c r="BO90" s="359">
        <v>55430</v>
      </c>
      <c r="BP90" s="359">
        <v>55574</v>
      </c>
      <c r="BQ90" s="359">
        <v>55497</v>
      </c>
      <c r="BR90" s="359">
        <v>55444</v>
      </c>
      <c r="BS90" s="359">
        <v>55796</v>
      </c>
      <c r="BT90" s="359">
        <v>56117</v>
      </c>
      <c r="BU90" s="359">
        <v>56427</v>
      </c>
      <c r="BV90" s="359">
        <v>56702</v>
      </c>
      <c r="BW90" s="347">
        <v>54347</v>
      </c>
      <c r="BX90" s="348">
        <v>54449</v>
      </c>
      <c r="BY90" s="359">
        <v>54721</v>
      </c>
      <c r="BZ90" s="359">
        <v>55276</v>
      </c>
      <c r="CA90" s="359">
        <v>55965</v>
      </c>
      <c r="CB90" s="359">
        <v>56608</v>
      </c>
      <c r="CC90" s="359">
        <v>56636</v>
      </c>
      <c r="CD90" s="359">
        <v>56677</v>
      </c>
      <c r="CE90" s="359">
        <v>57028</v>
      </c>
      <c r="CF90" s="359">
        <v>57286</v>
      </c>
      <c r="CG90" s="359">
        <v>57714</v>
      </c>
      <c r="CH90" s="359">
        <v>58049</v>
      </c>
      <c r="CI90" s="347">
        <v>57974</v>
      </c>
      <c r="CJ90" s="348">
        <v>57825</v>
      </c>
      <c r="CK90" s="359">
        <v>58055</v>
      </c>
      <c r="CL90" s="359">
        <v>58083</v>
      </c>
      <c r="CM90" s="359">
        <v>57088</v>
      </c>
      <c r="CN90" s="359">
        <v>56562</v>
      </c>
      <c r="CO90" s="359">
        <v>56333</v>
      </c>
      <c r="CP90" s="359">
        <v>56962</v>
      </c>
      <c r="CQ90" s="359">
        <v>58115</v>
      </c>
      <c r="CR90" s="359">
        <v>58675</v>
      </c>
      <c r="CS90" s="359">
        <v>59183</v>
      </c>
      <c r="CT90" s="359">
        <v>59669</v>
      </c>
      <c r="CU90" s="347">
        <v>60096</v>
      </c>
      <c r="CV90" s="348">
        <v>60167</v>
      </c>
      <c r="CW90" s="359">
        <v>60956</v>
      </c>
      <c r="CX90" s="359">
        <v>61472</v>
      </c>
      <c r="CY90" s="359">
        <v>62097</v>
      </c>
      <c r="CZ90" s="359">
        <v>62572</v>
      </c>
      <c r="DA90" s="359">
        <v>62789</v>
      </c>
      <c r="DB90" s="359">
        <v>63051</v>
      </c>
      <c r="DC90" s="359">
        <v>63453</v>
      </c>
      <c r="DD90" s="359">
        <v>62642</v>
      </c>
      <c r="DE90" s="359">
        <v>62986</v>
      </c>
      <c r="DF90" s="359">
        <v>63050</v>
      </c>
      <c r="DG90" s="347">
        <v>63056</v>
      </c>
      <c r="DH90" s="348">
        <v>63197</v>
      </c>
      <c r="DI90" s="359">
        <v>63339</v>
      </c>
      <c r="DJ90" s="359">
        <v>63119</v>
      </c>
      <c r="DK90" s="359">
        <v>63357</v>
      </c>
      <c r="DL90" s="359">
        <v>63409</v>
      </c>
      <c r="DM90" s="359">
        <v>63539</v>
      </c>
      <c r="DN90" s="359">
        <v>61523</v>
      </c>
      <c r="DO90" s="359">
        <v>61743</v>
      </c>
      <c r="DP90" s="359">
        <v>62237</v>
      </c>
      <c r="DQ90" s="347">
        <v>62574</v>
      </c>
      <c r="DR90" s="347">
        <v>62738</v>
      </c>
      <c r="DS90" s="351">
        <v>62666</v>
      </c>
      <c r="DT90" s="347">
        <v>62302</v>
      </c>
      <c r="DU90" s="347">
        <v>62466</v>
      </c>
      <c r="DV90" s="359"/>
      <c r="DW90" s="359"/>
      <c r="DX90" s="359"/>
      <c r="DY90" s="359"/>
      <c r="DZ90" s="359"/>
      <c r="EA90" s="359"/>
      <c r="EB90" s="359"/>
      <c r="EC90" s="359"/>
      <c r="ED90" s="359"/>
      <c r="EE90" s="359"/>
      <c r="EF90" s="103">
        <v>164</v>
      </c>
      <c r="EG90" s="83">
        <v>0.26254282329587297</v>
      </c>
      <c r="EH90" s="103">
        <v>-200</v>
      </c>
      <c r="EI90" s="83">
        <v>-0.31717838112154273</v>
      </c>
    </row>
    <row r="91" spans="1:139" ht="15" outlineLevel="2">
      <c r="A91" s="345">
        <v>400</v>
      </c>
      <c r="B91" s="345" t="s">
        <v>367</v>
      </c>
      <c r="C91" s="345" t="s">
        <v>378</v>
      </c>
      <c r="D91" s="348">
        <v>8703</v>
      </c>
      <c r="E91" s="359">
        <v>8713</v>
      </c>
      <c r="F91" s="359">
        <v>8739</v>
      </c>
      <c r="G91" s="359">
        <v>8713</v>
      </c>
      <c r="H91" s="359">
        <v>8787</v>
      </c>
      <c r="I91" s="359">
        <v>8791</v>
      </c>
      <c r="J91" s="359">
        <v>8866</v>
      </c>
      <c r="K91" s="359">
        <v>8854</v>
      </c>
      <c r="L91" s="359">
        <v>8678</v>
      </c>
      <c r="M91" s="359">
        <v>8685</v>
      </c>
      <c r="N91" s="359">
        <v>8779</v>
      </c>
      <c r="O91" s="351">
        <v>8760</v>
      </c>
      <c r="P91" s="348">
        <v>8765</v>
      </c>
      <c r="Q91" s="359">
        <v>8818</v>
      </c>
      <c r="R91" s="359">
        <v>9175</v>
      </c>
      <c r="S91" s="359">
        <v>9027</v>
      </c>
      <c r="T91" s="359">
        <v>8787</v>
      </c>
      <c r="U91" s="359">
        <v>9121</v>
      </c>
      <c r="V91" s="359">
        <v>9100</v>
      </c>
      <c r="W91" s="359">
        <v>9350</v>
      </c>
      <c r="X91" s="359">
        <v>9366</v>
      </c>
      <c r="Y91" s="359">
        <v>9503</v>
      </c>
      <c r="Z91" s="359">
        <v>9480</v>
      </c>
      <c r="AA91" s="351">
        <v>9372</v>
      </c>
      <c r="AB91" s="348">
        <v>9281</v>
      </c>
      <c r="AC91" s="359">
        <v>9186</v>
      </c>
      <c r="AD91" s="359">
        <v>9229</v>
      </c>
      <c r="AE91" s="359">
        <v>9339</v>
      </c>
      <c r="AF91" s="359">
        <v>9365</v>
      </c>
      <c r="AG91" s="359">
        <v>9447</v>
      </c>
      <c r="AH91" s="359">
        <v>9651</v>
      </c>
      <c r="AI91" s="359">
        <v>9732</v>
      </c>
      <c r="AJ91" s="359">
        <v>9843</v>
      </c>
      <c r="AK91" s="359">
        <v>9853</v>
      </c>
      <c r="AL91" s="359">
        <v>9711</v>
      </c>
      <c r="AM91" s="351">
        <v>9716</v>
      </c>
      <c r="AN91" s="348">
        <v>9587</v>
      </c>
      <c r="AO91" s="359">
        <v>9550</v>
      </c>
      <c r="AP91" s="359">
        <v>9634</v>
      </c>
      <c r="AQ91" s="359">
        <v>9813</v>
      </c>
      <c r="AR91" s="359">
        <v>9810</v>
      </c>
      <c r="AS91" s="359">
        <v>9822</v>
      </c>
      <c r="AT91" s="359">
        <v>9905</v>
      </c>
      <c r="AU91" s="359">
        <v>9881</v>
      </c>
      <c r="AV91" s="359">
        <v>9907</v>
      </c>
      <c r="AW91" s="359">
        <v>9875</v>
      </c>
      <c r="AX91" s="359">
        <v>9883</v>
      </c>
      <c r="AY91" s="351">
        <v>9836</v>
      </c>
      <c r="AZ91" s="348">
        <v>9729</v>
      </c>
      <c r="BA91" s="359">
        <v>9667</v>
      </c>
      <c r="BB91" s="359">
        <v>9715</v>
      </c>
      <c r="BC91" s="359">
        <v>9719</v>
      </c>
      <c r="BD91" s="359">
        <v>9739</v>
      </c>
      <c r="BE91" s="359">
        <v>9827</v>
      </c>
      <c r="BF91" s="359">
        <v>9813</v>
      </c>
      <c r="BG91" s="359">
        <v>9834</v>
      </c>
      <c r="BH91" s="359">
        <v>9868</v>
      </c>
      <c r="BI91" s="359">
        <v>9888</v>
      </c>
      <c r="BJ91" s="359">
        <v>9759</v>
      </c>
      <c r="BK91" s="347">
        <v>9738</v>
      </c>
      <c r="BL91" s="348">
        <v>9716</v>
      </c>
      <c r="BM91" s="359">
        <v>9776</v>
      </c>
      <c r="BN91" s="359">
        <v>9865</v>
      </c>
      <c r="BO91" s="359">
        <v>9872</v>
      </c>
      <c r="BP91" s="359">
        <v>9842</v>
      </c>
      <c r="BQ91" s="359">
        <v>9827</v>
      </c>
      <c r="BR91" s="359">
        <v>9754</v>
      </c>
      <c r="BS91" s="359">
        <v>9775</v>
      </c>
      <c r="BT91" s="359">
        <v>9811</v>
      </c>
      <c r="BU91" s="359">
        <v>9826</v>
      </c>
      <c r="BV91" s="359">
        <v>9831</v>
      </c>
      <c r="BW91" s="347">
        <v>9962</v>
      </c>
      <c r="BX91" s="348">
        <v>9696</v>
      </c>
      <c r="BY91" s="359">
        <v>9610</v>
      </c>
      <c r="BZ91" s="359">
        <v>9739</v>
      </c>
      <c r="CA91" s="359">
        <v>9723</v>
      </c>
      <c r="CB91" s="359">
        <v>9794</v>
      </c>
      <c r="CC91" s="359">
        <v>9754</v>
      </c>
      <c r="CD91" s="359">
        <v>9741</v>
      </c>
      <c r="CE91" s="359">
        <v>9774</v>
      </c>
      <c r="CF91" s="359">
        <v>9697</v>
      </c>
      <c r="CG91" s="359">
        <v>9821</v>
      </c>
      <c r="CH91" s="359">
        <v>9840</v>
      </c>
      <c r="CI91" s="347">
        <v>9809</v>
      </c>
      <c r="CJ91" s="348">
        <v>9721</v>
      </c>
      <c r="CK91" s="359">
        <v>9779</v>
      </c>
      <c r="CL91" s="359">
        <v>9679</v>
      </c>
      <c r="CM91" s="359">
        <v>9471</v>
      </c>
      <c r="CN91" s="359">
        <v>9292</v>
      </c>
      <c r="CO91" s="359">
        <v>9258</v>
      </c>
      <c r="CP91" s="359">
        <v>9508</v>
      </c>
      <c r="CQ91" s="359">
        <v>9881</v>
      </c>
      <c r="CR91" s="359">
        <v>10103</v>
      </c>
      <c r="CS91" s="359">
        <v>10241</v>
      </c>
      <c r="CT91" s="359">
        <v>10426</v>
      </c>
      <c r="CU91" s="347">
        <v>10609</v>
      </c>
      <c r="CV91" s="348">
        <v>10653</v>
      </c>
      <c r="CW91" s="359">
        <v>10835</v>
      </c>
      <c r="CX91" s="359">
        <v>11040</v>
      </c>
      <c r="CY91" s="359">
        <v>11332</v>
      </c>
      <c r="CZ91" s="359">
        <v>11529</v>
      </c>
      <c r="DA91" s="359">
        <v>11587</v>
      </c>
      <c r="DB91" s="359">
        <v>11695</v>
      </c>
      <c r="DC91" s="359">
        <v>11762</v>
      </c>
      <c r="DD91" s="359">
        <v>11778</v>
      </c>
      <c r="DE91" s="359">
        <v>11937</v>
      </c>
      <c r="DF91" s="359">
        <v>11954</v>
      </c>
      <c r="DG91" s="347">
        <v>11860</v>
      </c>
      <c r="DH91" s="348">
        <v>11924</v>
      </c>
      <c r="DI91" s="359">
        <v>12054</v>
      </c>
      <c r="DJ91" s="359">
        <v>11908</v>
      </c>
      <c r="DK91" s="359">
        <v>12007</v>
      </c>
      <c r="DL91" s="359">
        <v>12077</v>
      </c>
      <c r="DM91" s="359">
        <v>12142</v>
      </c>
      <c r="DN91" s="359">
        <v>11663</v>
      </c>
      <c r="DO91" s="359">
        <v>11772</v>
      </c>
      <c r="DP91" s="359">
        <v>11864</v>
      </c>
      <c r="DQ91" s="347">
        <v>11999</v>
      </c>
      <c r="DR91" s="347">
        <v>12049</v>
      </c>
      <c r="DS91" s="351">
        <v>12038</v>
      </c>
      <c r="DT91" s="347">
        <v>11842</v>
      </c>
      <c r="DU91" s="347">
        <v>11992</v>
      </c>
      <c r="DV91" s="359"/>
      <c r="DW91" s="359"/>
      <c r="DX91" s="359"/>
      <c r="DY91" s="359"/>
      <c r="DZ91" s="359"/>
      <c r="EA91" s="359"/>
      <c r="EB91" s="359"/>
      <c r="EC91" s="359"/>
      <c r="ED91" s="359"/>
      <c r="EE91" s="359"/>
      <c r="EF91" s="103">
        <v>150</v>
      </c>
      <c r="EG91" s="83">
        <v>1.2508338892595063</v>
      </c>
      <c r="EH91" s="103">
        <v>-46</v>
      </c>
      <c r="EI91" s="83">
        <v>-0.38785834738617198</v>
      </c>
    </row>
    <row r="92" spans="1:139" ht="15" outlineLevel="2">
      <c r="A92" s="345">
        <v>440</v>
      </c>
      <c r="B92" s="345" t="s">
        <v>367</v>
      </c>
      <c r="C92" s="345" t="s">
        <v>379</v>
      </c>
      <c r="D92" s="348">
        <v>24736</v>
      </c>
      <c r="E92" s="359">
        <v>24703</v>
      </c>
      <c r="F92" s="359">
        <v>24877</v>
      </c>
      <c r="G92" s="359">
        <v>24812</v>
      </c>
      <c r="H92" s="359">
        <v>25145</v>
      </c>
      <c r="I92" s="359">
        <v>25310</v>
      </c>
      <c r="J92" s="359">
        <v>25293</v>
      </c>
      <c r="K92" s="359">
        <v>25505</v>
      </c>
      <c r="L92" s="359">
        <v>25214</v>
      </c>
      <c r="M92" s="359">
        <v>25402</v>
      </c>
      <c r="N92" s="359">
        <v>25576</v>
      </c>
      <c r="O92" s="351">
        <v>25541</v>
      </c>
      <c r="P92" s="348">
        <v>25319</v>
      </c>
      <c r="Q92" s="359">
        <v>22777</v>
      </c>
      <c r="R92" s="359">
        <v>25276</v>
      </c>
      <c r="S92" s="359">
        <v>25554</v>
      </c>
      <c r="T92" s="359">
        <v>25145</v>
      </c>
      <c r="U92" s="359">
        <v>26317</v>
      </c>
      <c r="V92" s="359">
        <v>26181</v>
      </c>
      <c r="W92" s="359">
        <v>26894</v>
      </c>
      <c r="X92" s="359">
        <v>27049</v>
      </c>
      <c r="Y92" s="359">
        <v>27381</v>
      </c>
      <c r="Z92" s="359">
        <v>27470</v>
      </c>
      <c r="AA92" s="351">
        <v>27222</v>
      </c>
      <c r="AB92" s="348">
        <v>27090</v>
      </c>
      <c r="AC92" s="359">
        <v>27202</v>
      </c>
      <c r="AD92" s="359">
        <v>27237</v>
      </c>
      <c r="AE92" s="359">
        <v>27489</v>
      </c>
      <c r="AF92" s="359">
        <v>27687</v>
      </c>
      <c r="AG92" s="359">
        <v>27939</v>
      </c>
      <c r="AH92" s="359">
        <v>28188</v>
      </c>
      <c r="AI92" s="359">
        <v>28408</v>
      </c>
      <c r="AJ92" s="359">
        <v>28733</v>
      </c>
      <c r="AK92" s="359">
        <v>29056</v>
      </c>
      <c r="AL92" s="359">
        <v>28887</v>
      </c>
      <c r="AM92" s="351">
        <v>29096</v>
      </c>
      <c r="AN92" s="348">
        <v>28697</v>
      </c>
      <c r="AO92" s="359">
        <v>28850</v>
      </c>
      <c r="AP92" s="359">
        <v>29233</v>
      </c>
      <c r="AQ92" s="359">
        <v>29712</v>
      </c>
      <c r="AR92" s="359">
        <v>29948</v>
      </c>
      <c r="AS92" s="359">
        <v>30304</v>
      </c>
      <c r="AT92" s="359">
        <v>30577</v>
      </c>
      <c r="AU92" s="359">
        <v>30763</v>
      </c>
      <c r="AV92" s="359">
        <v>30965</v>
      </c>
      <c r="AW92" s="359">
        <v>31520</v>
      </c>
      <c r="AX92" s="359">
        <v>31462</v>
      </c>
      <c r="AY92" s="351">
        <v>31529</v>
      </c>
      <c r="AZ92" s="348">
        <v>31248</v>
      </c>
      <c r="BA92" s="359">
        <v>31213</v>
      </c>
      <c r="BB92" s="359">
        <v>31870</v>
      </c>
      <c r="BC92" s="359">
        <v>32105</v>
      </c>
      <c r="BD92" s="359">
        <v>31998</v>
      </c>
      <c r="BE92" s="359">
        <v>32167</v>
      </c>
      <c r="BF92" s="359">
        <v>32224</v>
      </c>
      <c r="BG92" s="359">
        <v>32618</v>
      </c>
      <c r="BH92" s="359">
        <v>32817</v>
      </c>
      <c r="BI92" s="359">
        <v>33109</v>
      </c>
      <c r="BJ92" s="359">
        <v>33189</v>
      </c>
      <c r="BK92" s="347">
        <v>33299</v>
      </c>
      <c r="BL92" s="348">
        <v>33214</v>
      </c>
      <c r="BM92" s="359">
        <v>33564</v>
      </c>
      <c r="BN92" s="359">
        <v>34018</v>
      </c>
      <c r="BO92" s="359">
        <v>34336</v>
      </c>
      <c r="BP92" s="359">
        <v>34666</v>
      </c>
      <c r="BQ92" s="359">
        <v>34836</v>
      </c>
      <c r="BR92" s="359">
        <v>34898</v>
      </c>
      <c r="BS92" s="359">
        <v>35173</v>
      </c>
      <c r="BT92" s="359">
        <v>35392</v>
      </c>
      <c r="BU92" s="359">
        <v>35623</v>
      </c>
      <c r="BV92" s="359">
        <v>35893</v>
      </c>
      <c r="BW92" s="347">
        <v>36705</v>
      </c>
      <c r="BX92" s="348">
        <v>36612</v>
      </c>
      <c r="BY92" s="359">
        <v>36948</v>
      </c>
      <c r="BZ92" s="359">
        <v>37447</v>
      </c>
      <c r="CA92" s="359">
        <v>37895</v>
      </c>
      <c r="CB92" s="359">
        <v>38347</v>
      </c>
      <c r="CC92" s="359">
        <v>38589</v>
      </c>
      <c r="CD92" s="359">
        <v>38798</v>
      </c>
      <c r="CE92" s="359">
        <v>39231</v>
      </c>
      <c r="CF92" s="359">
        <v>39382</v>
      </c>
      <c r="CG92" s="359">
        <v>39813</v>
      </c>
      <c r="CH92" s="359">
        <v>40084</v>
      </c>
      <c r="CI92" s="347">
        <v>40077</v>
      </c>
      <c r="CJ92" s="348">
        <v>39845</v>
      </c>
      <c r="CK92" s="359">
        <v>39925</v>
      </c>
      <c r="CL92" s="359">
        <v>40281</v>
      </c>
      <c r="CM92" s="359">
        <v>39571</v>
      </c>
      <c r="CN92" s="359">
        <v>38933</v>
      </c>
      <c r="CO92" s="359">
        <v>39063</v>
      </c>
      <c r="CP92" s="359">
        <v>39775</v>
      </c>
      <c r="CQ92" s="359">
        <v>40814</v>
      </c>
      <c r="CR92" s="359">
        <v>41215</v>
      </c>
      <c r="CS92" s="359">
        <v>41723</v>
      </c>
      <c r="CT92" s="359">
        <v>42242</v>
      </c>
      <c r="CU92" s="347">
        <v>42578</v>
      </c>
      <c r="CV92" s="348">
        <v>42762</v>
      </c>
      <c r="CW92" s="359">
        <v>43229</v>
      </c>
      <c r="CX92" s="359">
        <v>43775</v>
      </c>
      <c r="CY92" s="359">
        <v>44229</v>
      </c>
      <c r="CZ92" s="359">
        <v>44466</v>
      </c>
      <c r="DA92" s="359">
        <v>44778</v>
      </c>
      <c r="DB92" s="359">
        <v>44970</v>
      </c>
      <c r="DC92" s="359">
        <v>45343</v>
      </c>
      <c r="DD92" s="359">
        <v>44977</v>
      </c>
      <c r="DE92" s="359">
        <v>45255</v>
      </c>
      <c r="DF92" s="359">
        <v>45521</v>
      </c>
      <c r="DG92" s="347">
        <v>45674</v>
      </c>
      <c r="DH92" s="348">
        <v>45781</v>
      </c>
      <c r="DI92" s="359">
        <v>46017</v>
      </c>
      <c r="DJ92" s="359">
        <v>45720</v>
      </c>
      <c r="DK92" s="359">
        <v>46159</v>
      </c>
      <c r="DL92" s="359">
        <v>46307</v>
      </c>
      <c r="DM92" s="359">
        <v>46460</v>
      </c>
      <c r="DN92" s="359">
        <v>44261</v>
      </c>
      <c r="DO92" s="359">
        <v>44577</v>
      </c>
      <c r="DP92" s="359">
        <v>44920</v>
      </c>
      <c r="DQ92" s="347">
        <v>45126</v>
      </c>
      <c r="DR92" s="347">
        <v>45066</v>
      </c>
      <c r="DS92" s="351">
        <v>44896</v>
      </c>
      <c r="DT92" s="347">
        <v>44520</v>
      </c>
      <c r="DU92" s="347">
        <v>44789</v>
      </c>
      <c r="DV92" s="359"/>
      <c r="DW92" s="359"/>
      <c r="DX92" s="359"/>
      <c r="DY92" s="359"/>
      <c r="DZ92" s="359"/>
      <c r="EA92" s="359"/>
      <c r="EB92" s="359"/>
      <c r="EC92" s="359"/>
      <c r="ED92" s="359"/>
      <c r="EE92" s="359"/>
      <c r="EF92" s="103">
        <v>269</v>
      </c>
      <c r="EG92" s="83">
        <v>0.600593895822635</v>
      </c>
      <c r="EH92" s="103">
        <v>-107</v>
      </c>
      <c r="EI92" s="83">
        <v>-0.23426894951175722</v>
      </c>
    </row>
    <row r="93" spans="1:139" ht="15" outlineLevel="2">
      <c r="A93" s="345">
        <v>483</v>
      </c>
      <c r="B93" s="345" t="s">
        <v>367</v>
      </c>
      <c r="C93" s="345" t="s">
        <v>380</v>
      </c>
      <c r="D93" s="348">
        <v>776</v>
      </c>
      <c r="E93" s="359">
        <v>695</v>
      </c>
      <c r="F93" s="359">
        <v>726</v>
      </c>
      <c r="G93" s="359">
        <v>747</v>
      </c>
      <c r="H93" s="359">
        <v>722</v>
      </c>
      <c r="I93" s="359">
        <v>736</v>
      </c>
      <c r="J93" s="359">
        <v>705</v>
      </c>
      <c r="K93" s="359">
        <v>675</v>
      </c>
      <c r="L93" s="359">
        <v>691</v>
      </c>
      <c r="M93" s="359">
        <v>720</v>
      </c>
      <c r="N93" s="359">
        <v>751</v>
      </c>
      <c r="O93" s="351">
        <v>816</v>
      </c>
      <c r="P93" s="348">
        <v>759</v>
      </c>
      <c r="Q93" s="359">
        <v>738</v>
      </c>
      <c r="R93" s="359">
        <v>777</v>
      </c>
      <c r="S93" s="359">
        <v>794</v>
      </c>
      <c r="T93" s="359">
        <v>722</v>
      </c>
      <c r="U93" s="359">
        <v>856</v>
      </c>
      <c r="V93" s="359">
        <v>867</v>
      </c>
      <c r="W93" s="359">
        <v>871</v>
      </c>
      <c r="X93" s="359">
        <v>876</v>
      </c>
      <c r="Y93" s="359">
        <v>901</v>
      </c>
      <c r="Z93" s="359">
        <v>900</v>
      </c>
      <c r="AA93" s="351">
        <v>906</v>
      </c>
      <c r="AB93" s="348">
        <v>843</v>
      </c>
      <c r="AC93" s="359">
        <v>804</v>
      </c>
      <c r="AD93" s="359">
        <v>840</v>
      </c>
      <c r="AE93" s="359">
        <v>850</v>
      </c>
      <c r="AF93" s="359">
        <v>836</v>
      </c>
      <c r="AG93" s="359">
        <v>827</v>
      </c>
      <c r="AH93" s="359">
        <v>854</v>
      </c>
      <c r="AI93" s="359">
        <v>874</v>
      </c>
      <c r="AJ93" s="359">
        <v>882</v>
      </c>
      <c r="AK93" s="359">
        <v>870</v>
      </c>
      <c r="AL93" s="359">
        <v>807</v>
      </c>
      <c r="AM93" s="351">
        <v>900</v>
      </c>
      <c r="AN93" s="348">
        <v>1095</v>
      </c>
      <c r="AO93" s="359">
        <v>1007</v>
      </c>
      <c r="AP93" s="359">
        <v>977</v>
      </c>
      <c r="AQ93" s="359">
        <v>968</v>
      </c>
      <c r="AR93" s="359">
        <v>974</v>
      </c>
      <c r="AS93" s="359">
        <v>1012</v>
      </c>
      <c r="AT93" s="359">
        <v>1098</v>
      </c>
      <c r="AU93" s="359">
        <v>1096</v>
      </c>
      <c r="AV93" s="359">
        <v>1074</v>
      </c>
      <c r="AW93" s="359">
        <v>1043</v>
      </c>
      <c r="AX93" s="359">
        <v>1016</v>
      </c>
      <c r="AY93" s="351">
        <v>968</v>
      </c>
      <c r="AZ93" s="348">
        <v>935</v>
      </c>
      <c r="BA93" s="359">
        <v>903</v>
      </c>
      <c r="BB93" s="359">
        <v>892</v>
      </c>
      <c r="BC93" s="359">
        <v>856</v>
      </c>
      <c r="BD93" s="359">
        <v>832</v>
      </c>
      <c r="BE93" s="359">
        <v>824</v>
      </c>
      <c r="BF93" s="359">
        <v>829</v>
      </c>
      <c r="BG93" s="359">
        <v>787</v>
      </c>
      <c r="BH93" s="359">
        <v>784</v>
      </c>
      <c r="BI93" s="359">
        <v>763</v>
      </c>
      <c r="BJ93" s="359">
        <v>754</v>
      </c>
      <c r="BK93" s="347">
        <v>745</v>
      </c>
      <c r="BL93" s="348">
        <v>744</v>
      </c>
      <c r="BM93" s="359">
        <v>724</v>
      </c>
      <c r="BN93" s="359">
        <v>726</v>
      </c>
      <c r="BO93" s="359">
        <v>719</v>
      </c>
      <c r="BP93" s="359">
        <v>701</v>
      </c>
      <c r="BQ93" s="359">
        <v>693</v>
      </c>
      <c r="BR93" s="359">
        <v>684</v>
      </c>
      <c r="BS93" s="359">
        <v>690</v>
      </c>
      <c r="BT93" s="359">
        <v>715</v>
      </c>
      <c r="BU93" s="359">
        <v>719</v>
      </c>
      <c r="BV93" s="359">
        <v>730</v>
      </c>
      <c r="BW93" s="347">
        <v>725</v>
      </c>
      <c r="BX93" s="348">
        <v>703</v>
      </c>
      <c r="BY93" s="359">
        <v>700</v>
      </c>
      <c r="BZ93" s="359">
        <v>709</v>
      </c>
      <c r="CA93" s="359">
        <v>710</v>
      </c>
      <c r="CB93" s="359">
        <v>703</v>
      </c>
      <c r="CC93" s="359">
        <v>711</v>
      </c>
      <c r="CD93" s="359">
        <v>723</v>
      </c>
      <c r="CE93" s="359">
        <v>737</v>
      </c>
      <c r="CF93" s="359">
        <v>722</v>
      </c>
      <c r="CG93" s="359">
        <v>738</v>
      </c>
      <c r="CH93" s="359">
        <v>774</v>
      </c>
      <c r="CI93" s="347">
        <v>756</v>
      </c>
      <c r="CJ93" s="348">
        <v>690</v>
      </c>
      <c r="CK93" s="359">
        <v>672</v>
      </c>
      <c r="CL93" s="359">
        <v>682</v>
      </c>
      <c r="CM93" s="359">
        <v>673</v>
      </c>
      <c r="CN93" s="359">
        <v>645</v>
      </c>
      <c r="CO93" s="359">
        <v>654</v>
      </c>
      <c r="CP93" s="359">
        <v>673</v>
      </c>
      <c r="CQ93" s="359">
        <v>702</v>
      </c>
      <c r="CR93" s="359">
        <v>711</v>
      </c>
      <c r="CS93" s="359">
        <v>702</v>
      </c>
      <c r="CT93" s="359">
        <v>699</v>
      </c>
      <c r="CU93" s="347">
        <v>707</v>
      </c>
      <c r="CV93" s="348">
        <v>690</v>
      </c>
      <c r="CW93" s="359">
        <v>736</v>
      </c>
      <c r="CX93" s="359">
        <v>792</v>
      </c>
      <c r="CY93" s="359">
        <v>804</v>
      </c>
      <c r="CZ93" s="359">
        <v>796</v>
      </c>
      <c r="DA93" s="359">
        <v>814</v>
      </c>
      <c r="DB93" s="359">
        <v>781</v>
      </c>
      <c r="DC93" s="359">
        <v>790</v>
      </c>
      <c r="DD93" s="359">
        <v>832</v>
      </c>
      <c r="DE93" s="359">
        <v>821</v>
      </c>
      <c r="DF93" s="359">
        <v>794</v>
      </c>
      <c r="DG93" s="347">
        <v>793</v>
      </c>
      <c r="DH93" s="348">
        <v>775</v>
      </c>
      <c r="DI93" s="359">
        <v>763</v>
      </c>
      <c r="DJ93" s="359">
        <v>767</v>
      </c>
      <c r="DK93" s="359">
        <v>790</v>
      </c>
      <c r="DL93" s="359">
        <v>793</v>
      </c>
      <c r="DM93" s="359">
        <v>763</v>
      </c>
      <c r="DN93" s="359">
        <v>742</v>
      </c>
      <c r="DO93" s="359">
        <v>731</v>
      </c>
      <c r="DP93" s="359">
        <v>754</v>
      </c>
      <c r="DQ93" s="347">
        <v>746</v>
      </c>
      <c r="DR93" s="347">
        <v>741</v>
      </c>
      <c r="DS93" s="351">
        <v>720</v>
      </c>
      <c r="DT93" s="347">
        <v>678</v>
      </c>
      <c r="DU93" s="347">
        <v>644</v>
      </c>
      <c r="DV93" s="359"/>
      <c r="DW93" s="359"/>
      <c r="DX93" s="359"/>
      <c r="DY93" s="359"/>
      <c r="DZ93" s="359"/>
      <c r="EA93" s="359"/>
      <c r="EB93" s="359"/>
      <c r="EC93" s="359"/>
      <c r="ED93" s="359"/>
      <c r="EE93" s="359"/>
      <c r="EF93" s="103">
        <v>-34</v>
      </c>
      <c r="EG93" s="83">
        <v>-5.2795031055900621</v>
      </c>
      <c r="EH93" s="103">
        <v>-76</v>
      </c>
      <c r="EI93" s="83">
        <v>-9.5838587641866333</v>
      </c>
    </row>
    <row r="94" spans="1:139" ht="15" outlineLevel="2">
      <c r="A94" s="345">
        <v>541</v>
      </c>
      <c r="B94" s="345" t="s">
        <v>367</v>
      </c>
      <c r="C94" s="345" t="s">
        <v>3410</v>
      </c>
      <c r="D94" s="348">
        <v>4276</v>
      </c>
      <c r="E94" s="359">
        <v>4266</v>
      </c>
      <c r="F94" s="359">
        <v>4229</v>
      </c>
      <c r="G94" s="359">
        <v>4373</v>
      </c>
      <c r="H94" s="359">
        <v>4438</v>
      </c>
      <c r="I94" s="359">
        <v>4397</v>
      </c>
      <c r="J94" s="359">
        <v>4339</v>
      </c>
      <c r="K94" s="359">
        <v>4372</v>
      </c>
      <c r="L94" s="359">
        <v>4375</v>
      </c>
      <c r="M94" s="359">
        <v>4406</v>
      </c>
      <c r="N94" s="359">
        <v>4467</v>
      </c>
      <c r="O94" s="351">
        <v>4453</v>
      </c>
      <c r="P94" s="348">
        <v>4287</v>
      </c>
      <c r="Q94" s="359">
        <v>2341</v>
      </c>
      <c r="R94" s="359">
        <v>4139</v>
      </c>
      <c r="S94" s="359">
        <v>4264</v>
      </c>
      <c r="T94" s="359">
        <v>4438</v>
      </c>
      <c r="U94" s="359">
        <v>4385</v>
      </c>
      <c r="V94" s="359">
        <v>4414</v>
      </c>
      <c r="W94" s="359">
        <v>4538</v>
      </c>
      <c r="X94" s="359">
        <v>4511</v>
      </c>
      <c r="Y94" s="359">
        <v>4586</v>
      </c>
      <c r="Z94" s="359">
        <v>4657</v>
      </c>
      <c r="AA94" s="351">
        <v>4604</v>
      </c>
      <c r="AB94" s="348">
        <v>4444</v>
      </c>
      <c r="AC94" s="359">
        <v>4335</v>
      </c>
      <c r="AD94" s="359">
        <v>4427</v>
      </c>
      <c r="AE94" s="359">
        <v>4621</v>
      </c>
      <c r="AF94" s="359">
        <v>4657</v>
      </c>
      <c r="AG94" s="359">
        <v>4899</v>
      </c>
      <c r="AH94" s="359">
        <v>5219</v>
      </c>
      <c r="AI94" s="359">
        <v>5345</v>
      </c>
      <c r="AJ94" s="359">
        <v>5451</v>
      </c>
      <c r="AK94" s="359">
        <v>5418</v>
      </c>
      <c r="AL94" s="359">
        <v>5270</v>
      </c>
      <c r="AM94" s="351">
        <v>5196</v>
      </c>
      <c r="AN94" s="348">
        <v>4937</v>
      </c>
      <c r="AO94" s="359">
        <v>4730</v>
      </c>
      <c r="AP94" s="359">
        <v>4727</v>
      </c>
      <c r="AQ94" s="359">
        <v>4918</v>
      </c>
      <c r="AR94" s="359">
        <v>4925</v>
      </c>
      <c r="AS94" s="359">
        <v>5055</v>
      </c>
      <c r="AT94" s="359">
        <v>5110</v>
      </c>
      <c r="AU94" s="359">
        <v>5114</v>
      </c>
      <c r="AV94" s="359">
        <v>5133</v>
      </c>
      <c r="AW94" s="359">
        <v>5193</v>
      </c>
      <c r="AX94" s="359">
        <v>5140</v>
      </c>
      <c r="AY94" s="351">
        <v>5100</v>
      </c>
      <c r="AZ94" s="348">
        <v>5015</v>
      </c>
      <c r="BA94" s="359">
        <v>4943</v>
      </c>
      <c r="BB94" s="359">
        <v>4926</v>
      </c>
      <c r="BC94" s="359">
        <v>4894</v>
      </c>
      <c r="BD94" s="359">
        <v>4926</v>
      </c>
      <c r="BE94" s="359">
        <v>5037</v>
      </c>
      <c r="BF94" s="359">
        <v>5026</v>
      </c>
      <c r="BG94" s="359">
        <v>5095</v>
      </c>
      <c r="BH94" s="359">
        <v>4938</v>
      </c>
      <c r="BI94" s="359">
        <v>4890</v>
      </c>
      <c r="BJ94" s="359">
        <v>4829</v>
      </c>
      <c r="BK94" s="347">
        <v>4831</v>
      </c>
      <c r="BL94" s="348">
        <v>4747</v>
      </c>
      <c r="BM94" s="359">
        <v>4667</v>
      </c>
      <c r="BN94" s="359">
        <v>4675</v>
      </c>
      <c r="BO94" s="359">
        <v>4724</v>
      </c>
      <c r="BP94" s="359">
        <v>4702</v>
      </c>
      <c r="BQ94" s="359">
        <v>4753</v>
      </c>
      <c r="BR94" s="359">
        <v>4761</v>
      </c>
      <c r="BS94" s="359">
        <v>4834</v>
      </c>
      <c r="BT94" s="359">
        <v>4870</v>
      </c>
      <c r="BU94" s="359">
        <v>4900</v>
      </c>
      <c r="BV94" s="359">
        <v>4876</v>
      </c>
      <c r="BW94" s="347">
        <v>4902</v>
      </c>
      <c r="BX94" s="348">
        <v>4829</v>
      </c>
      <c r="BY94" s="359">
        <v>4786</v>
      </c>
      <c r="BZ94" s="359">
        <v>4881</v>
      </c>
      <c r="CA94" s="359">
        <v>4882</v>
      </c>
      <c r="CB94" s="359">
        <v>4913</v>
      </c>
      <c r="CC94" s="359">
        <v>4920</v>
      </c>
      <c r="CD94" s="359">
        <v>4937</v>
      </c>
      <c r="CE94" s="359">
        <v>4972</v>
      </c>
      <c r="CF94" s="359">
        <v>4910</v>
      </c>
      <c r="CG94" s="359">
        <v>4978</v>
      </c>
      <c r="CH94" s="359">
        <v>4989</v>
      </c>
      <c r="CI94" s="347">
        <v>4981</v>
      </c>
      <c r="CJ94" s="348">
        <v>4789</v>
      </c>
      <c r="CK94" s="359">
        <v>4726</v>
      </c>
      <c r="CL94" s="359">
        <v>4780</v>
      </c>
      <c r="CM94" s="359">
        <v>4724</v>
      </c>
      <c r="CN94" s="359">
        <v>4648</v>
      </c>
      <c r="CO94" s="359">
        <v>4666</v>
      </c>
      <c r="CP94" s="359">
        <v>4788</v>
      </c>
      <c r="CQ94" s="359">
        <v>4914</v>
      </c>
      <c r="CR94" s="359">
        <v>4942</v>
      </c>
      <c r="CS94" s="359">
        <v>5037</v>
      </c>
      <c r="CT94" s="359">
        <v>5146</v>
      </c>
      <c r="CU94" s="347">
        <v>5148</v>
      </c>
      <c r="CV94" s="348">
        <v>5120</v>
      </c>
      <c r="CW94" s="359">
        <v>5176</v>
      </c>
      <c r="CX94" s="359">
        <v>5261</v>
      </c>
      <c r="CY94" s="359">
        <v>5303</v>
      </c>
      <c r="CZ94" s="359">
        <v>5419</v>
      </c>
      <c r="DA94" s="359">
        <v>5447</v>
      </c>
      <c r="DB94" s="359">
        <v>5433</v>
      </c>
      <c r="DC94" s="359">
        <v>5499</v>
      </c>
      <c r="DD94" s="359">
        <v>5641</v>
      </c>
      <c r="DE94" s="359">
        <v>5777</v>
      </c>
      <c r="DF94" s="359">
        <v>5763</v>
      </c>
      <c r="DG94" s="347">
        <v>5768</v>
      </c>
      <c r="DH94" s="348">
        <v>5715</v>
      </c>
      <c r="DI94" s="359">
        <v>5812</v>
      </c>
      <c r="DJ94" s="359">
        <v>5733</v>
      </c>
      <c r="DK94" s="359">
        <v>5856</v>
      </c>
      <c r="DL94" s="359">
        <v>5838</v>
      </c>
      <c r="DM94" s="359">
        <v>5880</v>
      </c>
      <c r="DN94" s="359">
        <v>5480</v>
      </c>
      <c r="DO94" s="359">
        <v>5522</v>
      </c>
      <c r="DP94" s="359">
        <v>5629</v>
      </c>
      <c r="DQ94" s="347">
        <v>5638</v>
      </c>
      <c r="DR94" s="347">
        <v>5678</v>
      </c>
      <c r="DS94" s="351">
        <v>5622</v>
      </c>
      <c r="DT94" s="347">
        <v>5608</v>
      </c>
      <c r="DU94" s="347">
        <v>5669</v>
      </c>
      <c r="DV94" s="359"/>
      <c r="DW94" s="359"/>
      <c r="DX94" s="359"/>
      <c r="DY94" s="359"/>
      <c r="DZ94" s="359"/>
      <c r="EA94" s="359"/>
      <c r="EB94" s="359"/>
      <c r="EC94" s="359"/>
      <c r="ED94" s="359"/>
      <c r="EE94" s="359"/>
      <c r="EF94" s="103">
        <v>61</v>
      </c>
      <c r="EG94" s="83">
        <v>1.0760275180807903</v>
      </c>
      <c r="EH94" s="103">
        <v>47</v>
      </c>
      <c r="EI94" s="83">
        <v>0.8148404993065187</v>
      </c>
    </row>
    <row r="95" spans="1:139" ht="15" outlineLevel="2">
      <c r="A95" s="345">
        <v>607</v>
      </c>
      <c r="B95" s="345" t="s">
        <v>367</v>
      </c>
      <c r="C95" s="345" t="s">
        <v>3411</v>
      </c>
      <c r="D95" s="348">
        <v>7219</v>
      </c>
      <c r="E95" s="359">
        <v>7306</v>
      </c>
      <c r="F95" s="359">
        <v>7322</v>
      </c>
      <c r="G95" s="359">
        <v>7450</v>
      </c>
      <c r="H95" s="359">
        <v>7577</v>
      </c>
      <c r="I95" s="359">
        <v>7613</v>
      </c>
      <c r="J95" s="359">
        <v>7520</v>
      </c>
      <c r="K95" s="359">
        <v>7521</v>
      </c>
      <c r="L95" s="359">
        <v>7446</v>
      </c>
      <c r="M95" s="359">
        <v>7488</v>
      </c>
      <c r="N95" s="359">
        <v>7487</v>
      </c>
      <c r="O95" s="351">
        <v>7521</v>
      </c>
      <c r="P95" s="348">
        <v>7235</v>
      </c>
      <c r="Q95" s="359">
        <v>5067</v>
      </c>
      <c r="R95" s="359">
        <v>6922</v>
      </c>
      <c r="S95" s="359">
        <v>7031</v>
      </c>
      <c r="T95" s="359">
        <v>7577</v>
      </c>
      <c r="U95" s="359">
        <v>7356</v>
      </c>
      <c r="V95" s="359">
        <v>7295</v>
      </c>
      <c r="W95" s="359">
        <v>7514</v>
      </c>
      <c r="X95" s="359">
        <v>7553</v>
      </c>
      <c r="Y95" s="359">
        <v>7540</v>
      </c>
      <c r="Z95" s="359">
        <v>7542</v>
      </c>
      <c r="AA95" s="351">
        <v>7357</v>
      </c>
      <c r="AB95" s="348">
        <v>7251</v>
      </c>
      <c r="AC95" s="359">
        <v>7129</v>
      </c>
      <c r="AD95" s="359">
        <v>7200</v>
      </c>
      <c r="AE95" s="359">
        <v>7274</v>
      </c>
      <c r="AF95" s="359">
        <v>7284</v>
      </c>
      <c r="AG95" s="359">
        <v>7330</v>
      </c>
      <c r="AH95" s="359">
        <v>7598</v>
      </c>
      <c r="AI95" s="359">
        <v>7595</v>
      </c>
      <c r="AJ95" s="359">
        <v>7729</v>
      </c>
      <c r="AK95" s="359">
        <v>7794</v>
      </c>
      <c r="AL95" s="359">
        <v>7696</v>
      </c>
      <c r="AM95" s="351">
        <v>7775</v>
      </c>
      <c r="AN95" s="348">
        <v>7684</v>
      </c>
      <c r="AO95" s="359">
        <v>7634</v>
      </c>
      <c r="AP95" s="359">
        <v>7747</v>
      </c>
      <c r="AQ95" s="359">
        <v>7853</v>
      </c>
      <c r="AR95" s="359">
        <v>7761</v>
      </c>
      <c r="AS95" s="359">
        <v>7763</v>
      </c>
      <c r="AT95" s="359">
        <v>7720</v>
      </c>
      <c r="AU95" s="359">
        <v>7677</v>
      </c>
      <c r="AV95" s="359">
        <v>7593</v>
      </c>
      <c r="AW95" s="359">
        <v>7617</v>
      </c>
      <c r="AX95" s="359">
        <v>7579</v>
      </c>
      <c r="AY95" s="351">
        <v>7447</v>
      </c>
      <c r="AZ95" s="348">
        <v>7304</v>
      </c>
      <c r="BA95" s="359">
        <v>7194</v>
      </c>
      <c r="BB95" s="359">
        <v>7329</v>
      </c>
      <c r="BC95" s="359">
        <v>7244</v>
      </c>
      <c r="BD95" s="359">
        <v>7218</v>
      </c>
      <c r="BE95" s="359">
        <v>7260</v>
      </c>
      <c r="BF95" s="359">
        <v>7229</v>
      </c>
      <c r="BG95" s="359">
        <v>7437</v>
      </c>
      <c r="BH95" s="359">
        <v>7004</v>
      </c>
      <c r="BI95" s="359">
        <v>6862</v>
      </c>
      <c r="BJ95" s="359">
        <v>6758</v>
      </c>
      <c r="BK95" s="347">
        <v>6768</v>
      </c>
      <c r="BL95" s="348">
        <v>6627</v>
      </c>
      <c r="BM95" s="359">
        <v>6593</v>
      </c>
      <c r="BN95" s="359">
        <v>6654</v>
      </c>
      <c r="BO95" s="359">
        <v>6684</v>
      </c>
      <c r="BP95" s="359">
        <v>6687</v>
      </c>
      <c r="BQ95" s="359">
        <v>6681</v>
      </c>
      <c r="BR95" s="359">
        <v>6671</v>
      </c>
      <c r="BS95" s="359">
        <v>6652</v>
      </c>
      <c r="BT95" s="359">
        <v>6684</v>
      </c>
      <c r="BU95" s="359">
        <v>6679</v>
      </c>
      <c r="BV95" s="359">
        <v>6646</v>
      </c>
      <c r="BW95" s="347">
        <v>8486</v>
      </c>
      <c r="BX95" s="348">
        <v>8376</v>
      </c>
      <c r="BY95" s="359">
        <v>8441</v>
      </c>
      <c r="BZ95" s="359">
        <v>8540</v>
      </c>
      <c r="CA95" s="359">
        <v>8622</v>
      </c>
      <c r="CB95" s="359">
        <v>8767</v>
      </c>
      <c r="CC95" s="359">
        <v>8840</v>
      </c>
      <c r="CD95" s="359">
        <v>8929</v>
      </c>
      <c r="CE95" s="359">
        <v>9033</v>
      </c>
      <c r="CF95" s="359">
        <v>9032</v>
      </c>
      <c r="CG95" s="359">
        <v>9128</v>
      </c>
      <c r="CH95" s="359">
        <v>9175</v>
      </c>
      <c r="CI95" s="347">
        <v>9212</v>
      </c>
      <c r="CJ95" s="348">
        <v>9084</v>
      </c>
      <c r="CK95" s="359">
        <v>9095</v>
      </c>
      <c r="CL95" s="359">
        <v>9136</v>
      </c>
      <c r="CM95" s="359">
        <v>9053</v>
      </c>
      <c r="CN95" s="359">
        <v>8918</v>
      </c>
      <c r="CO95" s="359">
        <v>8911</v>
      </c>
      <c r="CP95" s="359">
        <v>9070</v>
      </c>
      <c r="CQ95" s="359">
        <v>9322</v>
      </c>
      <c r="CR95" s="359">
        <v>9418</v>
      </c>
      <c r="CS95" s="359">
        <v>9522</v>
      </c>
      <c r="CT95" s="359">
        <v>9619</v>
      </c>
      <c r="CU95" s="347">
        <v>9682</v>
      </c>
      <c r="CV95" s="348">
        <v>9708</v>
      </c>
      <c r="CW95" s="359">
        <v>9933</v>
      </c>
      <c r="CX95" s="359">
        <v>10084</v>
      </c>
      <c r="CY95" s="359">
        <v>10178</v>
      </c>
      <c r="CZ95" s="359">
        <v>10382</v>
      </c>
      <c r="DA95" s="359">
        <v>10925</v>
      </c>
      <c r="DB95" s="359">
        <v>11276</v>
      </c>
      <c r="DC95" s="359">
        <v>11516</v>
      </c>
      <c r="DD95" s="359">
        <v>11663</v>
      </c>
      <c r="DE95" s="359">
        <v>11920</v>
      </c>
      <c r="DF95" s="359">
        <v>12012</v>
      </c>
      <c r="DG95" s="347">
        <v>12233</v>
      </c>
      <c r="DH95" s="348">
        <v>12345</v>
      </c>
      <c r="DI95" s="359">
        <v>12562</v>
      </c>
      <c r="DJ95" s="359">
        <v>12759</v>
      </c>
      <c r="DK95" s="359">
        <v>12947</v>
      </c>
      <c r="DL95" s="359">
        <v>13090</v>
      </c>
      <c r="DM95" s="359">
        <v>13215</v>
      </c>
      <c r="DN95" s="359">
        <v>12807</v>
      </c>
      <c r="DO95" s="359">
        <v>12979</v>
      </c>
      <c r="DP95" s="359">
        <v>13205</v>
      </c>
      <c r="DQ95" s="347">
        <v>13197</v>
      </c>
      <c r="DR95" s="347">
        <v>13292</v>
      </c>
      <c r="DS95" s="351">
        <v>13361</v>
      </c>
      <c r="DT95" s="347">
        <v>13335</v>
      </c>
      <c r="DU95" s="347">
        <v>13437</v>
      </c>
      <c r="DV95" s="359"/>
      <c r="DW95" s="359"/>
      <c r="DX95" s="359"/>
      <c r="DY95" s="359"/>
      <c r="DZ95" s="359"/>
      <c r="EA95" s="359"/>
      <c r="EB95" s="359"/>
      <c r="EC95" s="359"/>
      <c r="ED95" s="359"/>
      <c r="EE95" s="359"/>
      <c r="EF95" s="103">
        <v>102</v>
      </c>
      <c r="EG95" s="83">
        <v>0.759098012949319</v>
      </c>
      <c r="EH95" s="103">
        <v>76</v>
      </c>
      <c r="EI95" s="83">
        <v>0.62127033434153511</v>
      </c>
    </row>
    <row r="96" spans="1:139" ht="15" outlineLevel="2">
      <c r="A96" s="345">
        <v>615</v>
      </c>
      <c r="B96" s="345" t="s">
        <v>367</v>
      </c>
      <c r="C96" s="345" t="s">
        <v>383</v>
      </c>
      <c r="D96" s="348">
        <v>95738</v>
      </c>
      <c r="E96" s="359">
        <v>96321</v>
      </c>
      <c r="F96" s="359">
        <v>97149</v>
      </c>
      <c r="G96" s="359">
        <v>97047</v>
      </c>
      <c r="H96" s="359">
        <v>98608</v>
      </c>
      <c r="I96" s="359">
        <v>98965</v>
      </c>
      <c r="J96" s="359">
        <v>99627</v>
      </c>
      <c r="K96" s="359">
        <v>100639</v>
      </c>
      <c r="L96" s="359">
        <v>99458</v>
      </c>
      <c r="M96" s="359">
        <v>100301</v>
      </c>
      <c r="N96" s="359">
        <v>100984</v>
      </c>
      <c r="O96" s="351">
        <v>101121</v>
      </c>
      <c r="P96" s="348">
        <v>100199</v>
      </c>
      <c r="Q96" s="359">
        <v>94773</v>
      </c>
      <c r="R96" s="359">
        <v>103052</v>
      </c>
      <c r="S96" s="359">
        <v>104349</v>
      </c>
      <c r="T96" s="359">
        <v>98608</v>
      </c>
      <c r="U96" s="359">
        <v>106304</v>
      </c>
      <c r="V96" s="359">
        <v>106165</v>
      </c>
      <c r="W96" s="359">
        <v>108125</v>
      </c>
      <c r="X96" s="359">
        <v>108587</v>
      </c>
      <c r="Y96" s="359">
        <v>111080</v>
      </c>
      <c r="Z96" s="359">
        <v>111327</v>
      </c>
      <c r="AA96" s="351">
        <v>111035</v>
      </c>
      <c r="AB96" s="348">
        <v>110426</v>
      </c>
      <c r="AC96" s="359">
        <v>110945</v>
      </c>
      <c r="AD96" s="359">
        <v>110721</v>
      </c>
      <c r="AE96" s="359">
        <v>111453</v>
      </c>
      <c r="AF96" s="359">
        <v>112022</v>
      </c>
      <c r="AG96" s="359">
        <v>113036</v>
      </c>
      <c r="AH96" s="359">
        <v>114953</v>
      </c>
      <c r="AI96" s="359">
        <v>115592</v>
      </c>
      <c r="AJ96" s="359">
        <v>116718</v>
      </c>
      <c r="AK96" s="359">
        <v>117211</v>
      </c>
      <c r="AL96" s="359">
        <v>116997</v>
      </c>
      <c r="AM96" s="351">
        <v>117836</v>
      </c>
      <c r="AN96" s="348">
        <v>116091</v>
      </c>
      <c r="AO96" s="359">
        <v>115894</v>
      </c>
      <c r="AP96" s="359">
        <v>117370</v>
      </c>
      <c r="AQ96" s="359">
        <v>119123</v>
      </c>
      <c r="AR96" s="359">
        <v>120339</v>
      </c>
      <c r="AS96" s="359">
        <v>122330</v>
      </c>
      <c r="AT96" s="359">
        <v>123457</v>
      </c>
      <c r="AU96" s="359">
        <v>124219</v>
      </c>
      <c r="AV96" s="359">
        <v>126243</v>
      </c>
      <c r="AW96" s="359">
        <v>128446</v>
      </c>
      <c r="AX96" s="359">
        <v>128646</v>
      </c>
      <c r="AY96" s="351">
        <v>129972</v>
      </c>
      <c r="AZ96" s="348">
        <v>128933</v>
      </c>
      <c r="BA96" s="359">
        <v>128131</v>
      </c>
      <c r="BB96" s="359">
        <v>131161</v>
      </c>
      <c r="BC96" s="359">
        <v>131193</v>
      </c>
      <c r="BD96" s="359">
        <v>130240</v>
      </c>
      <c r="BE96" s="359">
        <v>131207</v>
      </c>
      <c r="BF96" s="359">
        <v>131783</v>
      </c>
      <c r="BG96" s="359">
        <v>132753</v>
      </c>
      <c r="BH96" s="359">
        <v>134149</v>
      </c>
      <c r="BI96" s="359">
        <v>135046</v>
      </c>
      <c r="BJ96" s="359">
        <v>135711</v>
      </c>
      <c r="BK96" s="347">
        <v>136306</v>
      </c>
      <c r="BL96" s="348">
        <v>135860</v>
      </c>
      <c r="BM96" s="359">
        <v>136628</v>
      </c>
      <c r="BN96" s="359">
        <v>138332</v>
      </c>
      <c r="BO96" s="359">
        <v>138838</v>
      </c>
      <c r="BP96" s="359">
        <v>139585</v>
      </c>
      <c r="BQ96" s="359">
        <v>140227</v>
      </c>
      <c r="BR96" s="359">
        <v>140669</v>
      </c>
      <c r="BS96" s="359">
        <v>141834</v>
      </c>
      <c r="BT96" s="359">
        <v>143291</v>
      </c>
      <c r="BU96" s="359">
        <v>144327</v>
      </c>
      <c r="BV96" s="359">
        <v>145096</v>
      </c>
      <c r="BW96" s="347">
        <v>134214</v>
      </c>
      <c r="BX96" s="348">
        <v>133620</v>
      </c>
      <c r="BY96" s="359">
        <v>133455</v>
      </c>
      <c r="BZ96" s="359">
        <v>135319</v>
      </c>
      <c r="CA96" s="359">
        <v>136431</v>
      </c>
      <c r="CB96" s="359">
        <v>137894</v>
      </c>
      <c r="CC96" s="359">
        <v>138459</v>
      </c>
      <c r="CD96" s="359">
        <v>139152</v>
      </c>
      <c r="CE96" s="359">
        <v>140128</v>
      </c>
      <c r="CF96" s="359">
        <v>140617</v>
      </c>
      <c r="CG96" s="359">
        <v>141593</v>
      </c>
      <c r="CH96" s="359">
        <v>142004</v>
      </c>
      <c r="CI96" s="347">
        <v>142227</v>
      </c>
      <c r="CJ96" s="348">
        <v>141533</v>
      </c>
      <c r="CK96" s="359">
        <v>141831</v>
      </c>
      <c r="CL96" s="359">
        <v>142427</v>
      </c>
      <c r="CM96" s="359">
        <v>140321</v>
      </c>
      <c r="CN96" s="359">
        <v>138226</v>
      </c>
      <c r="CO96" s="359">
        <v>138067</v>
      </c>
      <c r="CP96" s="359">
        <v>140260</v>
      </c>
      <c r="CQ96" s="359">
        <v>143537</v>
      </c>
      <c r="CR96" s="359">
        <v>145040</v>
      </c>
      <c r="CS96" s="359">
        <v>146728</v>
      </c>
      <c r="CT96" s="359">
        <v>148080</v>
      </c>
      <c r="CU96" s="347">
        <v>148819</v>
      </c>
      <c r="CV96" s="348">
        <v>149206</v>
      </c>
      <c r="CW96" s="359">
        <v>150826</v>
      </c>
      <c r="CX96" s="359">
        <v>152210</v>
      </c>
      <c r="CY96" s="359">
        <v>153535</v>
      </c>
      <c r="CZ96" s="359">
        <v>154721</v>
      </c>
      <c r="DA96" s="359">
        <v>155826</v>
      </c>
      <c r="DB96" s="359">
        <v>157248</v>
      </c>
      <c r="DC96" s="359">
        <v>158575</v>
      </c>
      <c r="DD96" s="359">
        <v>156893</v>
      </c>
      <c r="DE96" s="359">
        <v>157839</v>
      </c>
      <c r="DF96" s="359">
        <v>159676</v>
      </c>
      <c r="DG96" s="347">
        <v>160298</v>
      </c>
      <c r="DH96" s="348">
        <v>160654</v>
      </c>
      <c r="DI96" s="359">
        <v>160994</v>
      </c>
      <c r="DJ96" s="359">
        <v>160106</v>
      </c>
      <c r="DK96" s="359">
        <v>160813</v>
      </c>
      <c r="DL96" s="359">
        <v>161145</v>
      </c>
      <c r="DM96" s="359">
        <v>161887</v>
      </c>
      <c r="DN96" s="359">
        <v>155295</v>
      </c>
      <c r="DO96" s="359">
        <v>156460</v>
      </c>
      <c r="DP96" s="359">
        <v>157841</v>
      </c>
      <c r="DQ96" s="347">
        <v>158697</v>
      </c>
      <c r="DR96" s="347">
        <v>159279</v>
      </c>
      <c r="DS96" s="351">
        <v>159007</v>
      </c>
      <c r="DT96" s="347">
        <v>157932</v>
      </c>
      <c r="DU96" s="347">
        <v>158174</v>
      </c>
      <c r="DV96" s="359"/>
      <c r="DW96" s="359"/>
      <c r="DX96" s="359"/>
      <c r="DY96" s="359"/>
      <c r="DZ96" s="359"/>
      <c r="EA96" s="359"/>
      <c r="EB96" s="359"/>
      <c r="EC96" s="359"/>
      <c r="ED96" s="359"/>
      <c r="EE96" s="359"/>
      <c r="EF96" s="103">
        <v>242</v>
      </c>
      <c r="EG96" s="83">
        <v>0.15299606762173304</v>
      </c>
      <c r="EH96" s="103">
        <v>-833</v>
      </c>
      <c r="EI96" s="83">
        <v>-0.51965713857939588</v>
      </c>
    </row>
    <row r="97" spans="1:139" ht="15" outlineLevel="2">
      <c r="A97" s="345">
        <v>649</v>
      </c>
      <c r="B97" s="345" t="s">
        <v>367</v>
      </c>
      <c r="C97" s="345" t="s">
        <v>384</v>
      </c>
      <c r="D97" s="348">
        <v>2386</v>
      </c>
      <c r="E97" s="359">
        <v>2383</v>
      </c>
      <c r="F97" s="359">
        <v>2426</v>
      </c>
      <c r="G97" s="359">
        <v>2484</v>
      </c>
      <c r="H97" s="359">
        <v>2546</v>
      </c>
      <c r="I97" s="359">
        <v>2599</v>
      </c>
      <c r="J97" s="359">
        <v>2493</v>
      </c>
      <c r="K97" s="359">
        <v>2440</v>
      </c>
      <c r="L97" s="359">
        <v>2372</v>
      </c>
      <c r="M97" s="359">
        <v>2399</v>
      </c>
      <c r="N97" s="359">
        <v>2487</v>
      </c>
      <c r="O97" s="351">
        <v>2489</v>
      </c>
      <c r="P97" s="348">
        <v>2395</v>
      </c>
      <c r="Q97" s="359">
        <v>2350</v>
      </c>
      <c r="R97" s="359">
        <v>2515</v>
      </c>
      <c r="S97" s="359">
        <v>2525</v>
      </c>
      <c r="T97" s="359">
        <v>2546</v>
      </c>
      <c r="U97" s="359">
        <v>2546</v>
      </c>
      <c r="V97" s="359">
        <v>2575</v>
      </c>
      <c r="W97" s="359">
        <v>2688</v>
      </c>
      <c r="X97" s="359">
        <v>2702</v>
      </c>
      <c r="Y97" s="359">
        <v>2744</v>
      </c>
      <c r="Z97" s="359">
        <v>2718</v>
      </c>
      <c r="AA97" s="351">
        <v>2652</v>
      </c>
      <c r="AB97" s="348">
        <v>2553</v>
      </c>
      <c r="AC97" s="359">
        <v>2566</v>
      </c>
      <c r="AD97" s="359">
        <v>2549</v>
      </c>
      <c r="AE97" s="359">
        <v>2555</v>
      </c>
      <c r="AF97" s="359">
        <v>2564</v>
      </c>
      <c r="AG97" s="359">
        <v>2626</v>
      </c>
      <c r="AH97" s="359">
        <v>2729</v>
      </c>
      <c r="AI97" s="359">
        <v>2771</v>
      </c>
      <c r="AJ97" s="359">
        <v>2757</v>
      </c>
      <c r="AK97" s="359">
        <v>2765</v>
      </c>
      <c r="AL97" s="359">
        <v>2621</v>
      </c>
      <c r="AM97" s="351">
        <v>2648</v>
      </c>
      <c r="AN97" s="348">
        <v>2580</v>
      </c>
      <c r="AO97" s="359">
        <v>2455</v>
      </c>
      <c r="AP97" s="359">
        <v>2526</v>
      </c>
      <c r="AQ97" s="359">
        <v>2592</v>
      </c>
      <c r="AR97" s="359">
        <v>2638</v>
      </c>
      <c r="AS97" s="359">
        <v>2743</v>
      </c>
      <c r="AT97" s="359">
        <v>2815</v>
      </c>
      <c r="AU97" s="359">
        <v>2856</v>
      </c>
      <c r="AV97" s="359">
        <v>3001</v>
      </c>
      <c r="AW97" s="359">
        <v>2910</v>
      </c>
      <c r="AX97" s="359">
        <v>2918</v>
      </c>
      <c r="AY97" s="351">
        <v>2953</v>
      </c>
      <c r="AZ97" s="348">
        <v>2868</v>
      </c>
      <c r="BA97" s="359">
        <v>2825</v>
      </c>
      <c r="BB97" s="359">
        <v>2824</v>
      </c>
      <c r="BC97" s="359">
        <v>2728</v>
      </c>
      <c r="BD97" s="359">
        <v>2716</v>
      </c>
      <c r="BE97" s="359">
        <v>2762</v>
      </c>
      <c r="BF97" s="359">
        <v>2802</v>
      </c>
      <c r="BG97" s="359">
        <v>2866</v>
      </c>
      <c r="BH97" s="359">
        <v>2777</v>
      </c>
      <c r="BI97" s="359">
        <v>2698</v>
      </c>
      <c r="BJ97" s="359">
        <v>2628</v>
      </c>
      <c r="BK97" s="347">
        <v>2651</v>
      </c>
      <c r="BL97" s="348">
        <v>2605</v>
      </c>
      <c r="BM97" s="359">
        <v>2518</v>
      </c>
      <c r="BN97" s="359">
        <v>2537</v>
      </c>
      <c r="BO97" s="359">
        <v>2488</v>
      </c>
      <c r="BP97" s="359">
        <v>2436</v>
      </c>
      <c r="BQ97" s="359">
        <v>2435</v>
      </c>
      <c r="BR97" s="359">
        <v>2423</v>
      </c>
      <c r="BS97" s="359">
        <v>2446</v>
      </c>
      <c r="BT97" s="359">
        <v>2449</v>
      </c>
      <c r="BU97" s="359">
        <v>2431</v>
      </c>
      <c r="BV97" s="359">
        <v>2339</v>
      </c>
      <c r="BW97" s="347">
        <v>2278</v>
      </c>
      <c r="BX97" s="348">
        <v>2191</v>
      </c>
      <c r="BY97" s="359">
        <v>2149</v>
      </c>
      <c r="BZ97" s="359">
        <v>2228</v>
      </c>
      <c r="CA97" s="359">
        <v>2243</v>
      </c>
      <c r="CB97" s="359">
        <v>2299</v>
      </c>
      <c r="CC97" s="359">
        <v>2405</v>
      </c>
      <c r="CD97" s="359">
        <v>2459</v>
      </c>
      <c r="CE97" s="359">
        <v>2516</v>
      </c>
      <c r="CF97" s="359">
        <v>2458</v>
      </c>
      <c r="CG97" s="359">
        <v>2442</v>
      </c>
      <c r="CH97" s="359">
        <v>2476</v>
      </c>
      <c r="CI97" s="347">
        <v>2437</v>
      </c>
      <c r="CJ97" s="348">
        <v>2251</v>
      </c>
      <c r="CK97" s="359">
        <v>2125</v>
      </c>
      <c r="CL97" s="359">
        <v>2201</v>
      </c>
      <c r="CM97" s="359">
        <v>2214</v>
      </c>
      <c r="CN97" s="359">
        <v>2157</v>
      </c>
      <c r="CO97" s="359">
        <v>2163</v>
      </c>
      <c r="CP97" s="359">
        <v>2187</v>
      </c>
      <c r="CQ97" s="359">
        <v>2248</v>
      </c>
      <c r="CR97" s="359">
        <v>2285</v>
      </c>
      <c r="CS97" s="359">
        <v>2334</v>
      </c>
      <c r="CT97" s="359">
        <v>2392</v>
      </c>
      <c r="CU97" s="347">
        <v>2361</v>
      </c>
      <c r="CV97" s="348">
        <v>2307</v>
      </c>
      <c r="CW97" s="359">
        <v>2357</v>
      </c>
      <c r="CX97" s="359">
        <v>2390</v>
      </c>
      <c r="CY97" s="359">
        <v>2382</v>
      </c>
      <c r="CZ97" s="359">
        <v>2444</v>
      </c>
      <c r="DA97" s="359">
        <v>2482</v>
      </c>
      <c r="DB97" s="359">
        <v>2550</v>
      </c>
      <c r="DC97" s="359">
        <v>2569</v>
      </c>
      <c r="DD97" s="359">
        <v>2580</v>
      </c>
      <c r="DE97" s="359">
        <v>2570</v>
      </c>
      <c r="DF97" s="359">
        <v>2437</v>
      </c>
      <c r="DG97" s="347">
        <v>2446</v>
      </c>
      <c r="DH97" s="348">
        <v>2373</v>
      </c>
      <c r="DI97" s="359">
        <v>2406</v>
      </c>
      <c r="DJ97" s="359">
        <v>2450</v>
      </c>
      <c r="DK97" s="359">
        <v>2453</v>
      </c>
      <c r="DL97" s="359">
        <v>2535</v>
      </c>
      <c r="DM97" s="359">
        <v>2557</v>
      </c>
      <c r="DN97" s="359">
        <v>2359</v>
      </c>
      <c r="DO97" s="359">
        <v>2277</v>
      </c>
      <c r="DP97" s="359">
        <v>2284</v>
      </c>
      <c r="DQ97" s="347">
        <v>2259</v>
      </c>
      <c r="DR97" s="347">
        <v>2283</v>
      </c>
      <c r="DS97" s="351">
        <v>2208</v>
      </c>
      <c r="DT97" s="347">
        <v>2148</v>
      </c>
      <c r="DU97" s="347">
        <v>2108</v>
      </c>
      <c r="DV97" s="359"/>
      <c r="DW97" s="359"/>
      <c r="DX97" s="359"/>
      <c r="DY97" s="359"/>
      <c r="DZ97" s="359"/>
      <c r="EA97" s="359"/>
      <c r="EB97" s="359"/>
      <c r="EC97" s="359"/>
      <c r="ED97" s="359"/>
      <c r="EE97" s="359"/>
      <c r="EF97" s="103">
        <v>-40</v>
      </c>
      <c r="EG97" s="83">
        <v>-1.8975332068311195</v>
      </c>
      <c r="EH97" s="103">
        <v>-100</v>
      </c>
      <c r="EI97" s="83">
        <v>-4.0883074407195421</v>
      </c>
    </row>
    <row r="98" spans="1:139" ht="15" outlineLevel="2">
      <c r="A98" s="345">
        <v>652</v>
      </c>
      <c r="B98" s="345" t="s">
        <v>367</v>
      </c>
      <c r="C98" s="345" t="s">
        <v>385</v>
      </c>
      <c r="D98" s="348">
        <v>433</v>
      </c>
      <c r="E98" s="359">
        <v>418</v>
      </c>
      <c r="F98" s="359">
        <v>427</v>
      </c>
      <c r="G98" s="359">
        <v>423</v>
      </c>
      <c r="H98" s="359">
        <v>441</v>
      </c>
      <c r="I98" s="359">
        <v>437</v>
      </c>
      <c r="J98" s="359">
        <v>428</v>
      </c>
      <c r="K98" s="359">
        <v>428</v>
      </c>
      <c r="L98" s="359">
        <v>432</v>
      </c>
      <c r="M98" s="359">
        <v>443</v>
      </c>
      <c r="N98" s="359">
        <v>466</v>
      </c>
      <c r="O98" s="351">
        <v>448</v>
      </c>
      <c r="P98" s="348">
        <v>391</v>
      </c>
      <c r="Q98" s="359">
        <v>371</v>
      </c>
      <c r="R98" s="359">
        <v>416</v>
      </c>
      <c r="S98" s="359">
        <v>412</v>
      </c>
      <c r="T98" s="359">
        <v>441</v>
      </c>
      <c r="U98" s="359">
        <v>478</v>
      </c>
      <c r="V98" s="359">
        <v>495</v>
      </c>
      <c r="W98" s="359">
        <v>509</v>
      </c>
      <c r="X98" s="359">
        <v>509</v>
      </c>
      <c r="Y98" s="359">
        <v>518</v>
      </c>
      <c r="Z98" s="359">
        <v>532</v>
      </c>
      <c r="AA98" s="351">
        <v>518</v>
      </c>
      <c r="AB98" s="348">
        <v>461</v>
      </c>
      <c r="AC98" s="359">
        <v>422</v>
      </c>
      <c r="AD98" s="359">
        <v>451</v>
      </c>
      <c r="AE98" s="359">
        <v>463</v>
      </c>
      <c r="AF98" s="359">
        <v>473</v>
      </c>
      <c r="AG98" s="359">
        <v>470</v>
      </c>
      <c r="AH98" s="359">
        <v>515</v>
      </c>
      <c r="AI98" s="359">
        <v>537</v>
      </c>
      <c r="AJ98" s="359">
        <v>555</v>
      </c>
      <c r="AK98" s="359">
        <v>558</v>
      </c>
      <c r="AL98" s="359">
        <v>495</v>
      </c>
      <c r="AM98" s="351">
        <v>507</v>
      </c>
      <c r="AN98" s="348">
        <v>470</v>
      </c>
      <c r="AO98" s="359">
        <v>400</v>
      </c>
      <c r="AP98" s="359">
        <v>418</v>
      </c>
      <c r="AQ98" s="359">
        <v>450</v>
      </c>
      <c r="AR98" s="359">
        <v>437</v>
      </c>
      <c r="AS98" s="359">
        <v>447</v>
      </c>
      <c r="AT98" s="359">
        <v>470</v>
      </c>
      <c r="AU98" s="359">
        <v>470</v>
      </c>
      <c r="AV98" s="359">
        <v>588</v>
      </c>
      <c r="AW98" s="359">
        <v>481</v>
      </c>
      <c r="AX98" s="359">
        <v>456</v>
      </c>
      <c r="AY98" s="351">
        <v>443</v>
      </c>
      <c r="AZ98" s="348">
        <v>448</v>
      </c>
      <c r="BA98" s="359">
        <v>466</v>
      </c>
      <c r="BB98" s="359">
        <v>473</v>
      </c>
      <c r="BC98" s="359">
        <v>460</v>
      </c>
      <c r="BD98" s="359">
        <v>433</v>
      </c>
      <c r="BE98" s="359">
        <v>466</v>
      </c>
      <c r="BF98" s="359">
        <v>463</v>
      </c>
      <c r="BG98" s="359">
        <v>465</v>
      </c>
      <c r="BH98" s="359">
        <v>455</v>
      </c>
      <c r="BI98" s="359">
        <v>464</v>
      </c>
      <c r="BJ98" s="359">
        <v>434</v>
      </c>
      <c r="BK98" s="347">
        <v>465</v>
      </c>
      <c r="BL98" s="348">
        <v>469</v>
      </c>
      <c r="BM98" s="359">
        <v>470</v>
      </c>
      <c r="BN98" s="359">
        <v>461</v>
      </c>
      <c r="BO98" s="359">
        <v>472</v>
      </c>
      <c r="BP98" s="359">
        <v>471</v>
      </c>
      <c r="BQ98" s="359">
        <v>464</v>
      </c>
      <c r="BR98" s="359">
        <v>451</v>
      </c>
      <c r="BS98" s="359">
        <v>460</v>
      </c>
      <c r="BT98" s="359">
        <v>468</v>
      </c>
      <c r="BU98" s="359">
        <v>457</v>
      </c>
      <c r="BV98" s="359">
        <v>460</v>
      </c>
      <c r="BW98" s="347">
        <v>453</v>
      </c>
      <c r="BX98" s="348">
        <v>425</v>
      </c>
      <c r="BY98" s="359">
        <v>399</v>
      </c>
      <c r="BZ98" s="359">
        <v>423</v>
      </c>
      <c r="CA98" s="359">
        <v>438</v>
      </c>
      <c r="CB98" s="359">
        <v>451</v>
      </c>
      <c r="CC98" s="359">
        <v>464</v>
      </c>
      <c r="CD98" s="359">
        <v>444</v>
      </c>
      <c r="CE98" s="359">
        <v>455</v>
      </c>
      <c r="CF98" s="359">
        <v>444</v>
      </c>
      <c r="CG98" s="359">
        <v>447</v>
      </c>
      <c r="CH98" s="359">
        <v>439</v>
      </c>
      <c r="CI98" s="347">
        <v>391</v>
      </c>
      <c r="CJ98" s="348">
        <v>312</v>
      </c>
      <c r="CK98" s="359">
        <v>294</v>
      </c>
      <c r="CL98" s="359">
        <v>298</v>
      </c>
      <c r="CM98" s="359">
        <v>315</v>
      </c>
      <c r="CN98" s="359">
        <v>318</v>
      </c>
      <c r="CO98" s="359">
        <v>316</v>
      </c>
      <c r="CP98" s="359">
        <v>312</v>
      </c>
      <c r="CQ98" s="359">
        <v>331</v>
      </c>
      <c r="CR98" s="359">
        <v>337</v>
      </c>
      <c r="CS98" s="359">
        <v>351</v>
      </c>
      <c r="CT98" s="359">
        <v>365</v>
      </c>
      <c r="CU98" s="347">
        <v>368</v>
      </c>
      <c r="CV98" s="348">
        <v>366</v>
      </c>
      <c r="CW98" s="359">
        <v>352</v>
      </c>
      <c r="CX98" s="359">
        <v>377</v>
      </c>
      <c r="CY98" s="359">
        <v>415</v>
      </c>
      <c r="CZ98" s="359">
        <v>441</v>
      </c>
      <c r="DA98" s="359">
        <v>444</v>
      </c>
      <c r="DB98" s="359">
        <v>476</v>
      </c>
      <c r="DC98" s="359">
        <v>461</v>
      </c>
      <c r="DD98" s="359">
        <v>459</v>
      </c>
      <c r="DE98" s="359">
        <v>464</v>
      </c>
      <c r="DF98" s="359">
        <v>472</v>
      </c>
      <c r="DG98" s="347">
        <v>472</v>
      </c>
      <c r="DH98" s="348">
        <v>432</v>
      </c>
      <c r="DI98" s="359">
        <v>463</v>
      </c>
      <c r="DJ98" s="359">
        <v>495</v>
      </c>
      <c r="DK98" s="359">
        <v>488</v>
      </c>
      <c r="DL98" s="359">
        <v>490</v>
      </c>
      <c r="DM98" s="359">
        <v>498</v>
      </c>
      <c r="DN98" s="359">
        <v>473</v>
      </c>
      <c r="DO98" s="359">
        <v>439</v>
      </c>
      <c r="DP98" s="359">
        <v>454</v>
      </c>
      <c r="DQ98" s="347">
        <v>456</v>
      </c>
      <c r="DR98" s="347">
        <v>474</v>
      </c>
      <c r="DS98" s="351">
        <v>469</v>
      </c>
      <c r="DT98" s="347">
        <v>431</v>
      </c>
      <c r="DU98" s="347">
        <v>423</v>
      </c>
      <c r="DV98" s="359"/>
      <c r="DW98" s="359"/>
      <c r="DX98" s="359"/>
      <c r="DY98" s="359"/>
      <c r="DZ98" s="359"/>
      <c r="EA98" s="359"/>
      <c r="EB98" s="359"/>
      <c r="EC98" s="359"/>
      <c r="ED98" s="359"/>
      <c r="EE98" s="359"/>
      <c r="EF98" s="103">
        <v>-8</v>
      </c>
      <c r="EG98" s="83">
        <v>-1.8912529550827424</v>
      </c>
      <c r="EH98" s="103">
        <v>-46</v>
      </c>
      <c r="EI98" s="83">
        <v>-9.7457627118644066</v>
      </c>
    </row>
    <row r="99" spans="1:139" ht="15" outlineLevel="2">
      <c r="A99" s="345">
        <v>660</v>
      </c>
      <c r="B99" s="345" t="s">
        <v>367</v>
      </c>
      <c r="C99" s="345" t="s">
        <v>386</v>
      </c>
      <c r="D99" s="348">
        <v>2812</v>
      </c>
      <c r="E99" s="359">
        <v>2850</v>
      </c>
      <c r="F99" s="359">
        <v>2832</v>
      </c>
      <c r="G99" s="359">
        <v>2962</v>
      </c>
      <c r="H99" s="359">
        <v>3039</v>
      </c>
      <c r="I99" s="359">
        <v>3070</v>
      </c>
      <c r="J99" s="359">
        <v>3043</v>
      </c>
      <c r="K99" s="359">
        <v>3067</v>
      </c>
      <c r="L99" s="359">
        <v>3133</v>
      </c>
      <c r="M99" s="359">
        <v>3086</v>
      </c>
      <c r="N99" s="359">
        <v>3147</v>
      </c>
      <c r="O99" s="351">
        <v>3254</v>
      </c>
      <c r="P99" s="348">
        <v>3073</v>
      </c>
      <c r="Q99" s="359">
        <v>1769</v>
      </c>
      <c r="R99" s="359">
        <v>2752</v>
      </c>
      <c r="S99" s="359">
        <v>2898</v>
      </c>
      <c r="T99" s="359">
        <v>3039</v>
      </c>
      <c r="U99" s="359">
        <v>3312</v>
      </c>
      <c r="V99" s="359">
        <v>3249</v>
      </c>
      <c r="W99" s="359">
        <v>3254</v>
      </c>
      <c r="X99" s="359">
        <v>3262</v>
      </c>
      <c r="Y99" s="359">
        <v>3371</v>
      </c>
      <c r="Z99" s="359">
        <v>3293</v>
      </c>
      <c r="AA99" s="351">
        <v>3286</v>
      </c>
      <c r="AB99" s="348">
        <v>3177</v>
      </c>
      <c r="AC99" s="359">
        <v>3198</v>
      </c>
      <c r="AD99" s="359">
        <v>3199</v>
      </c>
      <c r="AE99" s="359">
        <v>3228</v>
      </c>
      <c r="AF99" s="359">
        <v>3218</v>
      </c>
      <c r="AG99" s="359">
        <v>3297</v>
      </c>
      <c r="AH99" s="359">
        <v>3533</v>
      </c>
      <c r="AI99" s="359">
        <v>3630</v>
      </c>
      <c r="AJ99" s="359">
        <v>3659</v>
      </c>
      <c r="AK99" s="359">
        <v>3630</v>
      </c>
      <c r="AL99" s="359">
        <v>3453</v>
      </c>
      <c r="AM99" s="351">
        <v>3433</v>
      </c>
      <c r="AN99" s="348">
        <v>3285</v>
      </c>
      <c r="AO99" s="359">
        <v>3155</v>
      </c>
      <c r="AP99" s="359">
        <v>3177</v>
      </c>
      <c r="AQ99" s="359">
        <v>3229</v>
      </c>
      <c r="AR99" s="359">
        <v>3251</v>
      </c>
      <c r="AS99" s="359">
        <v>3342</v>
      </c>
      <c r="AT99" s="359">
        <v>3380</v>
      </c>
      <c r="AU99" s="359">
        <v>3403</v>
      </c>
      <c r="AV99" s="359">
        <v>3509</v>
      </c>
      <c r="AW99" s="359">
        <v>3438</v>
      </c>
      <c r="AX99" s="359">
        <v>3421</v>
      </c>
      <c r="AY99" s="351">
        <v>3407</v>
      </c>
      <c r="AZ99" s="348">
        <v>3330</v>
      </c>
      <c r="BA99" s="359">
        <v>3366</v>
      </c>
      <c r="BB99" s="359">
        <v>3393</v>
      </c>
      <c r="BC99" s="359">
        <v>3293</v>
      </c>
      <c r="BD99" s="359">
        <v>3278</v>
      </c>
      <c r="BE99" s="359">
        <v>3257</v>
      </c>
      <c r="BF99" s="359">
        <v>3223</v>
      </c>
      <c r="BG99" s="359">
        <v>3215</v>
      </c>
      <c r="BH99" s="359">
        <v>3219</v>
      </c>
      <c r="BI99" s="359">
        <v>3209</v>
      </c>
      <c r="BJ99" s="359">
        <v>3081</v>
      </c>
      <c r="BK99" s="347">
        <v>3117</v>
      </c>
      <c r="BL99" s="348">
        <v>3131</v>
      </c>
      <c r="BM99" s="359">
        <v>3115</v>
      </c>
      <c r="BN99" s="359">
        <v>3197</v>
      </c>
      <c r="BO99" s="359">
        <v>3219</v>
      </c>
      <c r="BP99" s="359">
        <v>3236</v>
      </c>
      <c r="BQ99" s="359">
        <v>3287</v>
      </c>
      <c r="BR99" s="359">
        <v>3279</v>
      </c>
      <c r="BS99" s="359">
        <v>3367</v>
      </c>
      <c r="BT99" s="359">
        <v>3502</v>
      </c>
      <c r="BU99" s="359">
        <v>3597</v>
      </c>
      <c r="BV99" s="359">
        <v>3668</v>
      </c>
      <c r="BW99" s="347">
        <v>3685</v>
      </c>
      <c r="BX99" s="348">
        <v>3586</v>
      </c>
      <c r="BY99" s="359">
        <v>3584</v>
      </c>
      <c r="BZ99" s="359">
        <v>3607</v>
      </c>
      <c r="CA99" s="359">
        <v>3671</v>
      </c>
      <c r="CB99" s="359">
        <v>3725</v>
      </c>
      <c r="CC99" s="359">
        <v>3738</v>
      </c>
      <c r="CD99" s="359">
        <v>3781</v>
      </c>
      <c r="CE99" s="359">
        <v>3871</v>
      </c>
      <c r="CF99" s="359">
        <v>3788</v>
      </c>
      <c r="CG99" s="359">
        <v>3784</v>
      </c>
      <c r="CH99" s="359">
        <v>3775</v>
      </c>
      <c r="CI99" s="347">
        <v>3712</v>
      </c>
      <c r="CJ99" s="348">
        <v>3505</v>
      </c>
      <c r="CK99" s="359">
        <v>3463</v>
      </c>
      <c r="CL99" s="359">
        <v>3472</v>
      </c>
      <c r="CM99" s="359">
        <v>3395</v>
      </c>
      <c r="CN99" s="359">
        <v>3230</v>
      </c>
      <c r="CO99" s="359">
        <v>3241</v>
      </c>
      <c r="CP99" s="359">
        <v>3320</v>
      </c>
      <c r="CQ99" s="359">
        <v>3433</v>
      </c>
      <c r="CR99" s="359">
        <v>3473</v>
      </c>
      <c r="CS99" s="359">
        <v>3471</v>
      </c>
      <c r="CT99" s="359">
        <v>3553</v>
      </c>
      <c r="CU99" s="347">
        <v>3549</v>
      </c>
      <c r="CV99" s="348">
        <v>3477</v>
      </c>
      <c r="CW99" s="359">
        <v>3540</v>
      </c>
      <c r="CX99" s="359">
        <v>3575</v>
      </c>
      <c r="CY99" s="359">
        <v>3575</v>
      </c>
      <c r="CZ99" s="359">
        <v>3579</v>
      </c>
      <c r="DA99" s="359">
        <v>3583</v>
      </c>
      <c r="DB99" s="359">
        <v>3498</v>
      </c>
      <c r="DC99" s="359">
        <v>3514</v>
      </c>
      <c r="DD99" s="359">
        <v>3572</v>
      </c>
      <c r="DE99" s="359">
        <v>3569</v>
      </c>
      <c r="DF99" s="359">
        <v>3582</v>
      </c>
      <c r="DG99" s="347">
        <v>3600</v>
      </c>
      <c r="DH99" s="348">
        <v>3546</v>
      </c>
      <c r="DI99" s="359">
        <v>3571</v>
      </c>
      <c r="DJ99" s="359">
        <v>3587</v>
      </c>
      <c r="DK99" s="359">
        <v>3564</v>
      </c>
      <c r="DL99" s="359">
        <v>3542</v>
      </c>
      <c r="DM99" s="359">
        <v>3579</v>
      </c>
      <c r="DN99" s="359">
        <v>3290</v>
      </c>
      <c r="DO99" s="359">
        <v>3277</v>
      </c>
      <c r="DP99" s="359">
        <v>3262</v>
      </c>
      <c r="DQ99" s="347">
        <v>3288</v>
      </c>
      <c r="DR99" s="347">
        <v>3282</v>
      </c>
      <c r="DS99" s="351">
        <v>3261</v>
      </c>
      <c r="DT99" s="347">
        <v>3217</v>
      </c>
      <c r="DU99" s="347">
        <v>3289</v>
      </c>
      <c r="DV99" s="359"/>
      <c r="DW99" s="359"/>
      <c r="DX99" s="359"/>
      <c r="DY99" s="359"/>
      <c r="DZ99" s="359"/>
      <c r="EA99" s="359"/>
      <c r="EB99" s="359"/>
      <c r="EC99" s="359"/>
      <c r="ED99" s="359"/>
      <c r="EE99" s="359"/>
      <c r="EF99" s="103">
        <v>72</v>
      </c>
      <c r="EG99" s="83">
        <v>2.1891152325934935</v>
      </c>
      <c r="EH99" s="103">
        <v>28</v>
      </c>
      <c r="EI99" s="83">
        <v>0.77777777777777779</v>
      </c>
    </row>
    <row r="100" spans="1:139" ht="15" outlineLevel="2">
      <c r="A100" s="345">
        <v>667</v>
      </c>
      <c r="B100" s="345" t="s">
        <v>367</v>
      </c>
      <c r="C100" s="345" t="s">
        <v>387</v>
      </c>
      <c r="D100" s="348">
        <v>2919</v>
      </c>
      <c r="E100" s="359">
        <v>2833</v>
      </c>
      <c r="F100" s="359">
        <v>2806</v>
      </c>
      <c r="G100" s="359">
        <v>2849</v>
      </c>
      <c r="H100" s="359">
        <v>2925</v>
      </c>
      <c r="I100" s="359">
        <v>3001</v>
      </c>
      <c r="J100" s="359">
        <v>2960</v>
      </c>
      <c r="K100" s="359">
        <v>2987</v>
      </c>
      <c r="L100" s="359">
        <v>2977</v>
      </c>
      <c r="M100" s="359">
        <v>3054</v>
      </c>
      <c r="N100" s="359">
        <v>3088</v>
      </c>
      <c r="O100" s="351">
        <v>3130</v>
      </c>
      <c r="P100" s="348">
        <v>2967</v>
      </c>
      <c r="Q100" s="359">
        <v>2977</v>
      </c>
      <c r="R100" s="359">
        <v>3141</v>
      </c>
      <c r="S100" s="359">
        <v>3119</v>
      </c>
      <c r="T100" s="359">
        <v>2925</v>
      </c>
      <c r="U100" s="359">
        <v>3291</v>
      </c>
      <c r="V100" s="359">
        <v>3292</v>
      </c>
      <c r="W100" s="359">
        <v>3403</v>
      </c>
      <c r="X100" s="359">
        <v>3318</v>
      </c>
      <c r="Y100" s="359">
        <v>3290</v>
      </c>
      <c r="Z100" s="359">
        <v>3260</v>
      </c>
      <c r="AA100" s="351">
        <v>3074</v>
      </c>
      <c r="AB100" s="348">
        <v>2950</v>
      </c>
      <c r="AC100" s="359">
        <v>3008</v>
      </c>
      <c r="AD100" s="359">
        <v>3020</v>
      </c>
      <c r="AE100" s="359">
        <v>3043</v>
      </c>
      <c r="AF100" s="359">
        <v>3062</v>
      </c>
      <c r="AG100" s="359">
        <v>3128</v>
      </c>
      <c r="AH100" s="359">
        <v>3293</v>
      </c>
      <c r="AI100" s="359">
        <v>3324</v>
      </c>
      <c r="AJ100" s="359">
        <v>3446</v>
      </c>
      <c r="AK100" s="359">
        <v>3483</v>
      </c>
      <c r="AL100" s="359">
        <v>3378</v>
      </c>
      <c r="AM100" s="351">
        <v>3361</v>
      </c>
      <c r="AN100" s="348">
        <v>3209</v>
      </c>
      <c r="AO100" s="359">
        <v>3062</v>
      </c>
      <c r="AP100" s="359">
        <v>3096</v>
      </c>
      <c r="AQ100" s="359">
        <v>3220</v>
      </c>
      <c r="AR100" s="359">
        <v>3274</v>
      </c>
      <c r="AS100" s="359">
        <v>3344</v>
      </c>
      <c r="AT100" s="359">
        <v>3311</v>
      </c>
      <c r="AU100" s="359">
        <v>3314</v>
      </c>
      <c r="AV100" s="359">
        <v>3267</v>
      </c>
      <c r="AW100" s="359">
        <v>3300</v>
      </c>
      <c r="AX100" s="359">
        <v>3318</v>
      </c>
      <c r="AY100" s="351">
        <v>3332</v>
      </c>
      <c r="AZ100" s="348">
        <v>3215</v>
      </c>
      <c r="BA100" s="359">
        <v>3157</v>
      </c>
      <c r="BB100" s="359">
        <v>3208</v>
      </c>
      <c r="BC100" s="359">
        <v>3167</v>
      </c>
      <c r="BD100" s="359">
        <v>3117</v>
      </c>
      <c r="BE100" s="359">
        <v>3163</v>
      </c>
      <c r="BF100" s="359">
        <v>3233</v>
      </c>
      <c r="BG100" s="359">
        <v>3457</v>
      </c>
      <c r="BH100" s="359">
        <v>3143</v>
      </c>
      <c r="BI100" s="359">
        <v>3193</v>
      </c>
      <c r="BJ100" s="359">
        <v>3122</v>
      </c>
      <c r="BK100" s="347">
        <v>3168</v>
      </c>
      <c r="BL100" s="348">
        <v>3114</v>
      </c>
      <c r="BM100" s="359">
        <v>3098</v>
      </c>
      <c r="BN100" s="359">
        <v>3115</v>
      </c>
      <c r="BO100" s="359">
        <v>3112</v>
      </c>
      <c r="BP100" s="359">
        <v>3123</v>
      </c>
      <c r="BQ100" s="359">
        <v>3188</v>
      </c>
      <c r="BR100" s="359">
        <v>3171</v>
      </c>
      <c r="BS100" s="359">
        <v>3153</v>
      </c>
      <c r="BT100" s="359">
        <v>3161</v>
      </c>
      <c r="BU100" s="359">
        <v>3154</v>
      </c>
      <c r="BV100" s="359">
        <v>3156</v>
      </c>
      <c r="BW100" s="347">
        <v>3157</v>
      </c>
      <c r="BX100" s="348">
        <v>3077</v>
      </c>
      <c r="BY100" s="359">
        <v>3089</v>
      </c>
      <c r="BZ100" s="359">
        <v>3172</v>
      </c>
      <c r="CA100" s="359">
        <v>3151</v>
      </c>
      <c r="CB100" s="359">
        <v>3187</v>
      </c>
      <c r="CC100" s="359">
        <v>3177</v>
      </c>
      <c r="CD100" s="359">
        <v>3197</v>
      </c>
      <c r="CE100" s="359">
        <v>3224</v>
      </c>
      <c r="CF100" s="359">
        <v>3174</v>
      </c>
      <c r="CG100" s="359">
        <v>3198</v>
      </c>
      <c r="CH100" s="359">
        <v>3229</v>
      </c>
      <c r="CI100" s="347">
        <v>3215</v>
      </c>
      <c r="CJ100" s="348">
        <v>3129</v>
      </c>
      <c r="CK100" s="359">
        <v>3050</v>
      </c>
      <c r="CL100" s="359">
        <v>3057</v>
      </c>
      <c r="CM100" s="359">
        <v>3050</v>
      </c>
      <c r="CN100" s="359">
        <v>2977</v>
      </c>
      <c r="CO100" s="359">
        <v>2961</v>
      </c>
      <c r="CP100" s="359">
        <v>2998</v>
      </c>
      <c r="CQ100" s="359">
        <v>3104</v>
      </c>
      <c r="CR100" s="359">
        <v>3131</v>
      </c>
      <c r="CS100" s="359">
        <v>3135</v>
      </c>
      <c r="CT100" s="359">
        <v>3172</v>
      </c>
      <c r="CU100" s="347">
        <v>3176</v>
      </c>
      <c r="CV100" s="348">
        <v>3132</v>
      </c>
      <c r="CW100" s="359">
        <v>3178</v>
      </c>
      <c r="CX100" s="359">
        <v>3246</v>
      </c>
      <c r="CY100" s="359">
        <v>3246</v>
      </c>
      <c r="CZ100" s="359">
        <v>3292</v>
      </c>
      <c r="DA100" s="359">
        <v>3295</v>
      </c>
      <c r="DB100" s="359">
        <v>3256</v>
      </c>
      <c r="DC100" s="359">
        <v>3262</v>
      </c>
      <c r="DD100" s="359">
        <v>3339</v>
      </c>
      <c r="DE100" s="359">
        <v>3349</v>
      </c>
      <c r="DF100" s="359">
        <v>3329</v>
      </c>
      <c r="DG100" s="347">
        <v>3338</v>
      </c>
      <c r="DH100" s="348">
        <v>3260</v>
      </c>
      <c r="DI100" s="359">
        <v>3267</v>
      </c>
      <c r="DJ100" s="359">
        <v>3292</v>
      </c>
      <c r="DK100" s="359">
        <v>3317</v>
      </c>
      <c r="DL100" s="359">
        <v>3351</v>
      </c>
      <c r="DM100" s="359">
        <v>3360</v>
      </c>
      <c r="DN100" s="359">
        <v>3074</v>
      </c>
      <c r="DO100" s="359">
        <v>3047</v>
      </c>
      <c r="DP100" s="359">
        <v>3136</v>
      </c>
      <c r="DQ100" s="347">
        <v>3146</v>
      </c>
      <c r="DR100" s="347">
        <v>3197</v>
      </c>
      <c r="DS100" s="351">
        <v>3173</v>
      </c>
      <c r="DT100" s="347">
        <v>3124</v>
      </c>
      <c r="DU100" s="347">
        <v>3144</v>
      </c>
      <c r="DV100" s="359"/>
      <c r="DW100" s="359"/>
      <c r="DX100" s="359"/>
      <c r="DY100" s="359"/>
      <c r="DZ100" s="359"/>
      <c r="EA100" s="359"/>
      <c r="EB100" s="359"/>
      <c r="EC100" s="359"/>
      <c r="ED100" s="359"/>
      <c r="EE100" s="359"/>
      <c r="EF100" s="103">
        <v>20</v>
      </c>
      <c r="EG100" s="83">
        <v>0.63613231552162841</v>
      </c>
      <c r="EH100" s="103">
        <v>-29</v>
      </c>
      <c r="EI100" s="83">
        <v>-0.86878370281605743</v>
      </c>
    </row>
    <row r="101" spans="1:139" ht="15" outlineLevel="2">
      <c r="A101" s="345">
        <v>674</v>
      </c>
      <c r="B101" s="345" t="s">
        <v>367</v>
      </c>
      <c r="C101" s="345" t="s">
        <v>388</v>
      </c>
      <c r="D101" s="348">
        <v>2018</v>
      </c>
      <c r="E101" s="359">
        <v>2032</v>
      </c>
      <c r="F101" s="359">
        <v>2003</v>
      </c>
      <c r="G101" s="359">
        <v>2080</v>
      </c>
      <c r="H101" s="359">
        <v>2064</v>
      </c>
      <c r="I101" s="359">
        <v>2054</v>
      </c>
      <c r="J101" s="359">
        <v>2037</v>
      </c>
      <c r="K101" s="359">
        <v>2038</v>
      </c>
      <c r="L101" s="359">
        <v>1987</v>
      </c>
      <c r="M101" s="359">
        <v>1994</v>
      </c>
      <c r="N101" s="359">
        <v>1993</v>
      </c>
      <c r="O101" s="351">
        <v>2055</v>
      </c>
      <c r="P101" s="348">
        <v>2039</v>
      </c>
      <c r="Q101" s="359">
        <v>849</v>
      </c>
      <c r="R101" s="359">
        <v>1680</v>
      </c>
      <c r="S101" s="359">
        <v>1803</v>
      </c>
      <c r="T101" s="359">
        <v>2064</v>
      </c>
      <c r="U101" s="359">
        <v>1896</v>
      </c>
      <c r="V101" s="359">
        <v>1922</v>
      </c>
      <c r="W101" s="359">
        <v>1971</v>
      </c>
      <c r="X101" s="359">
        <v>1978</v>
      </c>
      <c r="Y101" s="359">
        <v>2035</v>
      </c>
      <c r="Z101" s="359">
        <v>2027</v>
      </c>
      <c r="AA101" s="351">
        <v>1955</v>
      </c>
      <c r="AB101" s="348">
        <v>1889</v>
      </c>
      <c r="AC101" s="359">
        <v>1848</v>
      </c>
      <c r="AD101" s="359">
        <v>1813</v>
      </c>
      <c r="AE101" s="359">
        <v>1815</v>
      </c>
      <c r="AF101" s="359">
        <v>1770</v>
      </c>
      <c r="AG101" s="359">
        <v>1708</v>
      </c>
      <c r="AH101" s="359">
        <v>1758</v>
      </c>
      <c r="AI101" s="359">
        <v>1763</v>
      </c>
      <c r="AJ101" s="359">
        <v>1775</v>
      </c>
      <c r="AK101" s="359">
        <v>1765</v>
      </c>
      <c r="AL101" s="359">
        <v>1728</v>
      </c>
      <c r="AM101" s="351">
        <v>1534</v>
      </c>
      <c r="AN101" s="348">
        <v>1989</v>
      </c>
      <c r="AO101" s="359">
        <v>1912</v>
      </c>
      <c r="AP101" s="359">
        <v>1943</v>
      </c>
      <c r="AQ101" s="359">
        <v>1989</v>
      </c>
      <c r="AR101" s="359">
        <v>1985</v>
      </c>
      <c r="AS101" s="359">
        <v>2003</v>
      </c>
      <c r="AT101" s="359">
        <v>2044</v>
      </c>
      <c r="AU101" s="359">
        <v>2057</v>
      </c>
      <c r="AV101" s="359">
        <v>2027</v>
      </c>
      <c r="AW101" s="359">
        <v>2060</v>
      </c>
      <c r="AX101" s="359">
        <v>2063</v>
      </c>
      <c r="AY101" s="351">
        <v>2037</v>
      </c>
      <c r="AZ101" s="348">
        <v>1994</v>
      </c>
      <c r="BA101" s="359">
        <v>2020</v>
      </c>
      <c r="BB101" s="359">
        <v>2024</v>
      </c>
      <c r="BC101" s="359">
        <v>1969</v>
      </c>
      <c r="BD101" s="359">
        <v>1981</v>
      </c>
      <c r="BE101" s="359">
        <v>2044</v>
      </c>
      <c r="BF101" s="359">
        <v>2066</v>
      </c>
      <c r="BG101" s="359">
        <v>2068</v>
      </c>
      <c r="BH101" s="359">
        <v>2093</v>
      </c>
      <c r="BI101" s="359">
        <v>2088</v>
      </c>
      <c r="BJ101" s="359">
        <v>2100</v>
      </c>
      <c r="BK101" s="347">
        <v>2118</v>
      </c>
      <c r="BL101" s="348">
        <v>2100</v>
      </c>
      <c r="BM101" s="359">
        <v>2091</v>
      </c>
      <c r="BN101" s="359">
        <v>2110</v>
      </c>
      <c r="BO101" s="359">
        <v>2196</v>
      </c>
      <c r="BP101" s="359">
        <v>2182</v>
      </c>
      <c r="BQ101" s="359">
        <v>2179</v>
      </c>
      <c r="BR101" s="359">
        <v>2152</v>
      </c>
      <c r="BS101" s="359">
        <v>2210</v>
      </c>
      <c r="BT101" s="359">
        <v>2196</v>
      </c>
      <c r="BU101" s="359">
        <v>2189</v>
      </c>
      <c r="BV101" s="359">
        <v>2196</v>
      </c>
      <c r="BW101" s="347">
        <v>2217</v>
      </c>
      <c r="BX101" s="348">
        <v>2165</v>
      </c>
      <c r="BY101" s="359">
        <v>2187</v>
      </c>
      <c r="BZ101" s="359">
        <v>2253</v>
      </c>
      <c r="CA101" s="359">
        <v>2270</v>
      </c>
      <c r="CB101" s="359">
        <v>2257</v>
      </c>
      <c r="CC101" s="359">
        <v>2308</v>
      </c>
      <c r="CD101" s="359">
        <v>2336</v>
      </c>
      <c r="CE101" s="359">
        <v>2402</v>
      </c>
      <c r="CF101" s="359">
        <v>2341</v>
      </c>
      <c r="CG101" s="359">
        <v>2332</v>
      </c>
      <c r="CH101" s="359">
        <v>2373</v>
      </c>
      <c r="CI101" s="347">
        <v>2393</v>
      </c>
      <c r="CJ101" s="348">
        <v>2313</v>
      </c>
      <c r="CK101" s="359">
        <v>2324</v>
      </c>
      <c r="CL101" s="359">
        <v>2284</v>
      </c>
      <c r="CM101" s="359">
        <v>2283</v>
      </c>
      <c r="CN101" s="359">
        <v>2178</v>
      </c>
      <c r="CO101" s="359">
        <v>2154</v>
      </c>
      <c r="CP101" s="359">
        <v>2155</v>
      </c>
      <c r="CQ101" s="359">
        <v>2260</v>
      </c>
      <c r="CR101" s="359">
        <v>2273</v>
      </c>
      <c r="CS101" s="359">
        <v>2265</v>
      </c>
      <c r="CT101" s="359">
        <v>2288</v>
      </c>
      <c r="CU101" s="347">
        <v>2348</v>
      </c>
      <c r="CV101" s="348">
        <v>2338</v>
      </c>
      <c r="CW101" s="359">
        <v>2361</v>
      </c>
      <c r="CX101" s="359">
        <v>2411</v>
      </c>
      <c r="CY101" s="359">
        <v>2446</v>
      </c>
      <c r="CZ101" s="359">
        <v>2514</v>
      </c>
      <c r="DA101" s="359">
        <v>2489</v>
      </c>
      <c r="DB101" s="359">
        <v>2458</v>
      </c>
      <c r="DC101" s="359">
        <v>2452</v>
      </c>
      <c r="DD101" s="359">
        <v>2535</v>
      </c>
      <c r="DE101" s="359">
        <v>2590</v>
      </c>
      <c r="DF101" s="359">
        <v>2586</v>
      </c>
      <c r="DG101" s="347">
        <v>2575</v>
      </c>
      <c r="DH101" s="348">
        <v>2571</v>
      </c>
      <c r="DI101" s="359">
        <v>2601</v>
      </c>
      <c r="DJ101" s="359">
        <v>2626</v>
      </c>
      <c r="DK101" s="359">
        <v>2627</v>
      </c>
      <c r="DL101" s="359">
        <v>2677</v>
      </c>
      <c r="DM101" s="359">
        <v>2686</v>
      </c>
      <c r="DN101" s="359">
        <v>2442</v>
      </c>
      <c r="DO101" s="359">
        <v>2425</v>
      </c>
      <c r="DP101" s="359">
        <v>2472</v>
      </c>
      <c r="DQ101" s="347">
        <v>2473</v>
      </c>
      <c r="DR101" s="347">
        <v>2530</v>
      </c>
      <c r="DS101" s="351">
        <v>2547</v>
      </c>
      <c r="DT101" s="347">
        <v>2515</v>
      </c>
      <c r="DU101" s="347">
        <v>2491</v>
      </c>
      <c r="DV101" s="359"/>
      <c r="DW101" s="359"/>
      <c r="DX101" s="359"/>
      <c r="DY101" s="359"/>
      <c r="DZ101" s="359"/>
      <c r="EA101" s="359"/>
      <c r="EB101" s="359"/>
      <c r="EC101" s="359"/>
      <c r="ED101" s="359"/>
      <c r="EE101" s="359"/>
      <c r="EF101" s="103">
        <v>-24</v>
      </c>
      <c r="EG101" s="83">
        <v>-0.96346848655158579</v>
      </c>
      <c r="EH101" s="103">
        <v>-56</v>
      </c>
      <c r="EI101" s="83">
        <v>-2.174757281553398</v>
      </c>
    </row>
    <row r="102" spans="1:139" ht="15" outlineLevel="2">
      <c r="A102" s="345">
        <v>697</v>
      </c>
      <c r="B102" s="345" t="s">
        <v>367</v>
      </c>
      <c r="C102" s="345" t="s">
        <v>389</v>
      </c>
      <c r="D102" s="348">
        <v>9560</v>
      </c>
      <c r="E102" s="359">
        <v>9662</v>
      </c>
      <c r="F102" s="359">
        <v>9659</v>
      </c>
      <c r="G102" s="359">
        <v>9741</v>
      </c>
      <c r="H102" s="359">
        <v>9898</v>
      </c>
      <c r="I102" s="359">
        <v>9952</v>
      </c>
      <c r="J102" s="359">
        <v>9872</v>
      </c>
      <c r="K102" s="359">
        <v>9962</v>
      </c>
      <c r="L102" s="359">
        <v>9874</v>
      </c>
      <c r="M102" s="359">
        <v>9983</v>
      </c>
      <c r="N102" s="359">
        <v>10009</v>
      </c>
      <c r="O102" s="351">
        <v>10040</v>
      </c>
      <c r="P102" s="348">
        <v>9940</v>
      </c>
      <c r="Q102" s="359">
        <v>8409</v>
      </c>
      <c r="R102" s="359">
        <v>10123</v>
      </c>
      <c r="S102" s="359">
        <v>10138</v>
      </c>
      <c r="T102" s="359">
        <v>9898</v>
      </c>
      <c r="U102" s="359">
        <v>10354</v>
      </c>
      <c r="V102" s="359">
        <v>10312</v>
      </c>
      <c r="W102" s="359">
        <v>10536</v>
      </c>
      <c r="X102" s="359">
        <v>10553</v>
      </c>
      <c r="Y102" s="359">
        <v>10572</v>
      </c>
      <c r="Z102" s="359">
        <v>10622</v>
      </c>
      <c r="AA102" s="351">
        <v>10505</v>
      </c>
      <c r="AB102" s="348">
        <v>10410</v>
      </c>
      <c r="AC102" s="359">
        <v>10355</v>
      </c>
      <c r="AD102" s="359">
        <v>10530</v>
      </c>
      <c r="AE102" s="359">
        <v>10636</v>
      </c>
      <c r="AF102" s="359">
        <v>10642</v>
      </c>
      <c r="AG102" s="359">
        <v>10701</v>
      </c>
      <c r="AH102" s="359">
        <v>11018</v>
      </c>
      <c r="AI102" s="359">
        <v>11152</v>
      </c>
      <c r="AJ102" s="359">
        <v>11359</v>
      </c>
      <c r="AK102" s="359">
        <v>11530</v>
      </c>
      <c r="AL102" s="359">
        <v>11448</v>
      </c>
      <c r="AM102" s="351">
        <v>11452</v>
      </c>
      <c r="AN102" s="348">
        <v>11313</v>
      </c>
      <c r="AO102" s="359">
        <v>11333</v>
      </c>
      <c r="AP102" s="359">
        <v>11428</v>
      </c>
      <c r="AQ102" s="359">
        <v>11613</v>
      </c>
      <c r="AR102" s="359">
        <v>11701</v>
      </c>
      <c r="AS102" s="359">
        <v>11885</v>
      </c>
      <c r="AT102" s="359">
        <v>11801</v>
      </c>
      <c r="AU102" s="359">
        <v>11678</v>
      </c>
      <c r="AV102" s="359">
        <v>11541</v>
      </c>
      <c r="AW102" s="359">
        <v>11626</v>
      </c>
      <c r="AX102" s="359">
        <v>11555</v>
      </c>
      <c r="AY102" s="351">
        <v>11463</v>
      </c>
      <c r="AZ102" s="348">
        <v>11284</v>
      </c>
      <c r="BA102" s="359">
        <v>11272</v>
      </c>
      <c r="BB102" s="359">
        <v>11420</v>
      </c>
      <c r="BC102" s="359">
        <v>11273</v>
      </c>
      <c r="BD102" s="359">
        <v>11253</v>
      </c>
      <c r="BE102" s="359">
        <v>11364</v>
      </c>
      <c r="BF102" s="359">
        <v>11428</v>
      </c>
      <c r="BG102" s="359">
        <v>11540</v>
      </c>
      <c r="BH102" s="359">
        <v>11578</v>
      </c>
      <c r="BI102" s="359">
        <v>11527</v>
      </c>
      <c r="BJ102" s="359">
        <v>11593</v>
      </c>
      <c r="BK102" s="347">
        <v>11667</v>
      </c>
      <c r="BL102" s="348">
        <v>11578</v>
      </c>
      <c r="BM102" s="359">
        <v>11489</v>
      </c>
      <c r="BN102" s="359">
        <v>11591</v>
      </c>
      <c r="BO102" s="359">
        <v>11662</v>
      </c>
      <c r="BP102" s="359">
        <v>11695</v>
      </c>
      <c r="BQ102" s="359">
        <v>11723</v>
      </c>
      <c r="BR102" s="359">
        <v>11802</v>
      </c>
      <c r="BS102" s="359">
        <v>11872</v>
      </c>
      <c r="BT102" s="359">
        <v>11874</v>
      </c>
      <c r="BU102" s="359">
        <v>11827</v>
      </c>
      <c r="BV102" s="359">
        <v>11825</v>
      </c>
      <c r="BW102" s="347">
        <v>12259</v>
      </c>
      <c r="BX102" s="348">
        <v>12031</v>
      </c>
      <c r="BY102" s="359">
        <v>11713</v>
      </c>
      <c r="BZ102" s="359">
        <v>11694</v>
      </c>
      <c r="CA102" s="359">
        <v>11695</v>
      </c>
      <c r="CB102" s="359">
        <v>11779</v>
      </c>
      <c r="CC102" s="359">
        <v>11763</v>
      </c>
      <c r="CD102" s="359">
        <v>11731</v>
      </c>
      <c r="CE102" s="359">
        <v>11859</v>
      </c>
      <c r="CF102" s="359">
        <v>11772</v>
      </c>
      <c r="CG102" s="359">
        <v>11796</v>
      </c>
      <c r="CH102" s="359">
        <v>11764</v>
      </c>
      <c r="CI102" s="347">
        <v>11666</v>
      </c>
      <c r="CJ102" s="348">
        <v>11514</v>
      </c>
      <c r="CK102" s="359">
        <v>11380</v>
      </c>
      <c r="CL102" s="359">
        <v>11168</v>
      </c>
      <c r="CM102" s="359">
        <v>11036</v>
      </c>
      <c r="CN102" s="359">
        <v>10775</v>
      </c>
      <c r="CO102" s="359">
        <v>10654</v>
      </c>
      <c r="CP102" s="359">
        <v>10841</v>
      </c>
      <c r="CQ102" s="359">
        <v>11079</v>
      </c>
      <c r="CR102" s="359">
        <v>11106</v>
      </c>
      <c r="CS102" s="359">
        <v>11156</v>
      </c>
      <c r="CT102" s="359">
        <v>11265</v>
      </c>
      <c r="CU102" s="347">
        <v>11918</v>
      </c>
      <c r="CV102" s="348">
        <v>12104</v>
      </c>
      <c r="CW102" s="359">
        <v>12557</v>
      </c>
      <c r="CX102" s="359">
        <v>12928</v>
      </c>
      <c r="CY102" s="359">
        <v>13228</v>
      </c>
      <c r="CZ102" s="359">
        <v>13458</v>
      </c>
      <c r="DA102" s="359">
        <v>13607</v>
      </c>
      <c r="DB102" s="359">
        <v>13683</v>
      </c>
      <c r="DC102" s="359">
        <v>13812</v>
      </c>
      <c r="DD102" s="359">
        <v>13915</v>
      </c>
      <c r="DE102" s="359">
        <v>14074</v>
      </c>
      <c r="DF102" s="359">
        <v>14241</v>
      </c>
      <c r="DG102" s="347">
        <v>14371</v>
      </c>
      <c r="DH102" s="348">
        <v>14470</v>
      </c>
      <c r="DI102" s="359">
        <v>14663</v>
      </c>
      <c r="DJ102" s="359">
        <v>14755</v>
      </c>
      <c r="DK102" s="359">
        <v>14973</v>
      </c>
      <c r="DL102" s="359">
        <v>15088</v>
      </c>
      <c r="DM102" s="359">
        <v>15290</v>
      </c>
      <c r="DN102" s="359">
        <v>14364</v>
      </c>
      <c r="DO102" s="359">
        <v>14631</v>
      </c>
      <c r="DP102" s="359">
        <v>14766</v>
      </c>
      <c r="DQ102" s="347">
        <v>14947</v>
      </c>
      <c r="DR102" s="347">
        <v>15042</v>
      </c>
      <c r="DS102" s="351">
        <v>15074</v>
      </c>
      <c r="DT102" s="347">
        <v>15076</v>
      </c>
      <c r="DU102" s="347">
        <v>15131</v>
      </c>
      <c r="DV102" s="359"/>
      <c r="DW102" s="359"/>
      <c r="DX102" s="359"/>
      <c r="DY102" s="359"/>
      <c r="DZ102" s="359"/>
      <c r="EA102" s="359"/>
      <c r="EB102" s="359"/>
      <c r="EC102" s="359"/>
      <c r="ED102" s="359"/>
      <c r="EE102" s="359"/>
      <c r="EF102" s="103">
        <v>55</v>
      </c>
      <c r="EG102" s="83">
        <v>0.36349216839600818</v>
      </c>
      <c r="EH102" s="103">
        <v>57</v>
      </c>
      <c r="EI102" s="83">
        <v>0.39663210632523832</v>
      </c>
    </row>
    <row r="103" spans="1:139" ht="15" outlineLevel="2">
      <c r="A103" s="345">
        <v>756</v>
      </c>
      <c r="B103" s="345" t="s">
        <v>367</v>
      </c>
      <c r="C103" s="345" t="s">
        <v>390</v>
      </c>
      <c r="D103" s="348">
        <v>5149</v>
      </c>
      <c r="E103" s="359">
        <v>4819</v>
      </c>
      <c r="F103" s="359">
        <v>4763</v>
      </c>
      <c r="G103" s="359">
        <v>4869</v>
      </c>
      <c r="H103" s="359">
        <v>4941</v>
      </c>
      <c r="I103" s="359">
        <v>5089</v>
      </c>
      <c r="J103" s="359">
        <v>5039</v>
      </c>
      <c r="K103" s="359">
        <v>4973</v>
      </c>
      <c r="L103" s="359">
        <v>4886</v>
      </c>
      <c r="M103" s="359">
        <v>4954</v>
      </c>
      <c r="N103" s="359">
        <v>5025</v>
      </c>
      <c r="O103" s="351">
        <v>5027</v>
      </c>
      <c r="P103" s="348">
        <v>4845</v>
      </c>
      <c r="Q103" s="359">
        <v>4832</v>
      </c>
      <c r="R103" s="359">
        <v>5025</v>
      </c>
      <c r="S103" s="359">
        <v>5069</v>
      </c>
      <c r="T103" s="359">
        <v>4941</v>
      </c>
      <c r="U103" s="359">
        <v>5023</v>
      </c>
      <c r="V103" s="359">
        <v>5031</v>
      </c>
      <c r="W103" s="359">
        <v>5216</v>
      </c>
      <c r="X103" s="359">
        <v>5236</v>
      </c>
      <c r="Y103" s="359">
        <v>5232</v>
      </c>
      <c r="Z103" s="359">
        <v>5201</v>
      </c>
      <c r="AA103" s="351">
        <v>5083</v>
      </c>
      <c r="AB103" s="348">
        <v>4736</v>
      </c>
      <c r="AC103" s="359">
        <v>4652</v>
      </c>
      <c r="AD103" s="359">
        <v>4717</v>
      </c>
      <c r="AE103" s="359">
        <v>4875</v>
      </c>
      <c r="AF103" s="359">
        <v>4894</v>
      </c>
      <c r="AG103" s="359">
        <v>4961</v>
      </c>
      <c r="AH103" s="359">
        <v>5207</v>
      </c>
      <c r="AI103" s="359">
        <v>5265</v>
      </c>
      <c r="AJ103" s="359">
        <v>5403</v>
      </c>
      <c r="AK103" s="359">
        <v>5459</v>
      </c>
      <c r="AL103" s="359">
        <v>5371</v>
      </c>
      <c r="AM103" s="351">
        <v>5311</v>
      </c>
      <c r="AN103" s="348">
        <v>5168</v>
      </c>
      <c r="AO103" s="359">
        <v>5112</v>
      </c>
      <c r="AP103" s="359">
        <v>5292</v>
      </c>
      <c r="AQ103" s="359">
        <v>5450</v>
      </c>
      <c r="AR103" s="359">
        <v>5517</v>
      </c>
      <c r="AS103" s="359">
        <v>5663</v>
      </c>
      <c r="AT103" s="359">
        <v>5722</v>
      </c>
      <c r="AU103" s="359">
        <v>5776</v>
      </c>
      <c r="AV103" s="359">
        <v>5743</v>
      </c>
      <c r="AW103" s="359">
        <v>5836</v>
      </c>
      <c r="AX103" s="359">
        <v>5839</v>
      </c>
      <c r="AY103" s="351">
        <v>5835</v>
      </c>
      <c r="AZ103" s="348">
        <v>5594</v>
      </c>
      <c r="BA103" s="359">
        <v>5601</v>
      </c>
      <c r="BB103" s="359">
        <v>5782</v>
      </c>
      <c r="BC103" s="359">
        <v>5772</v>
      </c>
      <c r="BD103" s="359">
        <v>5763</v>
      </c>
      <c r="BE103" s="359">
        <v>5873</v>
      </c>
      <c r="BF103" s="359">
        <v>5898</v>
      </c>
      <c r="BG103" s="359">
        <v>6178</v>
      </c>
      <c r="BH103" s="359">
        <v>5794</v>
      </c>
      <c r="BI103" s="359">
        <v>5767</v>
      </c>
      <c r="BJ103" s="359">
        <v>5695</v>
      </c>
      <c r="BK103" s="347">
        <v>5734</v>
      </c>
      <c r="BL103" s="348">
        <v>5630</v>
      </c>
      <c r="BM103" s="359">
        <v>5709</v>
      </c>
      <c r="BN103" s="359">
        <v>5721</v>
      </c>
      <c r="BO103" s="359">
        <v>5817</v>
      </c>
      <c r="BP103" s="359">
        <v>5735</v>
      </c>
      <c r="BQ103" s="359">
        <v>5877</v>
      </c>
      <c r="BR103" s="359">
        <v>5912</v>
      </c>
      <c r="BS103" s="359">
        <v>5962</v>
      </c>
      <c r="BT103" s="359">
        <v>6022</v>
      </c>
      <c r="BU103" s="359">
        <v>6001</v>
      </c>
      <c r="BV103" s="359">
        <v>5986</v>
      </c>
      <c r="BW103" s="347">
        <v>6000</v>
      </c>
      <c r="BX103" s="348">
        <v>5822</v>
      </c>
      <c r="BY103" s="359">
        <v>5821</v>
      </c>
      <c r="BZ103" s="359">
        <v>5921</v>
      </c>
      <c r="CA103" s="359">
        <v>5988</v>
      </c>
      <c r="CB103" s="359">
        <v>6034</v>
      </c>
      <c r="CC103" s="359">
        <v>6182</v>
      </c>
      <c r="CD103" s="359">
        <v>6262</v>
      </c>
      <c r="CE103" s="359">
        <v>6395</v>
      </c>
      <c r="CF103" s="359">
        <v>6329</v>
      </c>
      <c r="CG103" s="359">
        <v>6366</v>
      </c>
      <c r="CH103" s="359">
        <v>6495</v>
      </c>
      <c r="CI103" s="347">
        <v>6531</v>
      </c>
      <c r="CJ103" s="348">
        <v>6359</v>
      </c>
      <c r="CK103" s="359">
        <v>6354</v>
      </c>
      <c r="CL103" s="359">
        <v>6333</v>
      </c>
      <c r="CM103" s="359">
        <v>6321</v>
      </c>
      <c r="CN103" s="359">
        <v>6195</v>
      </c>
      <c r="CO103" s="359">
        <v>6215</v>
      </c>
      <c r="CP103" s="359">
        <v>6249</v>
      </c>
      <c r="CQ103" s="359">
        <v>6412</v>
      </c>
      <c r="CR103" s="359">
        <v>6453</v>
      </c>
      <c r="CS103" s="359">
        <v>6493</v>
      </c>
      <c r="CT103" s="359">
        <v>6624</v>
      </c>
      <c r="CU103" s="347">
        <v>6719</v>
      </c>
      <c r="CV103" s="348">
        <v>6677</v>
      </c>
      <c r="CW103" s="359">
        <v>6743</v>
      </c>
      <c r="CX103" s="359">
        <v>6869</v>
      </c>
      <c r="CY103" s="359">
        <v>6954</v>
      </c>
      <c r="CZ103" s="359">
        <v>7051</v>
      </c>
      <c r="DA103" s="359">
        <v>7072</v>
      </c>
      <c r="DB103" s="359">
        <v>6982</v>
      </c>
      <c r="DC103" s="359">
        <v>7063</v>
      </c>
      <c r="DD103" s="359">
        <v>7051</v>
      </c>
      <c r="DE103" s="359">
        <v>7071</v>
      </c>
      <c r="DF103" s="359">
        <v>7055</v>
      </c>
      <c r="DG103" s="347">
        <v>7141</v>
      </c>
      <c r="DH103" s="348">
        <v>7131</v>
      </c>
      <c r="DI103" s="359">
        <v>7279</v>
      </c>
      <c r="DJ103" s="359">
        <v>7301</v>
      </c>
      <c r="DK103" s="359">
        <v>7387</v>
      </c>
      <c r="DL103" s="359">
        <v>7395</v>
      </c>
      <c r="DM103" s="359">
        <v>7468</v>
      </c>
      <c r="DN103" s="359">
        <v>6865</v>
      </c>
      <c r="DO103" s="359">
        <v>6869</v>
      </c>
      <c r="DP103" s="359">
        <v>6955</v>
      </c>
      <c r="DQ103" s="347">
        <v>6910</v>
      </c>
      <c r="DR103" s="347">
        <v>6917</v>
      </c>
      <c r="DS103" s="351">
        <v>6845</v>
      </c>
      <c r="DT103" s="347">
        <v>6802</v>
      </c>
      <c r="DU103" s="347">
        <v>6821</v>
      </c>
      <c r="DV103" s="359"/>
      <c r="DW103" s="359"/>
      <c r="DX103" s="359"/>
      <c r="DY103" s="359"/>
      <c r="DZ103" s="359"/>
      <c r="EA103" s="359"/>
      <c r="EB103" s="359"/>
      <c r="EC103" s="359"/>
      <c r="ED103" s="359"/>
      <c r="EE103" s="359"/>
      <c r="EF103" s="103">
        <v>19</v>
      </c>
      <c r="EG103" s="83">
        <v>0.2785515320334262</v>
      </c>
      <c r="EH103" s="103">
        <v>-24</v>
      </c>
      <c r="EI103" s="83">
        <v>-0.33608738271950706</v>
      </c>
    </row>
    <row r="104" spans="1:139" ht="15" outlineLevel="1">
      <c r="A104" s="123" t="s">
        <v>391</v>
      </c>
      <c r="B104" s="25"/>
      <c r="C104" s="26"/>
      <c r="D104" s="43">
        <v>79792</v>
      </c>
      <c r="E104" s="44">
        <v>79304</v>
      </c>
      <c r="F104" s="44">
        <v>79152</v>
      </c>
      <c r="G104" s="44">
        <v>80313</v>
      </c>
      <c r="H104" s="44">
        <v>81166</v>
      </c>
      <c r="I104" s="44">
        <v>82036</v>
      </c>
      <c r="J104" s="44">
        <v>81391</v>
      </c>
      <c r="K104" s="44">
        <v>81596</v>
      </c>
      <c r="L104" s="44">
        <v>80834</v>
      </c>
      <c r="M104" s="44">
        <v>81419</v>
      </c>
      <c r="N104" s="44">
        <v>81828</v>
      </c>
      <c r="O104" s="234">
        <v>81944</v>
      </c>
      <c r="P104" s="43">
        <v>79511</v>
      </c>
      <c r="Q104" s="44">
        <v>56487</v>
      </c>
      <c r="R104" s="44">
        <v>77749</v>
      </c>
      <c r="S104" s="44">
        <v>78745</v>
      </c>
      <c r="T104" s="44">
        <v>81166</v>
      </c>
      <c r="U104" s="44">
        <v>80652</v>
      </c>
      <c r="V104" s="44">
        <v>80559</v>
      </c>
      <c r="W104" s="44">
        <v>82514</v>
      </c>
      <c r="X104" s="44">
        <v>82873</v>
      </c>
      <c r="Y104" s="44">
        <v>83631</v>
      </c>
      <c r="Z104" s="44">
        <v>83128</v>
      </c>
      <c r="AA104" s="234">
        <v>81096</v>
      </c>
      <c r="AB104" s="43">
        <v>78472</v>
      </c>
      <c r="AC104" s="44">
        <v>77161</v>
      </c>
      <c r="AD104" s="44">
        <v>77726</v>
      </c>
      <c r="AE104" s="44">
        <v>78763</v>
      </c>
      <c r="AF104" s="44">
        <v>78810</v>
      </c>
      <c r="AG104" s="44">
        <v>79829</v>
      </c>
      <c r="AH104" s="44">
        <v>83142</v>
      </c>
      <c r="AI104" s="44">
        <v>84369</v>
      </c>
      <c r="AJ104" s="44">
        <v>85783</v>
      </c>
      <c r="AK104" s="44">
        <v>85892</v>
      </c>
      <c r="AL104" s="44">
        <v>83330</v>
      </c>
      <c r="AM104" s="234">
        <v>83278</v>
      </c>
      <c r="AN104" s="43">
        <v>81296</v>
      </c>
      <c r="AO104" s="44">
        <v>79101</v>
      </c>
      <c r="AP104" s="44">
        <v>80135</v>
      </c>
      <c r="AQ104" s="44">
        <v>82290</v>
      </c>
      <c r="AR104" s="44">
        <v>83389</v>
      </c>
      <c r="AS104" s="44">
        <v>86414</v>
      </c>
      <c r="AT104" s="44">
        <v>87303</v>
      </c>
      <c r="AU104" s="44">
        <v>87709</v>
      </c>
      <c r="AV104" s="44">
        <v>88101</v>
      </c>
      <c r="AW104" s="44">
        <v>89074</v>
      </c>
      <c r="AX104" s="44">
        <v>89052</v>
      </c>
      <c r="AY104" s="234">
        <v>89484</v>
      </c>
      <c r="AZ104" s="43">
        <v>88412</v>
      </c>
      <c r="BA104" s="44">
        <v>87898</v>
      </c>
      <c r="BB104" s="44">
        <v>88538</v>
      </c>
      <c r="BC104" s="44">
        <v>87032</v>
      </c>
      <c r="BD104" s="44">
        <v>86442</v>
      </c>
      <c r="BE104" s="44">
        <v>87169</v>
      </c>
      <c r="BF104" s="44">
        <v>87385</v>
      </c>
      <c r="BG104" s="44">
        <v>88904</v>
      </c>
      <c r="BH104" s="44">
        <v>86142</v>
      </c>
      <c r="BI104" s="44">
        <v>85685</v>
      </c>
      <c r="BJ104" s="44">
        <v>84769</v>
      </c>
      <c r="BK104" s="56">
        <v>85106</v>
      </c>
      <c r="BL104" s="43">
        <v>84063</v>
      </c>
      <c r="BM104" s="44">
        <v>83358</v>
      </c>
      <c r="BN104" s="44">
        <v>84453</v>
      </c>
      <c r="BO104" s="44">
        <v>84895</v>
      </c>
      <c r="BP104" s="44">
        <v>84409</v>
      </c>
      <c r="BQ104" s="44">
        <v>84620</v>
      </c>
      <c r="BR104" s="44">
        <v>84407</v>
      </c>
      <c r="BS104" s="44">
        <v>85092</v>
      </c>
      <c r="BT104" s="44">
        <v>85609</v>
      </c>
      <c r="BU104" s="44">
        <v>85612</v>
      </c>
      <c r="BV104" s="44">
        <v>85194</v>
      </c>
      <c r="BW104" s="56">
        <v>84472</v>
      </c>
      <c r="BX104" s="43">
        <v>82720</v>
      </c>
      <c r="BY104" s="44">
        <v>82610</v>
      </c>
      <c r="BZ104" s="44">
        <v>83629</v>
      </c>
      <c r="CA104" s="44">
        <v>84064</v>
      </c>
      <c r="CB104" s="44">
        <v>84345</v>
      </c>
      <c r="CC104" s="44">
        <v>84818</v>
      </c>
      <c r="CD104" s="44">
        <v>85210</v>
      </c>
      <c r="CE104" s="44">
        <v>85607</v>
      </c>
      <c r="CF104" s="44">
        <v>84918</v>
      </c>
      <c r="CG104" s="44">
        <v>85261</v>
      </c>
      <c r="CH104" s="44">
        <v>85447</v>
      </c>
      <c r="CI104" s="56">
        <v>85183</v>
      </c>
      <c r="CJ104" s="43">
        <v>82682</v>
      </c>
      <c r="CK104" s="44">
        <v>81562</v>
      </c>
      <c r="CL104" s="44">
        <v>82261</v>
      </c>
      <c r="CM104" s="44">
        <v>82000</v>
      </c>
      <c r="CN104" s="44">
        <v>80813</v>
      </c>
      <c r="CO104" s="44">
        <v>80962</v>
      </c>
      <c r="CP104" s="44">
        <v>81742</v>
      </c>
      <c r="CQ104" s="44">
        <v>83834</v>
      </c>
      <c r="CR104" s="44">
        <v>84363</v>
      </c>
      <c r="CS104" s="44">
        <v>85194</v>
      </c>
      <c r="CT104" s="44">
        <v>86465</v>
      </c>
      <c r="CU104" s="56">
        <v>86732</v>
      </c>
      <c r="CV104" s="43">
        <v>86198</v>
      </c>
      <c r="CW104" s="44">
        <v>87034</v>
      </c>
      <c r="CX104" s="44">
        <v>88750</v>
      </c>
      <c r="CY104" s="44">
        <v>89158</v>
      </c>
      <c r="CZ104" s="44">
        <v>89941</v>
      </c>
      <c r="DA104" s="44">
        <v>89859</v>
      </c>
      <c r="DB104" s="44">
        <v>89253</v>
      </c>
      <c r="DC104" s="44">
        <v>89492</v>
      </c>
      <c r="DD104" s="44">
        <v>89411</v>
      </c>
      <c r="DE104" s="44">
        <v>89838</v>
      </c>
      <c r="DF104" s="44">
        <v>89658</v>
      </c>
      <c r="DG104" s="56">
        <v>89961</v>
      </c>
      <c r="DH104" s="43">
        <v>89472</v>
      </c>
      <c r="DI104" s="44">
        <v>90349</v>
      </c>
      <c r="DJ104" s="44">
        <v>90904</v>
      </c>
      <c r="DK104" s="44">
        <v>91824</v>
      </c>
      <c r="DL104" s="44">
        <v>91702</v>
      </c>
      <c r="DM104" s="44">
        <v>92415</v>
      </c>
      <c r="DN104" s="44">
        <v>85495</v>
      </c>
      <c r="DO104" s="44">
        <v>85763</v>
      </c>
      <c r="DP104" s="44">
        <v>86744</v>
      </c>
      <c r="DQ104" s="56">
        <v>86663</v>
      </c>
      <c r="DR104" s="56">
        <v>87211</v>
      </c>
      <c r="DS104" s="234">
        <v>86738</v>
      </c>
      <c r="DT104" s="56">
        <v>85182</v>
      </c>
      <c r="DU104" s="56">
        <v>85632</v>
      </c>
      <c r="DV104" s="44"/>
      <c r="DW104" s="44"/>
      <c r="DX104" s="44"/>
      <c r="DY104" s="44"/>
      <c r="DZ104" s="44"/>
      <c r="EA104" s="44"/>
      <c r="EB104" s="44"/>
      <c r="EC104" s="44"/>
      <c r="ED104" s="44"/>
      <c r="EE104" s="44"/>
      <c r="EF104" s="103">
        <v>450</v>
      </c>
      <c r="EG104" s="83">
        <v>0.5255044843049328</v>
      </c>
      <c r="EH104" s="103">
        <v>-1106</v>
      </c>
      <c r="EI104" s="83">
        <v>-1.2294216382654706</v>
      </c>
    </row>
    <row r="105" spans="1:139" ht="15" outlineLevel="2">
      <c r="A105" s="345">
        <v>30</v>
      </c>
      <c r="B105" s="345" t="s">
        <v>391</v>
      </c>
      <c r="C105" s="345" t="s">
        <v>392</v>
      </c>
      <c r="D105" s="348">
        <v>12527</v>
      </c>
      <c r="E105" s="359">
        <v>12451</v>
      </c>
      <c r="F105" s="359">
        <v>12452</v>
      </c>
      <c r="G105" s="359">
        <v>12482</v>
      </c>
      <c r="H105" s="359">
        <v>12601</v>
      </c>
      <c r="I105" s="359">
        <v>12641</v>
      </c>
      <c r="J105" s="359">
        <v>12548</v>
      </c>
      <c r="K105" s="359">
        <v>12524</v>
      </c>
      <c r="L105" s="359">
        <v>12301</v>
      </c>
      <c r="M105" s="359">
        <v>12332</v>
      </c>
      <c r="N105" s="359">
        <v>12280</v>
      </c>
      <c r="O105" s="351">
        <v>12381</v>
      </c>
      <c r="P105" s="348">
        <v>12029</v>
      </c>
      <c r="Q105" s="359">
        <v>9412</v>
      </c>
      <c r="R105" s="359">
        <v>11978</v>
      </c>
      <c r="S105" s="359">
        <v>12028</v>
      </c>
      <c r="T105" s="359">
        <v>12601</v>
      </c>
      <c r="U105" s="359">
        <v>12231</v>
      </c>
      <c r="V105" s="359">
        <v>12230</v>
      </c>
      <c r="W105" s="359">
        <v>12579</v>
      </c>
      <c r="X105" s="359">
        <v>12640</v>
      </c>
      <c r="Y105" s="359">
        <v>12557</v>
      </c>
      <c r="Z105" s="359">
        <v>12520</v>
      </c>
      <c r="AA105" s="351">
        <v>12206</v>
      </c>
      <c r="AB105" s="348">
        <v>11826</v>
      </c>
      <c r="AC105" s="359">
        <v>11666</v>
      </c>
      <c r="AD105" s="359">
        <v>11779</v>
      </c>
      <c r="AE105" s="359">
        <v>12020</v>
      </c>
      <c r="AF105" s="359">
        <v>12030</v>
      </c>
      <c r="AG105" s="359">
        <v>12093</v>
      </c>
      <c r="AH105" s="359">
        <v>12296</v>
      </c>
      <c r="AI105" s="359">
        <v>12383</v>
      </c>
      <c r="AJ105" s="359">
        <v>12425</v>
      </c>
      <c r="AK105" s="359">
        <v>12607</v>
      </c>
      <c r="AL105" s="359">
        <v>12552</v>
      </c>
      <c r="AM105" s="351">
        <v>12542</v>
      </c>
      <c r="AN105" s="348">
        <v>12462</v>
      </c>
      <c r="AO105" s="359">
        <v>12434</v>
      </c>
      <c r="AP105" s="359">
        <v>12604</v>
      </c>
      <c r="AQ105" s="359">
        <v>12808</v>
      </c>
      <c r="AR105" s="359">
        <v>13030</v>
      </c>
      <c r="AS105" s="359">
        <v>13631</v>
      </c>
      <c r="AT105" s="359">
        <v>13803</v>
      </c>
      <c r="AU105" s="359">
        <v>13860</v>
      </c>
      <c r="AV105" s="359">
        <v>13934</v>
      </c>
      <c r="AW105" s="359">
        <v>14042</v>
      </c>
      <c r="AX105" s="359">
        <v>13902</v>
      </c>
      <c r="AY105" s="351">
        <v>13769</v>
      </c>
      <c r="AZ105" s="348">
        <v>13512</v>
      </c>
      <c r="BA105" s="359">
        <v>13516</v>
      </c>
      <c r="BB105" s="359">
        <v>13728</v>
      </c>
      <c r="BC105" s="359">
        <v>13453</v>
      </c>
      <c r="BD105" s="359">
        <v>13279</v>
      </c>
      <c r="BE105" s="359">
        <v>13405</v>
      </c>
      <c r="BF105" s="359">
        <v>13541</v>
      </c>
      <c r="BG105" s="359">
        <v>13528</v>
      </c>
      <c r="BH105" s="359">
        <v>13577</v>
      </c>
      <c r="BI105" s="359">
        <v>13639</v>
      </c>
      <c r="BJ105" s="359">
        <v>13630</v>
      </c>
      <c r="BK105" s="347">
        <v>13701</v>
      </c>
      <c r="BL105" s="348">
        <v>13540</v>
      </c>
      <c r="BM105" s="359">
        <v>13637</v>
      </c>
      <c r="BN105" s="359">
        <v>13697</v>
      </c>
      <c r="BO105" s="359">
        <v>13681</v>
      </c>
      <c r="BP105" s="359">
        <v>13671</v>
      </c>
      <c r="BQ105" s="359">
        <v>13731</v>
      </c>
      <c r="BR105" s="359">
        <v>13654</v>
      </c>
      <c r="BS105" s="359">
        <v>13727</v>
      </c>
      <c r="BT105" s="359">
        <v>13860</v>
      </c>
      <c r="BU105" s="359">
        <v>13911</v>
      </c>
      <c r="BV105" s="359">
        <v>13752</v>
      </c>
      <c r="BW105" s="347">
        <v>13365</v>
      </c>
      <c r="BX105" s="348">
        <v>13296</v>
      </c>
      <c r="BY105" s="359">
        <v>13559</v>
      </c>
      <c r="BZ105" s="359">
        <v>13694</v>
      </c>
      <c r="CA105" s="359">
        <v>13788</v>
      </c>
      <c r="CB105" s="359">
        <v>13965</v>
      </c>
      <c r="CC105" s="359">
        <v>14053</v>
      </c>
      <c r="CD105" s="359">
        <v>14016</v>
      </c>
      <c r="CE105" s="359">
        <v>14022</v>
      </c>
      <c r="CF105" s="359">
        <v>14147</v>
      </c>
      <c r="CG105" s="359">
        <v>14323</v>
      </c>
      <c r="CH105" s="359">
        <v>14291</v>
      </c>
      <c r="CI105" s="347">
        <v>14279</v>
      </c>
      <c r="CJ105" s="348">
        <v>13919</v>
      </c>
      <c r="CK105" s="359">
        <v>13873</v>
      </c>
      <c r="CL105" s="359">
        <v>13866</v>
      </c>
      <c r="CM105" s="359">
        <v>13734</v>
      </c>
      <c r="CN105" s="359">
        <v>13514</v>
      </c>
      <c r="CO105" s="359">
        <v>13505</v>
      </c>
      <c r="CP105" s="359">
        <v>13801</v>
      </c>
      <c r="CQ105" s="359">
        <v>14048</v>
      </c>
      <c r="CR105" s="359">
        <v>14226</v>
      </c>
      <c r="CS105" s="359">
        <v>14345</v>
      </c>
      <c r="CT105" s="359">
        <v>14486</v>
      </c>
      <c r="CU105" s="347">
        <v>14519</v>
      </c>
      <c r="CV105" s="348">
        <v>14341</v>
      </c>
      <c r="CW105" s="359">
        <v>14471</v>
      </c>
      <c r="CX105" s="359">
        <v>14606</v>
      </c>
      <c r="CY105" s="359">
        <v>14611</v>
      </c>
      <c r="CZ105" s="359">
        <v>14697</v>
      </c>
      <c r="DA105" s="359">
        <v>14635</v>
      </c>
      <c r="DB105" s="359">
        <v>14509</v>
      </c>
      <c r="DC105" s="359">
        <v>14589</v>
      </c>
      <c r="DD105" s="359">
        <v>14455</v>
      </c>
      <c r="DE105" s="359">
        <v>14528</v>
      </c>
      <c r="DF105" s="359">
        <v>14399</v>
      </c>
      <c r="DG105" s="347">
        <v>14436</v>
      </c>
      <c r="DH105" s="348">
        <v>14374</v>
      </c>
      <c r="DI105" s="359">
        <v>14486</v>
      </c>
      <c r="DJ105" s="359">
        <v>14024</v>
      </c>
      <c r="DK105" s="359">
        <v>13993</v>
      </c>
      <c r="DL105" s="359">
        <v>13864</v>
      </c>
      <c r="DM105" s="359">
        <v>13925</v>
      </c>
      <c r="DN105" s="359">
        <v>12968</v>
      </c>
      <c r="DO105" s="359">
        <v>12965</v>
      </c>
      <c r="DP105" s="359">
        <v>13401</v>
      </c>
      <c r="DQ105" s="347">
        <v>13736</v>
      </c>
      <c r="DR105" s="347">
        <v>13924</v>
      </c>
      <c r="DS105" s="351">
        <v>13913</v>
      </c>
      <c r="DT105" s="347">
        <v>13748</v>
      </c>
      <c r="DU105" s="347">
        <v>13946</v>
      </c>
      <c r="DV105" s="359"/>
      <c r="DW105" s="359"/>
      <c r="DX105" s="359"/>
      <c r="DY105" s="359"/>
      <c r="DZ105" s="359"/>
      <c r="EA105" s="359"/>
      <c r="EB105" s="359"/>
      <c r="EC105" s="359"/>
      <c r="ED105" s="359"/>
      <c r="EE105" s="359"/>
      <c r="EF105" s="103">
        <v>198</v>
      </c>
      <c r="EG105" s="83">
        <v>1.4197619389072136</v>
      </c>
      <c r="EH105" s="103">
        <v>33</v>
      </c>
      <c r="EI105" s="83">
        <v>0.22859517871986701</v>
      </c>
    </row>
    <row r="106" spans="1:139" ht="15" outlineLevel="2">
      <c r="A106" s="345">
        <v>34</v>
      </c>
      <c r="B106" s="345" t="s">
        <v>391</v>
      </c>
      <c r="C106" s="345" t="s">
        <v>393</v>
      </c>
      <c r="D106" s="348">
        <v>7905</v>
      </c>
      <c r="E106" s="359">
        <v>7881</v>
      </c>
      <c r="F106" s="359">
        <v>7774</v>
      </c>
      <c r="G106" s="359">
        <v>7903</v>
      </c>
      <c r="H106" s="359">
        <v>8012</v>
      </c>
      <c r="I106" s="359">
        <v>8112</v>
      </c>
      <c r="J106" s="359">
        <v>8158</v>
      </c>
      <c r="K106" s="359">
        <v>8244</v>
      </c>
      <c r="L106" s="359">
        <v>8206</v>
      </c>
      <c r="M106" s="359">
        <v>8235</v>
      </c>
      <c r="N106" s="359">
        <v>8275</v>
      </c>
      <c r="O106" s="351">
        <v>8209</v>
      </c>
      <c r="P106" s="348">
        <v>8083</v>
      </c>
      <c r="Q106" s="359">
        <v>4212</v>
      </c>
      <c r="R106" s="359">
        <v>7877</v>
      </c>
      <c r="S106" s="359">
        <v>8048</v>
      </c>
      <c r="T106" s="359">
        <v>8012</v>
      </c>
      <c r="U106" s="359">
        <v>8098</v>
      </c>
      <c r="V106" s="359">
        <v>8067</v>
      </c>
      <c r="W106" s="359">
        <v>8256</v>
      </c>
      <c r="X106" s="359">
        <v>8195</v>
      </c>
      <c r="Y106" s="359">
        <v>8298</v>
      </c>
      <c r="Z106" s="359">
        <v>8368</v>
      </c>
      <c r="AA106" s="351">
        <v>8182</v>
      </c>
      <c r="AB106" s="348">
        <v>7968</v>
      </c>
      <c r="AC106" s="359">
        <v>7809</v>
      </c>
      <c r="AD106" s="359">
        <v>7855</v>
      </c>
      <c r="AE106" s="359">
        <v>7876</v>
      </c>
      <c r="AF106" s="359">
        <v>7851</v>
      </c>
      <c r="AG106" s="359">
        <v>7901</v>
      </c>
      <c r="AH106" s="359">
        <v>8117</v>
      </c>
      <c r="AI106" s="359">
        <v>8359</v>
      </c>
      <c r="AJ106" s="359">
        <v>8531</v>
      </c>
      <c r="AK106" s="359">
        <v>8561</v>
      </c>
      <c r="AL106" s="359">
        <v>8497</v>
      </c>
      <c r="AM106" s="351">
        <v>8410</v>
      </c>
      <c r="AN106" s="348">
        <v>8060</v>
      </c>
      <c r="AO106" s="359">
        <v>7695</v>
      </c>
      <c r="AP106" s="359">
        <v>7864</v>
      </c>
      <c r="AQ106" s="359">
        <v>8133</v>
      </c>
      <c r="AR106" s="359">
        <v>8258</v>
      </c>
      <c r="AS106" s="359">
        <v>8454</v>
      </c>
      <c r="AT106" s="359">
        <v>8585</v>
      </c>
      <c r="AU106" s="359">
        <v>8687</v>
      </c>
      <c r="AV106" s="359">
        <v>8716</v>
      </c>
      <c r="AW106" s="359">
        <v>8830</v>
      </c>
      <c r="AX106" s="359">
        <v>8788</v>
      </c>
      <c r="AY106" s="351">
        <v>8750</v>
      </c>
      <c r="AZ106" s="348">
        <v>8659</v>
      </c>
      <c r="BA106" s="359">
        <v>8570</v>
      </c>
      <c r="BB106" s="359">
        <v>8612</v>
      </c>
      <c r="BC106" s="359">
        <v>8406</v>
      </c>
      <c r="BD106" s="359">
        <v>8425</v>
      </c>
      <c r="BE106" s="359">
        <v>8588</v>
      </c>
      <c r="BF106" s="359">
        <v>8613</v>
      </c>
      <c r="BG106" s="359">
        <v>8947</v>
      </c>
      <c r="BH106" s="359">
        <v>8444</v>
      </c>
      <c r="BI106" s="359">
        <v>8394</v>
      </c>
      <c r="BJ106" s="359">
        <v>8231</v>
      </c>
      <c r="BK106" s="347">
        <v>8280</v>
      </c>
      <c r="BL106" s="348">
        <v>8154</v>
      </c>
      <c r="BM106" s="359">
        <v>8087</v>
      </c>
      <c r="BN106" s="359">
        <v>8189</v>
      </c>
      <c r="BO106" s="359">
        <v>8300</v>
      </c>
      <c r="BP106" s="359">
        <v>8309</v>
      </c>
      <c r="BQ106" s="359">
        <v>8299</v>
      </c>
      <c r="BR106" s="359">
        <v>8245</v>
      </c>
      <c r="BS106" s="359">
        <v>8330</v>
      </c>
      <c r="BT106" s="359">
        <v>8378</v>
      </c>
      <c r="BU106" s="359">
        <v>8339</v>
      </c>
      <c r="BV106" s="359">
        <v>8246</v>
      </c>
      <c r="BW106" s="347">
        <v>8291</v>
      </c>
      <c r="BX106" s="348">
        <v>8012</v>
      </c>
      <c r="BY106" s="359">
        <v>7872</v>
      </c>
      <c r="BZ106" s="359">
        <v>7985</v>
      </c>
      <c r="CA106" s="359">
        <v>8046</v>
      </c>
      <c r="CB106" s="359">
        <v>8080</v>
      </c>
      <c r="CC106" s="359">
        <v>8134</v>
      </c>
      <c r="CD106" s="359">
        <v>8184</v>
      </c>
      <c r="CE106" s="359">
        <v>8268</v>
      </c>
      <c r="CF106" s="359">
        <v>8212</v>
      </c>
      <c r="CG106" s="359">
        <v>8257</v>
      </c>
      <c r="CH106" s="359">
        <v>8252</v>
      </c>
      <c r="CI106" s="347">
        <v>8201</v>
      </c>
      <c r="CJ106" s="348">
        <v>7971</v>
      </c>
      <c r="CK106" s="359">
        <v>7748</v>
      </c>
      <c r="CL106" s="359">
        <v>7852</v>
      </c>
      <c r="CM106" s="359">
        <v>7845</v>
      </c>
      <c r="CN106" s="359">
        <v>7768</v>
      </c>
      <c r="CO106" s="359">
        <v>7831</v>
      </c>
      <c r="CP106" s="359">
        <v>7888</v>
      </c>
      <c r="CQ106" s="359">
        <v>8022</v>
      </c>
      <c r="CR106" s="359">
        <v>8088</v>
      </c>
      <c r="CS106" s="359">
        <v>8186</v>
      </c>
      <c r="CT106" s="359">
        <v>8285</v>
      </c>
      <c r="CU106" s="347">
        <v>8296</v>
      </c>
      <c r="CV106" s="348">
        <v>8234</v>
      </c>
      <c r="CW106" s="359">
        <v>8271</v>
      </c>
      <c r="CX106" s="359">
        <v>8376</v>
      </c>
      <c r="CY106" s="359">
        <v>8416</v>
      </c>
      <c r="CZ106" s="359">
        <v>8500</v>
      </c>
      <c r="DA106" s="359">
        <v>8501</v>
      </c>
      <c r="DB106" s="359">
        <v>8485</v>
      </c>
      <c r="DC106" s="359">
        <v>8577</v>
      </c>
      <c r="DD106" s="359">
        <v>8669</v>
      </c>
      <c r="DE106" s="359">
        <v>8753</v>
      </c>
      <c r="DF106" s="359">
        <v>8714</v>
      </c>
      <c r="DG106" s="347">
        <v>8705</v>
      </c>
      <c r="DH106" s="348">
        <v>8907</v>
      </c>
      <c r="DI106" s="359">
        <v>9323</v>
      </c>
      <c r="DJ106" s="359">
        <v>9734</v>
      </c>
      <c r="DK106" s="359">
        <v>10111</v>
      </c>
      <c r="DL106" s="359">
        <v>10285</v>
      </c>
      <c r="DM106" s="359">
        <v>10516</v>
      </c>
      <c r="DN106" s="359">
        <v>9820</v>
      </c>
      <c r="DO106" s="359">
        <v>9899</v>
      </c>
      <c r="DP106" s="359">
        <v>10156</v>
      </c>
      <c r="DQ106" s="347">
        <v>10280</v>
      </c>
      <c r="DR106" s="347">
        <v>10497</v>
      </c>
      <c r="DS106" s="351">
        <v>10539</v>
      </c>
      <c r="DT106" s="347">
        <v>10449</v>
      </c>
      <c r="DU106" s="347">
        <v>10661</v>
      </c>
      <c r="DV106" s="359"/>
      <c r="DW106" s="359"/>
      <c r="DX106" s="359"/>
      <c r="DY106" s="359"/>
      <c r="DZ106" s="359"/>
      <c r="EA106" s="359"/>
      <c r="EB106" s="359"/>
      <c r="EC106" s="359"/>
      <c r="ED106" s="359"/>
      <c r="EE106" s="359"/>
      <c r="EF106" s="103">
        <v>212</v>
      </c>
      <c r="EG106" s="83">
        <v>1.988556420598443</v>
      </c>
      <c r="EH106" s="103">
        <v>122</v>
      </c>
      <c r="EI106" s="83">
        <v>1.4014933946008041</v>
      </c>
    </row>
    <row r="107" spans="1:139" ht="15" outlineLevel="2">
      <c r="A107" s="345">
        <v>36</v>
      </c>
      <c r="B107" s="345" t="s">
        <v>391</v>
      </c>
      <c r="C107" s="345" t="s">
        <v>394</v>
      </c>
      <c r="D107" s="348">
        <v>1401</v>
      </c>
      <c r="E107" s="359">
        <v>1385</v>
      </c>
      <c r="F107" s="359">
        <v>1409</v>
      </c>
      <c r="G107" s="359">
        <v>1418</v>
      </c>
      <c r="H107" s="359">
        <v>1404</v>
      </c>
      <c r="I107" s="359">
        <v>1412</v>
      </c>
      <c r="J107" s="359">
        <v>1329</v>
      </c>
      <c r="K107" s="359">
        <v>1331</v>
      </c>
      <c r="L107" s="359">
        <v>1296</v>
      </c>
      <c r="M107" s="359">
        <v>1306</v>
      </c>
      <c r="N107" s="359">
        <v>1291</v>
      </c>
      <c r="O107" s="351">
        <v>1359</v>
      </c>
      <c r="P107" s="348">
        <v>1324</v>
      </c>
      <c r="Q107" s="359">
        <v>1277</v>
      </c>
      <c r="R107" s="359">
        <v>1348</v>
      </c>
      <c r="S107" s="359">
        <v>1381</v>
      </c>
      <c r="T107" s="359">
        <v>1404</v>
      </c>
      <c r="U107" s="359">
        <v>1371</v>
      </c>
      <c r="V107" s="359">
        <v>1413</v>
      </c>
      <c r="W107" s="359">
        <v>1463</v>
      </c>
      <c r="X107" s="359">
        <v>1453</v>
      </c>
      <c r="Y107" s="359">
        <v>1448</v>
      </c>
      <c r="Z107" s="359">
        <v>1465</v>
      </c>
      <c r="AA107" s="351">
        <v>1443</v>
      </c>
      <c r="AB107" s="348">
        <v>1393</v>
      </c>
      <c r="AC107" s="359">
        <v>1356</v>
      </c>
      <c r="AD107" s="359">
        <v>1374</v>
      </c>
      <c r="AE107" s="359">
        <v>1412</v>
      </c>
      <c r="AF107" s="359">
        <v>1450</v>
      </c>
      <c r="AG107" s="359">
        <v>1474</v>
      </c>
      <c r="AH107" s="359">
        <v>1502</v>
      </c>
      <c r="AI107" s="359">
        <v>1481</v>
      </c>
      <c r="AJ107" s="359">
        <v>1507</v>
      </c>
      <c r="AK107" s="359">
        <v>1519</v>
      </c>
      <c r="AL107" s="359">
        <v>1475</v>
      </c>
      <c r="AM107" s="351">
        <v>1486</v>
      </c>
      <c r="AN107" s="348">
        <v>1491</v>
      </c>
      <c r="AO107" s="359">
        <v>1482</v>
      </c>
      <c r="AP107" s="359">
        <v>1529</v>
      </c>
      <c r="AQ107" s="359">
        <v>1564</v>
      </c>
      <c r="AR107" s="359">
        <v>1590</v>
      </c>
      <c r="AS107" s="359">
        <v>1681</v>
      </c>
      <c r="AT107" s="359">
        <v>1722</v>
      </c>
      <c r="AU107" s="359">
        <v>1708</v>
      </c>
      <c r="AV107" s="359">
        <v>1729</v>
      </c>
      <c r="AW107" s="359">
        <v>1776</v>
      </c>
      <c r="AX107" s="359">
        <v>1743</v>
      </c>
      <c r="AY107" s="351">
        <v>1656</v>
      </c>
      <c r="AZ107" s="348">
        <v>1651</v>
      </c>
      <c r="BA107" s="359">
        <v>1639</v>
      </c>
      <c r="BB107" s="359">
        <v>1648</v>
      </c>
      <c r="BC107" s="359">
        <v>1613</v>
      </c>
      <c r="BD107" s="359">
        <v>1590</v>
      </c>
      <c r="BE107" s="359">
        <v>1609</v>
      </c>
      <c r="BF107" s="359">
        <v>1604</v>
      </c>
      <c r="BG107" s="359">
        <v>1690</v>
      </c>
      <c r="BH107" s="359">
        <v>1581</v>
      </c>
      <c r="BI107" s="359">
        <v>1573</v>
      </c>
      <c r="BJ107" s="359">
        <v>1527</v>
      </c>
      <c r="BK107" s="347">
        <v>1512</v>
      </c>
      <c r="BL107" s="348">
        <v>1477</v>
      </c>
      <c r="BM107" s="359">
        <v>1483</v>
      </c>
      <c r="BN107" s="359">
        <v>1485</v>
      </c>
      <c r="BO107" s="359">
        <v>1508</v>
      </c>
      <c r="BP107" s="359">
        <v>1473</v>
      </c>
      <c r="BQ107" s="359">
        <v>1472</v>
      </c>
      <c r="BR107" s="359">
        <v>1468</v>
      </c>
      <c r="BS107" s="359">
        <v>1504</v>
      </c>
      <c r="BT107" s="359">
        <v>1515</v>
      </c>
      <c r="BU107" s="359">
        <v>1499</v>
      </c>
      <c r="BV107" s="359">
        <v>1483</v>
      </c>
      <c r="BW107" s="347">
        <v>1473</v>
      </c>
      <c r="BX107" s="348">
        <v>1441</v>
      </c>
      <c r="BY107" s="359">
        <v>1430</v>
      </c>
      <c r="BZ107" s="359">
        <v>1484</v>
      </c>
      <c r="CA107" s="359">
        <v>1456</v>
      </c>
      <c r="CB107" s="359">
        <v>1500</v>
      </c>
      <c r="CC107" s="359">
        <v>1482</v>
      </c>
      <c r="CD107" s="359">
        <v>1482</v>
      </c>
      <c r="CE107" s="359">
        <v>1472</v>
      </c>
      <c r="CF107" s="359">
        <v>1479</v>
      </c>
      <c r="CG107" s="359">
        <v>1516</v>
      </c>
      <c r="CH107" s="359">
        <v>1502</v>
      </c>
      <c r="CI107" s="347">
        <v>1506</v>
      </c>
      <c r="CJ107" s="348">
        <v>1459</v>
      </c>
      <c r="CK107" s="359">
        <v>1446</v>
      </c>
      <c r="CL107" s="359">
        <v>1442</v>
      </c>
      <c r="CM107" s="359">
        <v>1459</v>
      </c>
      <c r="CN107" s="359">
        <v>1431</v>
      </c>
      <c r="CO107" s="359">
        <v>1435</v>
      </c>
      <c r="CP107" s="359">
        <v>1442</v>
      </c>
      <c r="CQ107" s="359">
        <v>1488</v>
      </c>
      <c r="CR107" s="359">
        <v>1516</v>
      </c>
      <c r="CS107" s="359">
        <v>1522</v>
      </c>
      <c r="CT107" s="359">
        <v>1513</v>
      </c>
      <c r="CU107" s="347">
        <v>1513</v>
      </c>
      <c r="CV107" s="348">
        <v>1500</v>
      </c>
      <c r="CW107" s="359">
        <v>1506</v>
      </c>
      <c r="CX107" s="359">
        <v>1548</v>
      </c>
      <c r="CY107" s="359">
        <v>1547</v>
      </c>
      <c r="CZ107" s="359">
        <v>1557</v>
      </c>
      <c r="DA107" s="359">
        <v>1550</v>
      </c>
      <c r="DB107" s="359">
        <v>1538</v>
      </c>
      <c r="DC107" s="359">
        <v>1525</v>
      </c>
      <c r="DD107" s="359">
        <v>1555</v>
      </c>
      <c r="DE107" s="359">
        <v>1562</v>
      </c>
      <c r="DF107" s="359">
        <v>1493</v>
      </c>
      <c r="DG107" s="347">
        <v>1496</v>
      </c>
      <c r="DH107" s="348">
        <v>1472</v>
      </c>
      <c r="DI107" s="359">
        <v>1498</v>
      </c>
      <c r="DJ107" s="359">
        <v>1507</v>
      </c>
      <c r="DK107" s="359">
        <v>1533</v>
      </c>
      <c r="DL107" s="359">
        <v>1516</v>
      </c>
      <c r="DM107" s="359">
        <v>1515</v>
      </c>
      <c r="DN107" s="359">
        <v>1357</v>
      </c>
      <c r="DO107" s="359">
        <v>1355</v>
      </c>
      <c r="DP107" s="359">
        <v>1362</v>
      </c>
      <c r="DQ107" s="347">
        <v>1346</v>
      </c>
      <c r="DR107" s="347">
        <v>1358</v>
      </c>
      <c r="DS107" s="351">
        <v>1316</v>
      </c>
      <c r="DT107" s="347">
        <v>1290</v>
      </c>
      <c r="DU107" s="347">
        <v>1257</v>
      </c>
      <c r="DV107" s="359"/>
      <c r="DW107" s="359"/>
      <c r="DX107" s="359"/>
      <c r="DY107" s="359"/>
      <c r="DZ107" s="359"/>
      <c r="EA107" s="359"/>
      <c r="EB107" s="359"/>
      <c r="EC107" s="359"/>
      <c r="ED107" s="359"/>
      <c r="EE107" s="359"/>
      <c r="EF107" s="103">
        <v>-33</v>
      </c>
      <c r="EG107" s="83">
        <v>-2.6252983293556085</v>
      </c>
      <c r="EH107" s="103">
        <v>-59</v>
      </c>
      <c r="EI107" s="83">
        <v>-3.9438502673796791</v>
      </c>
    </row>
    <row r="108" spans="1:139" ht="15" outlineLevel="2">
      <c r="A108" s="345">
        <v>91</v>
      </c>
      <c r="B108" s="345" t="s">
        <v>391</v>
      </c>
      <c r="C108" s="345" t="s">
        <v>395</v>
      </c>
      <c r="D108" s="348">
        <v>740</v>
      </c>
      <c r="E108" s="359">
        <v>730</v>
      </c>
      <c r="F108" s="359">
        <v>750</v>
      </c>
      <c r="G108" s="359">
        <v>756</v>
      </c>
      <c r="H108" s="359">
        <v>748</v>
      </c>
      <c r="I108" s="359">
        <v>758</v>
      </c>
      <c r="J108" s="359">
        <v>754</v>
      </c>
      <c r="K108" s="359">
        <v>741</v>
      </c>
      <c r="L108" s="359">
        <v>731</v>
      </c>
      <c r="M108" s="359">
        <v>721</v>
      </c>
      <c r="N108" s="359">
        <v>718</v>
      </c>
      <c r="O108" s="351">
        <v>741</v>
      </c>
      <c r="P108" s="348">
        <v>674</v>
      </c>
      <c r="Q108" s="359">
        <v>659</v>
      </c>
      <c r="R108" s="359">
        <v>683</v>
      </c>
      <c r="S108" s="359">
        <v>713</v>
      </c>
      <c r="T108" s="359">
        <v>748</v>
      </c>
      <c r="U108" s="359">
        <v>739</v>
      </c>
      <c r="V108" s="359">
        <v>735</v>
      </c>
      <c r="W108" s="359">
        <v>757</v>
      </c>
      <c r="X108" s="359">
        <v>784</v>
      </c>
      <c r="Y108" s="359">
        <v>786</v>
      </c>
      <c r="Z108" s="359">
        <v>758</v>
      </c>
      <c r="AA108" s="351">
        <v>740</v>
      </c>
      <c r="AB108" s="348">
        <v>713</v>
      </c>
      <c r="AC108" s="359">
        <v>683</v>
      </c>
      <c r="AD108" s="359">
        <v>688</v>
      </c>
      <c r="AE108" s="359">
        <v>707</v>
      </c>
      <c r="AF108" s="359">
        <v>707</v>
      </c>
      <c r="AG108" s="359">
        <v>715</v>
      </c>
      <c r="AH108" s="359">
        <v>774</v>
      </c>
      <c r="AI108" s="359">
        <v>772</v>
      </c>
      <c r="AJ108" s="359">
        <v>786</v>
      </c>
      <c r="AK108" s="359">
        <v>794</v>
      </c>
      <c r="AL108" s="359">
        <v>763</v>
      </c>
      <c r="AM108" s="351">
        <v>765</v>
      </c>
      <c r="AN108" s="348">
        <v>768</v>
      </c>
      <c r="AO108" s="359">
        <v>686</v>
      </c>
      <c r="AP108" s="359">
        <v>702</v>
      </c>
      <c r="AQ108" s="359">
        <v>734</v>
      </c>
      <c r="AR108" s="359">
        <v>737</v>
      </c>
      <c r="AS108" s="359">
        <v>807</v>
      </c>
      <c r="AT108" s="359">
        <v>811</v>
      </c>
      <c r="AU108" s="359">
        <v>807</v>
      </c>
      <c r="AV108" s="359">
        <v>801</v>
      </c>
      <c r="AW108" s="359">
        <v>810</v>
      </c>
      <c r="AX108" s="359">
        <v>785</v>
      </c>
      <c r="AY108" s="351">
        <v>774</v>
      </c>
      <c r="AZ108" s="348">
        <v>747</v>
      </c>
      <c r="BA108" s="359">
        <v>738</v>
      </c>
      <c r="BB108" s="359">
        <v>749</v>
      </c>
      <c r="BC108" s="359">
        <v>734</v>
      </c>
      <c r="BD108" s="359">
        <v>744</v>
      </c>
      <c r="BE108" s="359">
        <v>755</v>
      </c>
      <c r="BF108" s="359">
        <v>762</v>
      </c>
      <c r="BG108" s="359">
        <v>732</v>
      </c>
      <c r="BH108" s="359">
        <v>755</v>
      </c>
      <c r="BI108" s="359">
        <v>739</v>
      </c>
      <c r="BJ108" s="359">
        <v>751</v>
      </c>
      <c r="BK108" s="347">
        <v>761</v>
      </c>
      <c r="BL108" s="348">
        <v>745</v>
      </c>
      <c r="BM108" s="359">
        <v>750</v>
      </c>
      <c r="BN108" s="359">
        <v>770</v>
      </c>
      <c r="BO108" s="359">
        <v>787</v>
      </c>
      <c r="BP108" s="359">
        <v>800</v>
      </c>
      <c r="BQ108" s="359">
        <v>815</v>
      </c>
      <c r="BR108" s="359">
        <v>812</v>
      </c>
      <c r="BS108" s="359">
        <v>814</v>
      </c>
      <c r="BT108" s="359">
        <v>820</v>
      </c>
      <c r="BU108" s="359">
        <v>812</v>
      </c>
      <c r="BV108" s="359">
        <v>821</v>
      </c>
      <c r="BW108" s="347">
        <v>828</v>
      </c>
      <c r="BX108" s="348">
        <v>790</v>
      </c>
      <c r="BY108" s="359">
        <v>806</v>
      </c>
      <c r="BZ108" s="359">
        <v>799</v>
      </c>
      <c r="CA108" s="359">
        <v>804</v>
      </c>
      <c r="CB108" s="359">
        <v>823</v>
      </c>
      <c r="CC108" s="359">
        <v>848</v>
      </c>
      <c r="CD108" s="359">
        <v>861</v>
      </c>
      <c r="CE108" s="359">
        <v>867</v>
      </c>
      <c r="CF108" s="359">
        <v>875</v>
      </c>
      <c r="CG108" s="359">
        <v>876</v>
      </c>
      <c r="CH108" s="359">
        <v>900</v>
      </c>
      <c r="CI108" s="347">
        <v>910</v>
      </c>
      <c r="CJ108" s="348">
        <v>874</v>
      </c>
      <c r="CK108" s="359">
        <v>869</v>
      </c>
      <c r="CL108" s="359">
        <v>878</v>
      </c>
      <c r="CM108" s="359">
        <v>880</v>
      </c>
      <c r="CN108" s="359">
        <v>836</v>
      </c>
      <c r="CO108" s="359">
        <v>831</v>
      </c>
      <c r="CP108" s="359">
        <v>821</v>
      </c>
      <c r="CQ108" s="359">
        <v>844</v>
      </c>
      <c r="CR108" s="359">
        <v>856</v>
      </c>
      <c r="CS108" s="359">
        <v>873</v>
      </c>
      <c r="CT108" s="359">
        <v>883</v>
      </c>
      <c r="CU108" s="347">
        <v>880</v>
      </c>
      <c r="CV108" s="348">
        <v>874</v>
      </c>
      <c r="CW108" s="359">
        <v>898</v>
      </c>
      <c r="CX108" s="359">
        <v>905</v>
      </c>
      <c r="CY108" s="359">
        <v>923</v>
      </c>
      <c r="CZ108" s="359">
        <v>926</v>
      </c>
      <c r="DA108" s="359">
        <v>930</v>
      </c>
      <c r="DB108" s="359">
        <v>914</v>
      </c>
      <c r="DC108" s="359">
        <v>910</v>
      </c>
      <c r="DD108" s="359">
        <v>932</v>
      </c>
      <c r="DE108" s="359">
        <v>942</v>
      </c>
      <c r="DF108" s="359">
        <v>931</v>
      </c>
      <c r="DG108" s="347">
        <v>945</v>
      </c>
      <c r="DH108" s="348">
        <v>925</v>
      </c>
      <c r="DI108" s="359">
        <v>923</v>
      </c>
      <c r="DJ108" s="359">
        <v>936</v>
      </c>
      <c r="DK108" s="359">
        <v>950</v>
      </c>
      <c r="DL108" s="359">
        <v>945</v>
      </c>
      <c r="DM108" s="359">
        <v>957</v>
      </c>
      <c r="DN108" s="359">
        <v>860</v>
      </c>
      <c r="DO108" s="359">
        <v>865</v>
      </c>
      <c r="DP108" s="359">
        <v>881</v>
      </c>
      <c r="DQ108" s="347">
        <v>874</v>
      </c>
      <c r="DR108" s="347">
        <v>906</v>
      </c>
      <c r="DS108" s="351">
        <v>903</v>
      </c>
      <c r="DT108" s="347">
        <v>857</v>
      </c>
      <c r="DU108" s="347">
        <v>830</v>
      </c>
      <c r="DV108" s="359"/>
      <c r="DW108" s="359"/>
      <c r="DX108" s="359"/>
      <c r="DY108" s="359"/>
      <c r="DZ108" s="359"/>
      <c r="EA108" s="359"/>
      <c r="EB108" s="359"/>
      <c r="EC108" s="359"/>
      <c r="ED108" s="359"/>
      <c r="EE108" s="359"/>
      <c r="EF108" s="103">
        <v>-27</v>
      </c>
      <c r="EG108" s="83">
        <v>-3.2530120481927707</v>
      </c>
      <c r="EH108" s="103">
        <v>-73</v>
      </c>
      <c r="EI108" s="83">
        <v>-7.7248677248677247</v>
      </c>
    </row>
    <row r="109" spans="1:139" ht="15" outlineLevel="2">
      <c r="A109" s="345">
        <v>93</v>
      </c>
      <c r="B109" s="345" t="s">
        <v>391</v>
      </c>
      <c r="C109" s="345" t="s">
        <v>396</v>
      </c>
      <c r="D109" s="348">
        <v>1373</v>
      </c>
      <c r="E109" s="359">
        <v>1398</v>
      </c>
      <c r="F109" s="359">
        <v>1386</v>
      </c>
      <c r="G109" s="359">
        <v>1391</v>
      </c>
      <c r="H109" s="359">
        <v>1375</v>
      </c>
      <c r="I109" s="359">
        <v>1396</v>
      </c>
      <c r="J109" s="359">
        <v>1397</v>
      </c>
      <c r="K109" s="359">
        <v>1387</v>
      </c>
      <c r="L109" s="359">
        <v>1388</v>
      </c>
      <c r="M109" s="359">
        <v>1388</v>
      </c>
      <c r="N109" s="359">
        <v>1408</v>
      </c>
      <c r="O109" s="351">
        <v>1443</v>
      </c>
      <c r="P109" s="348">
        <v>1402</v>
      </c>
      <c r="Q109" s="359">
        <v>927</v>
      </c>
      <c r="R109" s="359">
        <v>1266</v>
      </c>
      <c r="S109" s="359">
        <v>1324</v>
      </c>
      <c r="T109" s="359">
        <v>1375</v>
      </c>
      <c r="U109" s="359">
        <v>1347</v>
      </c>
      <c r="V109" s="359">
        <v>1347</v>
      </c>
      <c r="W109" s="359">
        <v>1366</v>
      </c>
      <c r="X109" s="359">
        <v>1362</v>
      </c>
      <c r="Y109" s="359">
        <v>1388</v>
      </c>
      <c r="Z109" s="359">
        <v>1305</v>
      </c>
      <c r="AA109" s="351">
        <v>1269</v>
      </c>
      <c r="AB109" s="348">
        <v>1236</v>
      </c>
      <c r="AC109" s="359">
        <v>1224</v>
      </c>
      <c r="AD109" s="359">
        <v>1252</v>
      </c>
      <c r="AE109" s="359">
        <v>1253</v>
      </c>
      <c r="AF109" s="359">
        <v>1225</v>
      </c>
      <c r="AG109" s="359">
        <v>1245</v>
      </c>
      <c r="AH109" s="359">
        <v>1360</v>
      </c>
      <c r="AI109" s="359">
        <v>1389</v>
      </c>
      <c r="AJ109" s="359">
        <v>1402</v>
      </c>
      <c r="AK109" s="359">
        <v>1370</v>
      </c>
      <c r="AL109" s="359">
        <v>1245</v>
      </c>
      <c r="AM109" s="351">
        <v>1258</v>
      </c>
      <c r="AN109" s="348">
        <v>1243</v>
      </c>
      <c r="AO109" s="359">
        <v>1162</v>
      </c>
      <c r="AP109" s="359">
        <v>1199</v>
      </c>
      <c r="AQ109" s="359">
        <v>1277</v>
      </c>
      <c r="AR109" s="359">
        <v>1306</v>
      </c>
      <c r="AS109" s="359">
        <v>1340</v>
      </c>
      <c r="AT109" s="359">
        <v>1356</v>
      </c>
      <c r="AU109" s="359">
        <v>1365</v>
      </c>
      <c r="AV109" s="359">
        <v>1391</v>
      </c>
      <c r="AW109" s="359">
        <v>1380</v>
      </c>
      <c r="AX109" s="359">
        <v>1343</v>
      </c>
      <c r="AY109" s="351">
        <v>1325</v>
      </c>
      <c r="AZ109" s="348">
        <v>1292</v>
      </c>
      <c r="BA109" s="359">
        <v>1283</v>
      </c>
      <c r="BB109" s="359">
        <v>1273</v>
      </c>
      <c r="BC109" s="359">
        <v>1239</v>
      </c>
      <c r="BD109" s="359">
        <v>1248</v>
      </c>
      <c r="BE109" s="359">
        <v>1271</v>
      </c>
      <c r="BF109" s="359">
        <v>1259</v>
      </c>
      <c r="BG109" s="359">
        <v>1240</v>
      </c>
      <c r="BH109" s="359">
        <v>1233</v>
      </c>
      <c r="BI109" s="359">
        <v>1210</v>
      </c>
      <c r="BJ109" s="359">
        <v>1170</v>
      </c>
      <c r="BK109" s="347">
        <v>1157</v>
      </c>
      <c r="BL109" s="348">
        <v>1165</v>
      </c>
      <c r="BM109" s="359">
        <v>1194</v>
      </c>
      <c r="BN109" s="359">
        <v>1194</v>
      </c>
      <c r="BO109" s="359">
        <v>1214</v>
      </c>
      <c r="BP109" s="359">
        <v>1194</v>
      </c>
      <c r="BQ109" s="359">
        <v>1188</v>
      </c>
      <c r="BR109" s="359">
        <v>1165</v>
      </c>
      <c r="BS109" s="359">
        <v>1205</v>
      </c>
      <c r="BT109" s="359">
        <v>1190</v>
      </c>
      <c r="BU109" s="359">
        <v>1192</v>
      </c>
      <c r="BV109" s="359">
        <v>1180</v>
      </c>
      <c r="BW109" s="347">
        <v>1163</v>
      </c>
      <c r="BX109" s="348">
        <v>1073</v>
      </c>
      <c r="BY109" s="359">
        <v>1070</v>
      </c>
      <c r="BZ109" s="359">
        <v>1126</v>
      </c>
      <c r="CA109" s="359">
        <v>1143</v>
      </c>
      <c r="CB109" s="359">
        <v>1170</v>
      </c>
      <c r="CC109" s="359">
        <v>1197</v>
      </c>
      <c r="CD109" s="359">
        <v>1209</v>
      </c>
      <c r="CE109" s="359">
        <v>1244</v>
      </c>
      <c r="CF109" s="359">
        <v>1212</v>
      </c>
      <c r="CG109" s="359">
        <v>1233</v>
      </c>
      <c r="CH109" s="359">
        <v>1261</v>
      </c>
      <c r="CI109" s="347">
        <v>1217</v>
      </c>
      <c r="CJ109" s="348">
        <v>1130</v>
      </c>
      <c r="CK109" s="359">
        <v>1139</v>
      </c>
      <c r="CL109" s="359">
        <v>1153</v>
      </c>
      <c r="CM109" s="359">
        <v>1156</v>
      </c>
      <c r="CN109" s="359">
        <v>1167</v>
      </c>
      <c r="CO109" s="359">
        <v>1179</v>
      </c>
      <c r="CP109" s="359">
        <v>1140</v>
      </c>
      <c r="CQ109" s="359">
        <v>1185</v>
      </c>
      <c r="CR109" s="359">
        <v>1175</v>
      </c>
      <c r="CS109" s="359">
        <v>1130</v>
      </c>
      <c r="CT109" s="359">
        <v>1183</v>
      </c>
      <c r="CU109" s="347">
        <v>1146</v>
      </c>
      <c r="CV109" s="348">
        <v>1120</v>
      </c>
      <c r="CW109" s="359">
        <v>1115</v>
      </c>
      <c r="CX109" s="359">
        <v>1143</v>
      </c>
      <c r="CY109" s="359">
        <v>1166</v>
      </c>
      <c r="CZ109" s="359">
        <v>1147</v>
      </c>
      <c r="DA109" s="359">
        <v>1169</v>
      </c>
      <c r="DB109" s="359">
        <v>1175</v>
      </c>
      <c r="DC109" s="359">
        <v>1196</v>
      </c>
      <c r="DD109" s="359">
        <v>1253</v>
      </c>
      <c r="DE109" s="359">
        <v>1284</v>
      </c>
      <c r="DF109" s="359">
        <v>1285</v>
      </c>
      <c r="DG109" s="347">
        <v>1280</v>
      </c>
      <c r="DH109" s="348">
        <v>1239</v>
      </c>
      <c r="DI109" s="359">
        <v>1283</v>
      </c>
      <c r="DJ109" s="359">
        <v>1320</v>
      </c>
      <c r="DK109" s="359">
        <v>1315</v>
      </c>
      <c r="DL109" s="359">
        <v>1315</v>
      </c>
      <c r="DM109" s="359">
        <v>1322</v>
      </c>
      <c r="DN109" s="359">
        <v>1232</v>
      </c>
      <c r="DO109" s="359">
        <v>1233</v>
      </c>
      <c r="DP109" s="359">
        <v>1232</v>
      </c>
      <c r="DQ109" s="347">
        <v>1226</v>
      </c>
      <c r="DR109" s="347">
        <v>1226</v>
      </c>
      <c r="DS109" s="351">
        <v>1210</v>
      </c>
      <c r="DT109" s="347">
        <v>1127</v>
      </c>
      <c r="DU109" s="347">
        <v>1131</v>
      </c>
      <c r="DV109" s="359"/>
      <c r="DW109" s="359"/>
      <c r="DX109" s="359"/>
      <c r="DY109" s="359"/>
      <c r="DZ109" s="359"/>
      <c r="EA109" s="359"/>
      <c r="EB109" s="359"/>
      <c r="EC109" s="359"/>
      <c r="ED109" s="359"/>
      <c r="EE109" s="359"/>
      <c r="EF109" s="103">
        <v>4</v>
      </c>
      <c r="EG109" s="83">
        <v>0.35366931918656053</v>
      </c>
      <c r="EH109" s="103">
        <v>-79</v>
      </c>
      <c r="EI109" s="83">
        <v>-6.171875</v>
      </c>
    </row>
    <row r="110" spans="1:139" ht="15" outlineLevel="2">
      <c r="A110" s="345">
        <v>101</v>
      </c>
      <c r="B110" s="345" t="s">
        <v>391</v>
      </c>
      <c r="C110" s="345" t="s">
        <v>397</v>
      </c>
      <c r="D110" s="348">
        <v>6853</v>
      </c>
      <c r="E110" s="359">
        <v>6726</v>
      </c>
      <c r="F110" s="359">
        <v>6639</v>
      </c>
      <c r="G110" s="359">
        <v>6860</v>
      </c>
      <c r="H110" s="359">
        <v>7072</v>
      </c>
      <c r="I110" s="359">
        <v>7218</v>
      </c>
      <c r="J110" s="359">
        <v>7103</v>
      </c>
      <c r="K110" s="359">
        <v>7240</v>
      </c>
      <c r="L110" s="359">
        <v>7141</v>
      </c>
      <c r="M110" s="359">
        <v>7184</v>
      </c>
      <c r="N110" s="359">
        <v>7176</v>
      </c>
      <c r="O110" s="351">
        <v>7189</v>
      </c>
      <c r="P110" s="348">
        <v>7006</v>
      </c>
      <c r="Q110" s="359">
        <v>5031</v>
      </c>
      <c r="R110" s="359">
        <v>6574</v>
      </c>
      <c r="S110" s="359">
        <v>6780</v>
      </c>
      <c r="T110" s="359">
        <v>7072</v>
      </c>
      <c r="U110" s="359">
        <v>7085</v>
      </c>
      <c r="V110" s="359">
        <v>7077</v>
      </c>
      <c r="W110" s="359">
        <v>7263</v>
      </c>
      <c r="X110" s="359">
        <v>7307</v>
      </c>
      <c r="Y110" s="359">
        <v>7419</v>
      </c>
      <c r="Z110" s="359">
        <v>7348</v>
      </c>
      <c r="AA110" s="351">
        <v>7223</v>
      </c>
      <c r="AB110" s="348">
        <v>7026</v>
      </c>
      <c r="AC110" s="359">
        <v>6905</v>
      </c>
      <c r="AD110" s="359">
        <v>6913</v>
      </c>
      <c r="AE110" s="359">
        <v>7087</v>
      </c>
      <c r="AF110" s="359">
        <v>7185</v>
      </c>
      <c r="AG110" s="359">
        <v>7299</v>
      </c>
      <c r="AH110" s="359">
        <v>7469</v>
      </c>
      <c r="AI110" s="359">
        <v>7584</v>
      </c>
      <c r="AJ110" s="359">
        <v>7779</v>
      </c>
      <c r="AK110" s="359">
        <v>7731</v>
      </c>
      <c r="AL110" s="359">
        <v>7521</v>
      </c>
      <c r="AM110" s="351">
        <v>7523</v>
      </c>
      <c r="AN110" s="348">
        <v>7284</v>
      </c>
      <c r="AO110" s="359">
        <v>7165</v>
      </c>
      <c r="AP110" s="359">
        <v>7236</v>
      </c>
      <c r="AQ110" s="359">
        <v>7432</v>
      </c>
      <c r="AR110" s="359">
        <v>7483</v>
      </c>
      <c r="AS110" s="359">
        <v>7841</v>
      </c>
      <c r="AT110" s="359">
        <v>7914</v>
      </c>
      <c r="AU110" s="359">
        <v>7904</v>
      </c>
      <c r="AV110" s="359">
        <v>7846</v>
      </c>
      <c r="AW110" s="359">
        <v>7961</v>
      </c>
      <c r="AX110" s="359">
        <v>7872</v>
      </c>
      <c r="AY110" s="351">
        <v>7884</v>
      </c>
      <c r="AZ110" s="348">
        <v>7750</v>
      </c>
      <c r="BA110" s="359">
        <v>7780</v>
      </c>
      <c r="BB110" s="359">
        <v>7930</v>
      </c>
      <c r="BC110" s="359">
        <v>7818</v>
      </c>
      <c r="BD110" s="359">
        <v>7788</v>
      </c>
      <c r="BE110" s="359">
        <v>7795</v>
      </c>
      <c r="BF110" s="359">
        <v>7791</v>
      </c>
      <c r="BG110" s="359">
        <v>8435</v>
      </c>
      <c r="BH110" s="359">
        <v>7603</v>
      </c>
      <c r="BI110" s="359">
        <v>7595</v>
      </c>
      <c r="BJ110" s="359">
        <v>7515</v>
      </c>
      <c r="BK110" s="347">
        <v>7489</v>
      </c>
      <c r="BL110" s="348">
        <v>7381</v>
      </c>
      <c r="BM110" s="359">
        <v>7237</v>
      </c>
      <c r="BN110" s="359">
        <v>7391</v>
      </c>
      <c r="BO110" s="359">
        <v>7437</v>
      </c>
      <c r="BP110" s="359">
        <v>7344</v>
      </c>
      <c r="BQ110" s="359">
        <v>7354</v>
      </c>
      <c r="BR110" s="359">
        <v>7346</v>
      </c>
      <c r="BS110" s="359">
        <v>7421</v>
      </c>
      <c r="BT110" s="359">
        <v>7518</v>
      </c>
      <c r="BU110" s="359">
        <v>7584</v>
      </c>
      <c r="BV110" s="359">
        <v>7572</v>
      </c>
      <c r="BW110" s="347">
        <v>7556</v>
      </c>
      <c r="BX110" s="348">
        <v>7432</v>
      </c>
      <c r="BY110" s="359">
        <v>7458</v>
      </c>
      <c r="BZ110" s="359">
        <v>7471</v>
      </c>
      <c r="CA110" s="359">
        <v>7466</v>
      </c>
      <c r="CB110" s="359">
        <v>7422</v>
      </c>
      <c r="CC110" s="359">
        <v>7438</v>
      </c>
      <c r="CD110" s="359">
        <v>7498</v>
      </c>
      <c r="CE110" s="359">
        <v>7457</v>
      </c>
      <c r="CF110" s="359">
        <v>7403</v>
      </c>
      <c r="CG110" s="359">
        <v>7428</v>
      </c>
      <c r="CH110" s="359">
        <v>7396</v>
      </c>
      <c r="CI110" s="347">
        <v>7336</v>
      </c>
      <c r="CJ110" s="348">
        <v>7162</v>
      </c>
      <c r="CK110" s="359">
        <v>7080</v>
      </c>
      <c r="CL110" s="359">
        <v>7081</v>
      </c>
      <c r="CM110" s="359">
        <v>7023</v>
      </c>
      <c r="CN110" s="359">
        <v>6932</v>
      </c>
      <c r="CO110" s="359">
        <v>6933</v>
      </c>
      <c r="CP110" s="359">
        <v>7004</v>
      </c>
      <c r="CQ110" s="359">
        <v>7100</v>
      </c>
      <c r="CR110" s="359">
        <v>7171</v>
      </c>
      <c r="CS110" s="359">
        <v>7256</v>
      </c>
      <c r="CT110" s="359">
        <v>7335</v>
      </c>
      <c r="CU110" s="347">
        <v>7424</v>
      </c>
      <c r="CV110" s="348">
        <v>7341</v>
      </c>
      <c r="CW110" s="359">
        <v>7395</v>
      </c>
      <c r="CX110" s="359">
        <v>7547</v>
      </c>
      <c r="CY110" s="359">
        <v>7592</v>
      </c>
      <c r="CZ110" s="359">
        <v>7705</v>
      </c>
      <c r="DA110" s="359">
        <v>7684</v>
      </c>
      <c r="DB110" s="359">
        <v>7506</v>
      </c>
      <c r="DC110" s="359">
        <v>7525</v>
      </c>
      <c r="DD110" s="359">
        <v>7593</v>
      </c>
      <c r="DE110" s="359">
        <v>7608</v>
      </c>
      <c r="DF110" s="359">
        <v>7632</v>
      </c>
      <c r="DG110" s="347">
        <v>7664</v>
      </c>
      <c r="DH110" s="348">
        <v>7559</v>
      </c>
      <c r="DI110" s="359">
        <v>7581</v>
      </c>
      <c r="DJ110" s="359">
        <v>7722</v>
      </c>
      <c r="DK110" s="359">
        <v>7780</v>
      </c>
      <c r="DL110" s="359">
        <v>7758</v>
      </c>
      <c r="DM110" s="359">
        <v>7760</v>
      </c>
      <c r="DN110" s="359">
        <v>7209</v>
      </c>
      <c r="DO110" s="359">
        <v>7219</v>
      </c>
      <c r="DP110" s="359">
        <v>7264</v>
      </c>
      <c r="DQ110" s="347">
        <v>7190</v>
      </c>
      <c r="DR110" s="347">
        <v>7132</v>
      </c>
      <c r="DS110" s="351">
        <v>7086</v>
      </c>
      <c r="DT110" s="347">
        <v>6933</v>
      </c>
      <c r="DU110" s="347">
        <v>6976</v>
      </c>
      <c r="DV110" s="359"/>
      <c r="DW110" s="359"/>
      <c r="DX110" s="359"/>
      <c r="DY110" s="359"/>
      <c r="DZ110" s="359"/>
      <c r="EA110" s="359"/>
      <c r="EB110" s="359"/>
      <c r="EC110" s="359"/>
      <c r="ED110" s="359"/>
      <c r="EE110" s="359"/>
      <c r="EF110" s="103">
        <v>43</v>
      </c>
      <c r="EG110" s="83">
        <v>0.61639908256880738</v>
      </c>
      <c r="EH110" s="103">
        <v>-110</v>
      </c>
      <c r="EI110" s="83">
        <v>-1.4352818371607516</v>
      </c>
    </row>
    <row r="111" spans="1:139" ht="15" outlineLevel="2">
      <c r="A111" s="345">
        <v>145</v>
      </c>
      <c r="B111" s="345" t="s">
        <v>391</v>
      </c>
      <c r="C111" s="345" t="s">
        <v>398</v>
      </c>
      <c r="D111" s="348">
        <v>783</v>
      </c>
      <c r="E111" s="359">
        <v>810</v>
      </c>
      <c r="F111" s="359">
        <v>813</v>
      </c>
      <c r="G111" s="359">
        <v>774</v>
      </c>
      <c r="H111" s="359">
        <v>783</v>
      </c>
      <c r="I111" s="359">
        <v>809</v>
      </c>
      <c r="J111" s="359">
        <v>791</v>
      </c>
      <c r="K111" s="359">
        <v>794</v>
      </c>
      <c r="L111" s="359">
        <v>812</v>
      </c>
      <c r="M111" s="359">
        <v>870</v>
      </c>
      <c r="N111" s="359">
        <v>855</v>
      </c>
      <c r="O111" s="351">
        <v>747</v>
      </c>
      <c r="P111" s="348">
        <v>707</v>
      </c>
      <c r="Q111" s="359">
        <v>596</v>
      </c>
      <c r="R111" s="359">
        <v>720</v>
      </c>
      <c r="S111" s="359">
        <v>664</v>
      </c>
      <c r="T111" s="359">
        <v>783</v>
      </c>
      <c r="U111" s="359">
        <v>738</v>
      </c>
      <c r="V111" s="359">
        <v>708</v>
      </c>
      <c r="W111" s="359">
        <v>800</v>
      </c>
      <c r="X111" s="359">
        <v>792</v>
      </c>
      <c r="Y111" s="359">
        <v>829</v>
      </c>
      <c r="Z111" s="359">
        <v>815</v>
      </c>
      <c r="AA111" s="351">
        <v>782</v>
      </c>
      <c r="AB111" s="348">
        <v>705</v>
      </c>
      <c r="AC111" s="359">
        <v>672</v>
      </c>
      <c r="AD111" s="359">
        <v>692</v>
      </c>
      <c r="AE111" s="359">
        <v>680</v>
      </c>
      <c r="AF111" s="359">
        <v>671</v>
      </c>
      <c r="AG111" s="359">
        <v>680</v>
      </c>
      <c r="AH111" s="359">
        <v>697</v>
      </c>
      <c r="AI111" s="359">
        <v>729</v>
      </c>
      <c r="AJ111" s="359">
        <v>752</v>
      </c>
      <c r="AK111" s="359">
        <v>747</v>
      </c>
      <c r="AL111" s="359">
        <v>695</v>
      </c>
      <c r="AM111" s="351">
        <v>701</v>
      </c>
      <c r="AN111" s="348">
        <v>663</v>
      </c>
      <c r="AO111" s="359">
        <v>553</v>
      </c>
      <c r="AP111" s="359">
        <v>572</v>
      </c>
      <c r="AQ111" s="359">
        <v>593</v>
      </c>
      <c r="AR111" s="359">
        <v>594</v>
      </c>
      <c r="AS111" s="359">
        <v>616</v>
      </c>
      <c r="AT111" s="359">
        <v>623</v>
      </c>
      <c r="AU111" s="359">
        <v>642</v>
      </c>
      <c r="AV111" s="359">
        <v>650</v>
      </c>
      <c r="AW111" s="359">
        <v>666</v>
      </c>
      <c r="AX111" s="359">
        <v>673</v>
      </c>
      <c r="AY111" s="351">
        <v>690</v>
      </c>
      <c r="AZ111" s="348">
        <v>688</v>
      </c>
      <c r="BA111" s="359">
        <v>674</v>
      </c>
      <c r="BB111" s="359">
        <v>667</v>
      </c>
      <c r="BC111" s="359">
        <v>610</v>
      </c>
      <c r="BD111" s="359">
        <v>617</v>
      </c>
      <c r="BE111" s="359">
        <v>632</v>
      </c>
      <c r="BF111" s="359">
        <v>643</v>
      </c>
      <c r="BG111" s="359">
        <v>659</v>
      </c>
      <c r="BH111" s="359">
        <v>661</v>
      </c>
      <c r="BI111" s="359">
        <v>637</v>
      </c>
      <c r="BJ111" s="359">
        <v>617</v>
      </c>
      <c r="BK111" s="347">
        <v>629</v>
      </c>
      <c r="BL111" s="348">
        <v>636</v>
      </c>
      <c r="BM111" s="359">
        <v>640</v>
      </c>
      <c r="BN111" s="359">
        <v>640</v>
      </c>
      <c r="BO111" s="359">
        <v>675</v>
      </c>
      <c r="BP111" s="359">
        <v>674</v>
      </c>
      <c r="BQ111" s="359">
        <v>661</v>
      </c>
      <c r="BR111" s="359">
        <v>665</v>
      </c>
      <c r="BS111" s="359">
        <v>689</v>
      </c>
      <c r="BT111" s="359">
        <v>674</v>
      </c>
      <c r="BU111" s="359">
        <v>667</v>
      </c>
      <c r="BV111" s="359">
        <v>653</v>
      </c>
      <c r="BW111" s="347">
        <v>628</v>
      </c>
      <c r="BX111" s="348">
        <v>603</v>
      </c>
      <c r="BY111" s="359">
        <v>611</v>
      </c>
      <c r="BZ111" s="359">
        <v>633</v>
      </c>
      <c r="CA111" s="359">
        <v>623</v>
      </c>
      <c r="CB111" s="359">
        <v>612</v>
      </c>
      <c r="CC111" s="359">
        <v>620</v>
      </c>
      <c r="CD111" s="359">
        <v>642</v>
      </c>
      <c r="CE111" s="359">
        <v>662</v>
      </c>
      <c r="CF111" s="359">
        <v>648</v>
      </c>
      <c r="CG111" s="359">
        <v>666</v>
      </c>
      <c r="CH111" s="359">
        <v>657</v>
      </c>
      <c r="CI111" s="347">
        <v>629</v>
      </c>
      <c r="CJ111" s="348">
        <v>592</v>
      </c>
      <c r="CK111" s="359">
        <v>633</v>
      </c>
      <c r="CL111" s="359">
        <v>603</v>
      </c>
      <c r="CM111" s="359">
        <v>592</v>
      </c>
      <c r="CN111" s="359">
        <v>564</v>
      </c>
      <c r="CO111" s="359">
        <v>553</v>
      </c>
      <c r="CP111" s="359">
        <v>553</v>
      </c>
      <c r="CQ111" s="359">
        <v>605</v>
      </c>
      <c r="CR111" s="359">
        <v>603</v>
      </c>
      <c r="CS111" s="359">
        <v>625</v>
      </c>
      <c r="CT111" s="359">
        <v>646</v>
      </c>
      <c r="CU111" s="347">
        <v>647</v>
      </c>
      <c r="CV111" s="348">
        <v>661</v>
      </c>
      <c r="CW111" s="359">
        <v>678</v>
      </c>
      <c r="CX111" s="359">
        <v>715</v>
      </c>
      <c r="CY111" s="359">
        <v>723</v>
      </c>
      <c r="CZ111" s="359">
        <v>733</v>
      </c>
      <c r="DA111" s="359">
        <v>739</v>
      </c>
      <c r="DB111" s="359">
        <v>753</v>
      </c>
      <c r="DC111" s="359">
        <v>758</v>
      </c>
      <c r="DD111" s="359">
        <v>789</v>
      </c>
      <c r="DE111" s="359">
        <v>777</v>
      </c>
      <c r="DF111" s="359">
        <v>770</v>
      </c>
      <c r="DG111" s="347">
        <v>790</v>
      </c>
      <c r="DH111" s="348">
        <v>795</v>
      </c>
      <c r="DI111" s="359">
        <v>798</v>
      </c>
      <c r="DJ111" s="359">
        <v>798</v>
      </c>
      <c r="DK111" s="359">
        <v>826</v>
      </c>
      <c r="DL111" s="359">
        <v>839</v>
      </c>
      <c r="DM111" s="359">
        <v>845</v>
      </c>
      <c r="DN111" s="359">
        <v>792</v>
      </c>
      <c r="DO111" s="359">
        <v>798</v>
      </c>
      <c r="DP111" s="359">
        <v>830</v>
      </c>
      <c r="DQ111" s="347">
        <v>796</v>
      </c>
      <c r="DR111" s="347">
        <v>792</v>
      </c>
      <c r="DS111" s="351">
        <v>785</v>
      </c>
      <c r="DT111" s="347">
        <v>759</v>
      </c>
      <c r="DU111" s="347">
        <v>771</v>
      </c>
      <c r="DV111" s="359"/>
      <c r="DW111" s="359"/>
      <c r="DX111" s="359"/>
      <c r="DY111" s="359"/>
      <c r="DZ111" s="359"/>
      <c r="EA111" s="359"/>
      <c r="EB111" s="359"/>
      <c r="EC111" s="359"/>
      <c r="ED111" s="359"/>
      <c r="EE111" s="359"/>
      <c r="EF111" s="103">
        <v>12</v>
      </c>
      <c r="EG111" s="83">
        <v>1.556420233463035</v>
      </c>
      <c r="EH111" s="103">
        <v>-14</v>
      </c>
      <c r="EI111" s="83">
        <v>-1.7721518987341773</v>
      </c>
    </row>
    <row r="112" spans="1:139" ht="15" outlineLevel="2">
      <c r="A112" s="345">
        <v>209</v>
      </c>
      <c r="B112" s="345" t="s">
        <v>391</v>
      </c>
      <c r="C112" s="345" t="s">
        <v>399</v>
      </c>
      <c r="D112" s="348">
        <v>3559</v>
      </c>
      <c r="E112" s="359">
        <v>3579</v>
      </c>
      <c r="F112" s="359">
        <v>3546</v>
      </c>
      <c r="G112" s="359">
        <v>3590</v>
      </c>
      <c r="H112" s="359">
        <v>3582</v>
      </c>
      <c r="I112" s="359">
        <v>3655</v>
      </c>
      <c r="J112" s="359">
        <v>3577</v>
      </c>
      <c r="K112" s="359">
        <v>3578</v>
      </c>
      <c r="L112" s="359">
        <v>3544</v>
      </c>
      <c r="M112" s="359">
        <v>3556</v>
      </c>
      <c r="N112" s="359">
        <v>3568</v>
      </c>
      <c r="O112" s="351">
        <v>3569</v>
      </c>
      <c r="P112" s="348">
        <v>3483</v>
      </c>
      <c r="Q112" s="359">
        <v>1817</v>
      </c>
      <c r="R112" s="359">
        <v>3363</v>
      </c>
      <c r="S112" s="359">
        <v>3461</v>
      </c>
      <c r="T112" s="359">
        <v>3582</v>
      </c>
      <c r="U112" s="359">
        <v>3536</v>
      </c>
      <c r="V112" s="359">
        <v>3533</v>
      </c>
      <c r="W112" s="359">
        <v>3617</v>
      </c>
      <c r="X112" s="359">
        <v>3642</v>
      </c>
      <c r="Y112" s="359">
        <v>3716</v>
      </c>
      <c r="Z112" s="359">
        <v>3694</v>
      </c>
      <c r="AA112" s="351">
        <v>3650</v>
      </c>
      <c r="AB112" s="348">
        <v>3535</v>
      </c>
      <c r="AC112" s="359">
        <v>3502</v>
      </c>
      <c r="AD112" s="359">
        <v>3490</v>
      </c>
      <c r="AE112" s="359">
        <v>3468</v>
      </c>
      <c r="AF112" s="359">
        <v>3460</v>
      </c>
      <c r="AG112" s="359">
        <v>3508</v>
      </c>
      <c r="AH112" s="359">
        <v>3667</v>
      </c>
      <c r="AI112" s="359">
        <v>3729</v>
      </c>
      <c r="AJ112" s="359">
        <v>3737</v>
      </c>
      <c r="AK112" s="359">
        <v>3710</v>
      </c>
      <c r="AL112" s="359">
        <v>3520</v>
      </c>
      <c r="AM112" s="351">
        <v>3472</v>
      </c>
      <c r="AN112" s="348">
        <v>3294</v>
      </c>
      <c r="AO112" s="359">
        <v>3079</v>
      </c>
      <c r="AP112" s="359">
        <v>3130</v>
      </c>
      <c r="AQ112" s="359">
        <v>3243</v>
      </c>
      <c r="AR112" s="359">
        <v>3286</v>
      </c>
      <c r="AS112" s="359">
        <v>3394</v>
      </c>
      <c r="AT112" s="359">
        <v>3438</v>
      </c>
      <c r="AU112" s="359">
        <v>3448</v>
      </c>
      <c r="AV112" s="359">
        <v>3479</v>
      </c>
      <c r="AW112" s="359">
        <v>3506</v>
      </c>
      <c r="AX112" s="359">
        <v>3530</v>
      </c>
      <c r="AY112" s="351">
        <v>3534</v>
      </c>
      <c r="AZ112" s="348">
        <v>3474</v>
      </c>
      <c r="BA112" s="359">
        <v>3434</v>
      </c>
      <c r="BB112" s="359">
        <v>3427</v>
      </c>
      <c r="BC112" s="359">
        <v>3356</v>
      </c>
      <c r="BD112" s="359">
        <v>3364</v>
      </c>
      <c r="BE112" s="359">
        <v>3411</v>
      </c>
      <c r="BF112" s="359">
        <v>3381</v>
      </c>
      <c r="BG112" s="359">
        <v>3380</v>
      </c>
      <c r="BH112" s="359">
        <v>3367</v>
      </c>
      <c r="BI112" s="359">
        <v>3310</v>
      </c>
      <c r="BJ112" s="359">
        <v>3275</v>
      </c>
      <c r="BK112" s="347">
        <v>3285</v>
      </c>
      <c r="BL112" s="348">
        <v>3264</v>
      </c>
      <c r="BM112" s="359">
        <v>3163</v>
      </c>
      <c r="BN112" s="359">
        <v>3204</v>
      </c>
      <c r="BO112" s="359">
        <v>3230</v>
      </c>
      <c r="BP112" s="359">
        <v>3232</v>
      </c>
      <c r="BQ112" s="359">
        <v>3225</v>
      </c>
      <c r="BR112" s="359">
        <v>3234</v>
      </c>
      <c r="BS112" s="359">
        <v>3226</v>
      </c>
      <c r="BT112" s="359">
        <v>3240</v>
      </c>
      <c r="BU112" s="359">
        <v>3212</v>
      </c>
      <c r="BV112" s="359">
        <v>3174</v>
      </c>
      <c r="BW112" s="347">
        <v>3166</v>
      </c>
      <c r="BX112" s="348">
        <v>3111</v>
      </c>
      <c r="BY112" s="359">
        <v>3115</v>
      </c>
      <c r="BZ112" s="359">
        <v>3151</v>
      </c>
      <c r="CA112" s="359">
        <v>3164</v>
      </c>
      <c r="CB112" s="359">
        <v>3175</v>
      </c>
      <c r="CC112" s="359">
        <v>3225</v>
      </c>
      <c r="CD112" s="359">
        <v>3275</v>
      </c>
      <c r="CE112" s="359">
        <v>3347</v>
      </c>
      <c r="CF112" s="359">
        <v>3280</v>
      </c>
      <c r="CG112" s="359">
        <v>3204</v>
      </c>
      <c r="CH112" s="359">
        <v>3209</v>
      </c>
      <c r="CI112" s="347">
        <v>3188</v>
      </c>
      <c r="CJ112" s="348">
        <v>3118</v>
      </c>
      <c r="CK112" s="359">
        <v>3036</v>
      </c>
      <c r="CL112" s="359">
        <v>3107</v>
      </c>
      <c r="CM112" s="359">
        <v>3151</v>
      </c>
      <c r="CN112" s="359">
        <v>3105</v>
      </c>
      <c r="CO112" s="359">
        <v>3081</v>
      </c>
      <c r="CP112" s="359">
        <v>3063</v>
      </c>
      <c r="CQ112" s="359">
        <v>3134</v>
      </c>
      <c r="CR112" s="359">
        <v>3165</v>
      </c>
      <c r="CS112" s="359">
        <v>3133</v>
      </c>
      <c r="CT112" s="359">
        <v>3185</v>
      </c>
      <c r="CU112" s="347">
        <v>3142</v>
      </c>
      <c r="CV112" s="348">
        <v>3160</v>
      </c>
      <c r="CW112" s="359">
        <v>3168</v>
      </c>
      <c r="CX112" s="359">
        <v>3305</v>
      </c>
      <c r="CY112" s="359">
        <v>3330</v>
      </c>
      <c r="CZ112" s="359">
        <v>3318</v>
      </c>
      <c r="DA112" s="359">
        <v>3275</v>
      </c>
      <c r="DB112" s="359">
        <v>3262</v>
      </c>
      <c r="DC112" s="359">
        <v>3254</v>
      </c>
      <c r="DD112" s="359">
        <v>3244</v>
      </c>
      <c r="DE112" s="359">
        <v>3288</v>
      </c>
      <c r="DF112" s="359">
        <v>3283</v>
      </c>
      <c r="DG112" s="347">
        <v>3331</v>
      </c>
      <c r="DH112" s="348">
        <v>3265</v>
      </c>
      <c r="DI112" s="359">
        <v>3298</v>
      </c>
      <c r="DJ112" s="359">
        <v>3384</v>
      </c>
      <c r="DK112" s="359">
        <v>3441</v>
      </c>
      <c r="DL112" s="359">
        <v>3413</v>
      </c>
      <c r="DM112" s="359">
        <v>3431</v>
      </c>
      <c r="DN112" s="359">
        <v>3161</v>
      </c>
      <c r="DO112" s="359">
        <v>3165</v>
      </c>
      <c r="DP112" s="359">
        <v>3182</v>
      </c>
      <c r="DQ112" s="347">
        <v>3146</v>
      </c>
      <c r="DR112" s="347">
        <v>3165</v>
      </c>
      <c r="DS112" s="351">
        <v>3093</v>
      </c>
      <c r="DT112" s="347">
        <v>3053</v>
      </c>
      <c r="DU112" s="347">
        <v>3056</v>
      </c>
      <c r="DV112" s="359"/>
      <c r="DW112" s="359"/>
      <c r="DX112" s="359"/>
      <c r="DY112" s="359"/>
      <c r="DZ112" s="359"/>
      <c r="EA112" s="359"/>
      <c r="EB112" s="359"/>
      <c r="EC112" s="359"/>
      <c r="ED112" s="359"/>
      <c r="EE112" s="359"/>
      <c r="EF112" s="103">
        <v>3</v>
      </c>
      <c r="EG112" s="83">
        <v>9.8167539267015699E-2</v>
      </c>
      <c r="EH112" s="103">
        <v>-37</v>
      </c>
      <c r="EI112" s="83">
        <v>-1.1107775442809968</v>
      </c>
    </row>
    <row r="113" spans="1:139" ht="15" outlineLevel="2">
      <c r="A113" s="345">
        <v>282</v>
      </c>
      <c r="B113" s="345" t="s">
        <v>391</v>
      </c>
      <c r="C113" s="345" t="s">
        <v>400</v>
      </c>
      <c r="D113" s="348">
        <v>7109</v>
      </c>
      <c r="E113" s="359">
        <v>7080</v>
      </c>
      <c r="F113" s="359">
        <v>7077</v>
      </c>
      <c r="G113" s="359">
        <v>7229</v>
      </c>
      <c r="H113" s="359">
        <v>7223</v>
      </c>
      <c r="I113" s="359">
        <v>7282</v>
      </c>
      <c r="J113" s="359">
        <v>7277</v>
      </c>
      <c r="K113" s="359">
        <v>7312</v>
      </c>
      <c r="L113" s="359">
        <v>7270</v>
      </c>
      <c r="M113" s="359">
        <v>7347</v>
      </c>
      <c r="N113" s="359">
        <v>7426</v>
      </c>
      <c r="O113" s="351">
        <v>7398</v>
      </c>
      <c r="P113" s="348">
        <v>7152</v>
      </c>
      <c r="Q113" s="359">
        <v>5619</v>
      </c>
      <c r="R113" s="359">
        <v>7033</v>
      </c>
      <c r="S113" s="359">
        <v>7106</v>
      </c>
      <c r="T113" s="359">
        <v>7223</v>
      </c>
      <c r="U113" s="359">
        <v>7184</v>
      </c>
      <c r="V113" s="359">
        <v>7264</v>
      </c>
      <c r="W113" s="359">
        <v>7449</v>
      </c>
      <c r="X113" s="359">
        <v>7521</v>
      </c>
      <c r="Y113" s="359">
        <v>7550</v>
      </c>
      <c r="Z113" s="359">
        <v>7415</v>
      </c>
      <c r="AA113" s="351">
        <v>7138</v>
      </c>
      <c r="AB113" s="348">
        <v>6883</v>
      </c>
      <c r="AC113" s="359">
        <v>6845</v>
      </c>
      <c r="AD113" s="359">
        <v>6949</v>
      </c>
      <c r="AE113" s="359">
        <v>7039</v>
      </c>
      <c r="AF113" s="359">
        <v>7045</v>
      </c>
      <c r="AG113" s="359">
        <v>7244</v>
      </c>
      <c r="AH113" s="359">
        <v>7539</v>
      </c>
      <c r="AI113" s="359">
        <v>7661</v>
      </c>
      <c r="AJ113" s="359">
        <v>7735</v>
      </c>
      <c r="AK113" s="359">
        <v>7709</v>
      </c>
      <c r="AL113" s="359">
        <v>7349</v>
      </c>
      <c r="AM113" s="351">
        <v>7295</v>
      </c>
      <c r="AN113" s="348">
        <v>7154</v>
      </c>
      <c r="AO113" s="359">
        <v>6988</v>
      </c>
      <c r="AP113" s="359">
        <v>7087</v>
      </c>
      <c r="AQ113" s="359">
        <v>7261</v>
      </c>
      <c r="AR113" s="359">
        <v>7346</v>
      </c>
      <c r="AS113" s="359">
        <v>7531</v>
      </c>
      <c r="AT113" s="359">
        <v>7593</v>
      </c>
      <c r="AU113" s="359">
        <v>7625</v>
      </c>
      <c r="AV113" s="359">
        <v>7688</v>
      </c>
      <c r="AW113" s="359">
        <v>7770</v>
      </c>
      <c r="AX113" s="359">
        <v>8245</v>
      </c>
      <c r="AY113" s="351">
        <v>8894</v>
      </c>
      <c r="AZ113" s="348">
        <v>9190</v>
      </c>
      <c r="BA113" s="359">
        <v>8944</v>
      </c>
      <c r="BB113" s="359">
        <v>8853</v>
      </c>
      <c r="BC113" s="359">
        <v>8754</v>
      </c>
      <c r="BD113" s="359">
        <v>8465</v>
      </c>
      <c r="BE113" s="359">
        <v>8360</v>
      </c>
      <c r="BF113" s="359">
        <v>8273</v>
      </c>
      <c r="BG113" s="359">
        <v>8175</v>
      </c>
      <c r="BH113" s="359">
        <v>7888</v>
      </c>
      <c r="BI113" s="359">
        <v>7750</v>
      </c>
      <c r="BJ113" s="359">
        <v>7504</v>
      </c>
      <c r="BK113" s="347">
        <v>7488</v>
      </c>
      <c r="BL113" s="348">
        <v>7334</v>
      </c>
      <c r="BM113" s="359">
        <v>7238</v>
      </c>
      <c r="BN113" s="359">
        <v>7284</v>
      </c>
      <c r="BO113" s="359">
        <v>7225</v>
      </c>
      <c r="BP113" s="359">
        <v>7062</v>
      </c>
      <c r="BQ113" s="359">
        <v>7080</v>
      </c>
      <c r="BR113" s="359">
        <v>7061</v>
      </c>
      <c r="BS113" s="359">
        <v>7124</v>
      </c>
      <c r="BT113" s="359">
        <v>7135</v>
      </c>
      <c r="BU113" s="359">
        <v>7091</v>
      </c>
      <c r="BV113" s="359">
        <v>7032</v>
      </c>
      <c r="BW113" s="347">
        <v>6985</v>
      </c>
      <c r="BX113" s="348">
        <v>6803</v>
      </c>
      <c r="BY113" s="359">
        <v>6714</v>
      </c>
      <c r="BZ113" s="359">
        <v>6784</v>
      </c>
      <c r="CA113" s="359">
        <v>6801</v>
      </c>
      <c r="CB113" s="359">
        <v>6779</v>
      </c>
      <c r="CC113" s="359">
        <v>6807</v>
      </c>
      <c r="CD113" s="359">
        <v>6871</v>
      </c>
      <c r="CE113" s="359">
        <v>6936</v>
      </c>
      <c r="CF113" s="359">
        <v>6863</v>
      </c>
      <c r="CG113" s="359">
        <v>6919</v>
      </c>
      <c r="CH113" s="359">
        <v>6929</v>
      </c>
      <c r="CI113" s="347">
        <v>6883</v>
      </c>
      <c r="CJ113" s="348">
        <v>6681</v>
      </c>
      <c r="CK113" s="359">
        <v>6573</v>
      </c>
      <c r="CL113" s="359">
        <v>6612</v>
      </c>
      <c r="CM113" s="359">
        <v>6573</v>
      </c>
      <c r="CN113" s="359">
        <v>6474</v>
      </c>
      <c r="CO113" s="359">
        <v>6433</v>
      </c>
      <c r="CP113" s="359">
        <v>6429</v>
      </c>
      <c r="CQ113" s="359">
        <v>6601</v>
      </c>
      <c r="CR113" s="359">
        <v>6588</v>
      </c>
      <c r="CS113" s="359">
        <v>6623</v>
      </c>
      <c r="CT113" s="359">
        <v>6685</v>
      </c>
      <c r="CU113" s="347">
        <v>6675</v>
      </c>
      <c r="CV113" s="348">
        <v>6625</v>
      </c>
      <c r="CW113" s="359">
        <v>6714</v>
      </c>
      <c r="CX113" s="359">
        <v>6807</v>
      </c>
      <c r="CY113" s="359">
        <v>6808</v>
      </c>
      <c r="CZ113" s="359">
        <v>6885</v>
      </c>
      <c r="DA113" s="359">
        <v>6869</v>
      </c>
      <c r="DB113" s="359">
        <v>6838</v>
      </c>
      <c r="DC113" s="359">
        <v>6831</v>
      </c>
      <c r="DD113" s="359">
        <v>6790</v>
      </c>
      <c r="DE113" s="359">
        <v>6811</v>
      </c>
      <c r="DF113" s="359">
        <v>6808</v>
      </c>
      <c r="DG113" s="347">
        <v>6808</v>
      </c>
      <c r="DH113" s="348">
        <v>6756</v>
      </c>
      <c r="DI113" s="359">
        <v>6770</v>
      </c>
      <c r="DJ113" s="359">
        <v>6838</v>
      </c>
      <c r="DK113" s="359">
        <v>6885</v>
      </c>
      <c r="DL113" s="359">
        <v>6842</v>
      </c>
      <c r="DM113" s="359">
        <v>6881</v>
      </c>
      <c r="DN113" s="359">
        <v>6344</v>
      </c>
      <c r="DO113" s="359">
        <v>6338</v>
      </c>
      <c r="DP113" s="359">
        <v>6324</v>
      </c>
      <c r="DQ113" s="347">
        <v>6246</v>
      </c>
      <c r="DR113" s="347">
        <v>6240</v>
      </c>
      <c r="DS113" s="351">
        <v>6178</v>
      </c>
      <c r="DT113" s="347">
        <v>6107</v>
      </c>
      <c r="DU113" s="347">
        <v>6168</v>
      </c>
      <c r="DV113" s="359"/>
      <c r="DW113" s="359"/>
      <c r="DX113" s="359"/>
      <c r="DY113" s="359"/>
      <c r="DZ113" s="359"/>
      <c r="EA113" s="359"/>
      <c r="EB113" s="359"/>
      <c r="EC113" s="359"/>
      <c r="ED113" s="359"/>
      <c r="EE113" s="359"/>
      <c r="EF113" s="103">
        <v>61</v>
      </c>
      <c r="EG113" s="83">
        <v>0.98897535667963676</v>
      </c>
      <c r="EH113" s="103">
        <v>-10</v>
      </c>
      <c r="EI113" s="83">
        <v>-0.14688601645123384</v>
      </c>
    </row>
    <row r="114" spans="1:139" ht="15" outlineLevel="2">
      <c r="A114" s="345">
        <v>353</v>
      </c>
      <c r="B114" s="345" t="s">
        <v>391</v>
      </c>
      <c r="C114" s="345" t="s">
        <v>401</v>
      </c>
      <c r="D114" s="348">
        <v>819</v>
      </c>
      <c r="E114" s="359">
        <v>774</v>
      </c>
      <c r="F114" s="359">
        <v>761</v>
      </c>
      <c r="G114" s="359">
        <v>764</v>
      </c>
      <c r="H114" s="359">
        <v>797</v>
      </c>
      <c r="I114" s="359">
        <v>804</v>
      </c>
      <c r="J114" s="359">
        <v>764</v>
      </c>
      <c r="K114" s="359">
        <v>790</v>
      </c>
      <c r="L114" s="359">
        <v>797</v>
      </c>
      <c r="M114" s="359">
        <v>819</v>
      </c>
      <c r="N114" s="359">
        <v>823</v>
      </c>
      <c r="O114" s="351">
        <v>840</v>
      </c>
      <c r="P114" s="348">
        <v>812</v>
      </c>
      <c r="Q114" s="359">
        <v>587</v>
      </c>
      <c r="R114" s="359">
        <v>899</v>
      </c>
      <c r="S114" s="359">
        <v>854</v>
      </c>
      <c r="T114" s="359">
        <v>797</v>
      </c>
      <c r="U114" s="359">
        <v>861</v>
      </c>
      <c r="V114" s="359">
        <v>885</v>
      </c>
      <c r="W114" s="359">
        <v>917</v>
      </c>
      <c r="X114" s="359">
        <v>967</v>
      </c>
      <c r="Y114" s="359">
        <v>977</v>
      </c>
      <c r="Z114" s="359">
        <v>903</v>
      </c>
      <c r="AA114" s="351">
        <v>847</v>
      </c>
      <c r="AB114" s="348">
        <v>780</v>
      </c>
      <c r="AC114" s="359">
        <v>773</v>
      </c>
      <c r="AD114" s="359">
        <v>766</v>
      </c>
      <c r="AE114" s="359">
        <v>755</v>
      </c>
      <c r="AF114" s="359">
        <v>750</v>
      </c>
      <c r="AG114" s="359">
        <v>783</v>
      </c>
      <c r="AH114" s="359">
        <v>821</v>
      </c>
      <c r="AI114" s="359">
        <v>834</v>
      </c>
      <c r="AJ114" s="359">
        <v>834</v>
      </c>
      <c r="AK114" s="359">
        <v>840</v>
      </c>
      <c r="AL114" s="359">
        <v>790</v>
      </c>
      <c r="AM114" s="351">
        <v>798</v>
      </c>
      <c r="AN114" s="348">
        <v>802</v>
      </c>
      <c r="AO114" s="359">
        <v>772</v>
      </c>
      <c r="AP114" s="359">
        <v>781</v>
      </c>
      <c r="AQ114" s="359">
        <v>840</v>
      </c>
      <c r="AR114" s="359">
        <v>860</v>
      </c>
      <c r="AS114" s="359">
        <v>948</v>
      </c>
      <c r="AT114" s="359">
        <v>951</v>
      </c>
      <c r="AU114" s="359">
        <v>973</v>
      </c>
      <c r="AV114" s="359">
        <v>980</v>
      </c>
      <c r="AW114" s="359">
        <v>1000</v>
      </c>
      <c r="AX114" s="359">
        <v>1006</v>
      </c>
      <c r="AY114" s="351">
        <v>1028</v>
      </c>
      <c r="AZ114" s="348">
        <v>1033</v>
      </c>
      <c r="BA114" s="359">
        <v>1022</v>
      </c>
      <c r="BB114" s="359">
        <v>1006</v>
      </c>
      <c r="BC114" s="359">
        <v>960</v>
      </c>
      <c r="BD114" s="359">
        <v>945</v>
      </c>
      <c r="BE114" s="359">
        <v>949</v>
      </c>
      <c r="BF114" s="359">
        <v>960</v>
      </c>
      <c r="BG114" s="359">
        <v>939</v>
      </c>
      <c r="BH114" s="359">
        <v>958</v>
      </c>
      <c r="BI114" s="359">
        <v>955</v>
      </c>
      <c r="BJ114" s="359">
        <v>963</v>
      </c>
      <c r="BK114" s="347">
        <v>970</v>
      </c>
      <c r="BL114" s="348">
        <v>978</v>
      </c>
      <c r="BM114" s="359">
        <v>968</v>
      </c>
      <c r="BN114" s="359">
        <v>999</v>
      </c>
      <c r="BO114" s="359">
        <v>1026</v>
      </c>
      <c r="BP114" s="359">
        <v>1006</v>
      </c>
      <c r="BQ114" s="359">
        <v>1028</v>
      </c>
      <c r="BR114" s="359">
        <v>1042</v>
      </c>
      <c r="BS114" s="359">
        <v>1060</v>
      </c>
      <c r="BT114" s="359">
        <v>1080</v>
      </c>
      <c r="BU114" s="359">
        <v>1115</v>
      </c>
      <c r="BV114" s="359">
        <v>1123</v>
      </c>
      <c r="BW114" s="347">
        <v>1112</v>
      </c>
      <c r="BX114" s="348">
        <v>1094</v>
      </c>
      <c r="BY114" s="359">
        <v>1092</v>
      </c>
      <c r="BZ114" s="359">
        <v>1077</v>
      </c>
      <c r="CA114" s="359">
        <v>1091</v>
      </c>
      <c r="CB114" s="359">
        <v>1083</v>
      </c>
      <c r="CC114" s="359">
        <v>1089</v>
      </c>
      <c r="CD114" s="359">
        <v>1093</v>
      </c>
      <c r="CE114" s="359">
        <v>1086</v>
      </c>
      <c r="CF114" s="359">
        <v>1060</v>
      </c>
      <c r="CG114" s="359">
        <v>1064</v>
      </c>
      <c r="CH114" s="359">
        <v>1061</v>
      </c>
      <c r="CI114" s="347">
        <v>1074</v>
      </c>
      <c r="CJ114" s="348">
        <v>1003</v>
      </c>
      <c r="CK114" s="359">
        <v>1011</v>
      </c>
      <c r="CL114" s="359">
        <v>1060</v>
      </c>
      <c r="CM114" s="359">
        <v>1073</v>
      </c>
      <c r="CN114" s="359">
        <v>1034</v>
      </c>
      <c r="CO114" s="359">
        <v>1039</v>
      </c>
      <c r="CP114" s="359">
        <v>1053</v>
      </c>
      <c r="CQ114" s="359">
        <v>1082</v>
      </c>
      <c r="CR114" s="359">
        <v>1110</v>
      </c>
      <c r="CS114" s="359">
        <v>1137</v>
      </c>
      <c r="CT114" s="359">
        <v>1154</v>
      </c>
      <c r="CU114" s="347">
        <v>1158</v>
      </c>
      <c r="CV114" s="348">
        <v>1155</v>
      </c>
      <c r="CW114" s="359">
        <v>1158</v>
      </c>
      <c r="CX114" s="359">
        <v>1169</v>
      </c>
      <c r="CY114" s="359">
        <v>1138</v>
      </c>
      <c r="CZ114" s="359">
        <v>1145</v>
      </c>
      <c r="DA114" s="359">
        <v>1149</v>
      </c>
      <c r="DB114" s="359">
        <v>1126</v>
      </c>
      <c r="DC114" s="359">
        <v>1124</v>
      </c>
      <c r="DD114" s="359">
        <v>1107</v>
      </c>
      <c r="DE114" s="359">
        <v>1110</v>
      </c>
      <c r="DF114" s="359">
        <v>1117</v>
      </c>
      <c r="DG114" s="347">
        <v>1115</v>
      </c>
      <c r="DH114" s="348">
        <v>1089</v>
      </c>
      <c r="DI114" s="359">
        <v>1105</v>
      </c>
      <c r="DJ114" s="359">
        <v>1099</v>
      </c>
      <c r="DK114" s="359">
        <v>1082</v>
      </c>
      <c r="DL114" s="359">
        <v>1052</v>
      </c>
      <c r="DM114" s="359">
        <v>1054</v>
      </c>
      <c r="DN114" s="359">
        <v>936</v>
      </c>
      <c r="DO114" s="359">
        <v>929</v>
      </c>
      <c r="DP114" s="359">
        <v>935</v>
      </c>
      <c r="DQ114" s="347">
        <v>926</v>
      </c>
      <c r="DR114" s="347">
        <v>925</v>
      </c>
      <c r="DS114" s="351">
        <v>926</v>
      </c>
      <c r="DT114" s="347">
        <v>906</v>
      </c>
      <c r="DU114" s="347">
        <v>897</v>
      </c>
      <c r="DV114" s="359"/>
      <c r="DW114" s="359"/>
      <c r="DX114" s="359"/>
      <c r="DY114" s="359"/>
      <c r="DZ114" s="359"/>
      <c r="EA114" s="359"/>
      <c r="EB114" s="359"/>
      <c r="EC114" s="359"/>
      <c r="ED114" s="359"/>
      <c r="EE114" s="359"/>
      <c r="EF114" s="103">
        <v>-9</v>
      </c>
      <c r="EG114" s="83">
        <v>-1.0033444816053512</v>
      </c>
      <c r="EH114" s="103">
        <v>-29</v>
      </c>
      <c r="EI114" s="83">
        <v>-2.600896860986547</v>
      </c>
    </row>
    <row r="115" spans="1:139" ht="15" outlineLevel="2">
      <c r="A115" s="345">
        <v>364</v>
      </c>
      <c r="B115" s="345" t="s">
        <v>391</v>
      </c>
      <c r="C115" s="345" t="s">
        <v>402</v>
      </c>
      <c r="D115" s="348">
        <v>2629</v>
      </c>
      <c r="E115" s="359">
        <v>2596</v>
      </c>
      <c r="F115" s="359">
        <v>2587</v>
      </c>
      <c r="G115" s="359">
        <v>2685</v>
      </c>
      <c r="H115" s="359">
        <v>2707</v>
      </c>
      <c r="I115" s="359">
        <v>2789</v>
      </c>
      <c r="J115" s="359">
        <v>2810</v>
      </c>
      <c r="K115" s="359">
        <v>2780</v>
      </c>
      <c r="L115" s="359">
        <v>2848</v>
      </c>
      <c r="M115" s="359">
        <v>2866</v>
      </c>
      <c r="N115" s="359">
        <v>2874</v>
      </c>
      <c r="O115" s="351">
        <v>2895</v>
      </c>
      <c r="P115" s="348">
        <v>2810</v>
      </c>
      <c r="Q115" s="359">
        <v>1285</v>
      </c>
      <c r="R115" s="359">
        <v>2726</v>
      </c>
      <c r="S115" s="359">
        <v>2790</v>
      </c>
      <c r="T115" s="359">
        <v>2707</v>
      </c>
      <c r="U115" s="359">
        <v>3038</v>
      </c>
      <c r="V115" s="359">
        <v>2983</v>
      </c>
      <c r="W115" s="359">
        <v>2986</v>
      </c>
      <c r="X115" s="359">
        <v>2988</v>
      </c>
      <c r="Y115" s="359">
        <v>2978</v>
      </c>
      <c r="Z115" s="359">
        <v>3004</v>
      </c>
      <c r="AA115" s="351">
        <v>2945</v>
      </c>
      <c r="AB115" s="348">
        <v>2864</v>
      </c>
      <c r="AC115" s="359">
        <v>2816</v>
      </c>
      <c r="AD115" s="359">
        <v>2848</v>
      </c>
      <c r="AE115" s="359">
        <v>2916</v>
      </c>
      <c r="AF115" s="359">
        <v>2936</v>
      </c>
      <c r="AG115" s="359">
        <v>2896</v>
      </c>
      <c r="AH115" s="359">
        <v>3288</v>
      </c>
      <c r="AI115" s="359">
        <v>3231</v>
      </c>
      <c r="AJ115" s="359">
        <v>3214</v>
      </c>
      <c r="AK115" s="359">
        <v>3207</v>
      </c>
      <c r="AL115" s="359">
        <v>3098</v>
      </c>
      <c r="AM115" s="351">
        <v>3084</v>
      </c>
      <c r="AN115" s="348">
        <v>3030</v>
      </c>
      <c r="AO115" s="359">
        <v>2885</v>
      </c>
      <c r="AP115" s="359">
        <v>2902</v>
      </c>
      <c r="AQ115" s="359">
        <v>3017</v>
      </c>
      <c r="AR115" s="359">
        <v>3033</v>
      </c>
      <c r="AS115" s="359">
        <v>3078</v>
      </c>
      <c r="AT115" s="359">
        <v>3160</v>
      </c>
      <c r="AU115" s="359">
        <v>3157</v>
      </c>
      <c r="AV115" s="359">
        <v>3174</v>
      </c>
      <c r="AW115" s="359">
        <v>3211</v>
      </c>
      <c r="AX115" s="359">
        <v>3227</v>
      </c>
      <c r="AY115" s="351">
        <v>3290</v>
      </c>
      <c r="AZ115" s="348">
        <v>3285</v>
      </c>
      <c r="BA115" s="359">
        <v>3196</v>
      </c>
      <c r="BB115" s="359">
        <v>3165</v>
      </c>
      <c r="BC115" s="359">
        <v>3121</v>
      </c>
      <c r="BD115" s="359">
        <v>3097</v>
      </c>
      <c r="BE115" s="359">
        <v>3182</v>
      </c>
      <c r="BF115" s="359">
        <v>3234</v>
      </c>
      <c r="BG115" s="359">
        <v>3236</v>
      </c>
      <c r="BH115" s="359">
        <v>3262</v>
      </c>
      <c r="BI115" s="359">
        <v>3252</v>
      </c>
      <c r="BJ115" s="359">
        <v>3216</v>
      </c>
      <c r="BK115" s="347">
        <v>3277</v>
      </c>
      <c r="BL115" s="348">
        <v>3320</v>
      </c>
      <c r="BM115" s="359">
        <v>3281</v>
      </c>
      <c r="BN115" s="359">
        <v>3296</v>
      </c>
      <c r="BO115" s="359">
        <v>3314</v>
      </c>
      <c r="BP115" s="359">
        <v>3326</v>
      </c>
      <c r="BQ115" s="359">
        <v>3348</v>
      </c>
      <c r="BR115" s="359">
        <v>3336</v>
      </c>
      <c r="BS115" s="359">
        <v>3309</v>
      </c>
      <c r="BT115" s="359">
        <v>3321</v>
      </c>
      <c r="BU115" s="359">
        <v>3323</v>
      </c>
      <c r="BV115" s="359">
        <v>3360</v>
      </c>
      <c r="BW115" s="347">
        <v>3413</v>
      </c>
      <c r="BX115" s="348">
        <v>3353</v>
      </c>
      <c r="BY115" s="359">
        <v>3331</v>
      </c>
      <c r="BZ115" s="359">
        <v>3323</v>
      </c>
      <c r="CA115" s="359">
        <v>3310</v>
      </c>
      <c r="CB115" s="359">
        <v>3280</v>
      </c>
      <c r="CC115" s="359">
        <v>3308</v>
      </c>
      <c r="CD115" s="359">
        <v>3369</v>
      </c>
      <c r="CE115" s="359">
        <v>3397</v>
      </c>
      <c r="CF115" s="359">
        <v>3330</v>
      </c>
      <c r="CG115" s="359">
        <v>3351</v>
      </c>
      <c r="CH115" s="359">
        <v>3393</v>
      </c>
      <c r="CI115" s="347">
        <v>3412</v>
      </c>
      <c r="CJ115" s="348">
        <v>3321</v>
      </c>
      <c r="CK115" s="359">
        <v>3210</v>
      </c>
      <c r="CL115" s="359">
        <v>3224</v>
      </c>
      <c r="CM115" s="359">
        <v>3230</v>
      </c>
      <c r="CN115" s="359">
        <v>3235</v>
      </c>
      <c r="CO115" s="359">
        <v>3229</v>
      </c>
      <c r="CP115" s="359">
        <v>3261</v>
      </c>
      <c r="CQ115" s="359">
        <v>3335</v>
      </c>
      <c r="CR115" s="359">
        <v>3323</v>
      </c>
      <c r="CS115" s="359">
        <v>3310</v>
      </c>
      <c r="CT115" s="359">
        <v>3412</v>
      </c>
      <c r="CU115" s="347">
        <v>3449</v>
      </c>
      <c r="CV115" s="348">
        <v>3499</v>
      </c>
      <c r="CW115" s="359">
        <v>3573</v>
      </c>
      <c r="CX115" s="359">
        <v>3617</v>
      </c>
      <c r="CY115" s="359">
        <v>3631</v>
      </c>
      <c r="CZ115" s="359">
        <v>3706</v>
      </c>
      <c r="DA115" s="359">
        <v>3729</v>
      </c>
      <c r="DB115" s="359">
        <v>3699</v>
      </c>
      <c r="DC115" s="359">
        <v>3706</v>
      </c>
      <c r="DD115" s="359">
        <v>3745</v>
      </c>
      <c r="DE115" s="359">
        <v>3758</v>
      </c>
      <c r="DF115" s="359">
        <v>3789</v>
      </c>
      <c r="DG115" s="347">
        <v>3822</v>
      </c>
      <c r="DH115" s="348">
        <v>3801</v>
      </c>
      <c r="DI115" s="359">
        <v>3798</v>
      </c>
      <c r="DJ115" s="359">
        <v>3778</v>
      </c>
      <c r="DK115" s="359">
        <v>3776</v>
      </c>
      <c r="DL115" s="359">
        <v>3812</v>
      </c>
      <c r="DM115" s="359">
        <v>3888</v>
      </c>
      <c r="DN115" s="359">
        <v>3620</v>
      </c>
      <c r="DO115" s="359">
        <v>3620</v>
      </c>
      <c r="DP115" s="359">
        <v>3635</v>
      </c>
      <c r="DQ115" s="347">
        <v>3611</v>
      </c>
      <c r="DR115" s="347">
        <v>3639</v>
      </c>
      <c r="DS115" s="351">
        <v>3632</v>
      </c>
      <c r="DT115" s="347">
        <v>3597</v>
      </c>
      <c r="DU115" s="347">
        <v>3607</v>
      </c>
      <c r="DV115" s="359"/>
      <c r="DW115" s="359"/>
      <c r="DX115" s="359"/>
      <c r="DY115" s="359"/>
      <c r="DZ115" s="359"/>
      <c r="EA115" s="359"/>
      <c r="EB115" s="359"/>
      <c r="EC115" s="359"/>
      <c r="ED115" s="359"/>
      <c r="EE115" s="359"/>
      <c r="EF115" s="103">
        <v>10</v>
      </c>
      <c r="EG115" s="83">
        <v>0.27723870252287219</v>
      </c>
      <c r="EH115" s="103">
        <v>-25</v>
      </c>
      <c r="EI115" s="83">
        <v>-0.65410779696493981</v>
      </c>
    </row>
    <row r="116" spans="1:139" ht="15" outlineLevel="2">
      <c r="A116" s="345">
        <v>368</v>
      </c>
      <c r="B116" s="345" t="s">
        <v>391</v>
      </c>
      <c r="C116" s="345" t="s">
        <v>403</v>
      </c>
      <c r="D116" s="348">
        <v>4035</v>
      </c>
      <c r="E116" s="359">
        <v>4051</v>
      </c>
      <c r="F116" s="359">
        <v>4071</v>
      </c>
      <c r="G116" s="359">
        <v>4143</v>
      </c>
      <c r="H116" s="359">
        <v>4209</v>
      </c>
      <c r="I116" s="359">
        <v>4172</v>
      </c>
      <c r="J116" s="359">
        <v>4125</v>
      </c>
      <c r="K116" s="359">
        <v>4173</v>
      </c>
      <c r="L116" s="359">
        <v>4106</v>
      </c>
      <c r="M116" s="359">
        <v>4054</v>
      </c>
      <c r="N116" s="359">
        <v>4175</v>
      </c>
      <c r="O116" s="351">
        <v>4175</v>
      </c>
      <c r="P116" s="348">
        <v>4079</v>
      </c>
      <c r="Q116" s="359">
        <v>2940</v>
      </c>
      <c r="R116" s="359">
        <v>3834</v>
      </c>
      <c r="S116" s="359">
        <v>3781</v>
      </c>
      <c r="T116" s="359">
        <v>4209</v>
      </c>
      <c r="U116" s="359">
        <v>3873</v>
      </c>
      <c r="V116" s="359">
        <v>3837</v>
      </c>
      <c r="W116" s="359">
        <v>3897</v>
      </c>
      <c r="X116" s="359">
        <v>3860</v>
      </c>
      <c r="Y116" s="359">
        <v>3866</v>
      </c>
      <c r="Z116" s="359">
        <v>3867</v>
      </c>
      <c r="AA116" s="351">
        <v>3760</v>
      </c>
      <c r="AB116" s="348">
        <v>3610</v>
      </c>
      <c r="AC116" s="359">
        <v>3563</v>
      </c>
      <c r="AD116" s="359">
        <v>3617</v>
      </c>
      <c r="AE116" s="359">
        <v>3646</v>
      </c>
      <c r="AF116" s="359">
        <v>3636</v>
      </c>
      <c r="AG116" s="359">
        <v>3718</v>
      </c>
      <c r="AH116" s="359">
        <v>3783</v>
      </c>
      <c r="AI116" s="359">
        <v>3805</v>
      </c>
      <c r="AJ116" s="359">
        <v>3890</v>
      </c>
      <c r="AK116" s="359">
        <v>3885</v>
      </c>
      <c r="AL116" s="359">
        <v>3766</v>
      </c>
      <c r="AM116" s="351">
        <v>3750</v>
      </c>
      <c r="AN116" s="348">
        <v>3542</v>
      </c>
      <c r="AO116" s="359">
        <v>3434</v>
      </c>
      <c r="AP116" s="359">
        <v>3431</v>
      </c>
      <c r="AQ116" s="359">
        <v>3526</v>
      </c>
      <c r="AR116" s="359">
        <v>3554</v>
      </c>
      <c r="AS116" s="359">
        <v>3756</v>
      </c>
      <c r="AT116" s="359">
        <v>3717</v>
      </c>
      <c r="AU116" s="359">
        <v>3746</v>
      </c>
      <c r="AV116" s="359">
        <v>3847</v>
      </c>
      <c r="AW116" s="359">
        <v>3898</v>
      </c>
      <c r="AX116" s="359">
        <v>3890</v>
      </c>
      <c r="AY116" s="351">
        <v>3834</v>
      </c>
      <c r="AZ116" s="348">
        <v>3761</v>
      </c>
      <c r="BA116" s="359">
        <v>3764</v>
      </c>
      <c r="BB116" s="359">
        <v>3820</v>
      </c>
      <c r="BC116" s="359">
        <v>3816</v>
      </c>
      <c r="BD116" s="359">
        <v>3794</v>
      </c>
      <c r="BE116" s="359">
        <v>3774</v>
      </c>
      <c r="BF116" s="359">
        <v>3739</v>
      </c>
      <c r="BG116" s="359">
        <v>3921</v>
      </c>
      <c r="BH116" s="359">
        <v>3696</v>
      </c>
      <c r="BI116" s="359">
        <v>3712</v>
      </c>
      <c r="BJ116" s="359">
        <v>3716</v>
      </c>
      <c r="BK116" s="347">
        <v>3677</v>
      </c>
      <c r="BL116" s="348">
        <v>3607</v>
      </c>
      <c r="BM116" s="359">
        <v>3575</v>
      </c>
      <c r="BN116" s="359">
        <v>3601</v>
      </c>
      <c r="BO116" s="359">
        <v>3649</v>
      </c>
      <c r="BP116" s="359">
        <v>3628</v>
      </c>
      <c r="BQ116" s="359">
        <v>3667</v>
      </c>
      <c r="BR116" s="359">
        <v>3675</v>
      </c>
      <c r="BS116" s="359">
        <v>3748</v>
      </c>
      <c r="BT116" s="359">
        <v>3755</v>
      </c>
      <c r="BU116" s="359">
        <v>3728</v>
      </c>
      <c r="BV116" s="359">
        <v>3746</v>
      </c>
      <c r="BW116" s="347">
        <v>3707</v>
      </c>
      <c r="BX116" s="348">
        <v>3692</v>
      </c>
      <c r="BY116" s="359">
        <v>3698</v>
      </c>
      <c r="BZ116" s="359">
        <v>3616</v>
      </c>
      <c r="CA116" s="359">
        <v>3636</v>
      </c>
      <c r="CB116" s="359">
        <v>3637</v>
      </c>
      <c r="CC116" s="359">
        <v>3617</v>
      </c>
      <c r="CD116" s="359">
        <v>3627</v>
      </c>
      <c r="CE116" s="359">
        <v>3627</v>
      </c>
      <c r="CF116" s="359">
        <v>3588</v>
      </c>
      <c r="CG116" s="359">
        <v>3621</v>
      </c>
      <c r="CH116" s="359">
        <v>3628</v>
      </c>
      <c r="CI116" s="347">
        <v>3631</v>
      </c>
      <c r="CJ116" s="348">
        <v>3567</v>
      </c>
      <c r="CK116" s="359">
        <v>3516</v>
      </c>
      <c r="CL116" s="359">
        <v>3563</v>
      </c>
      <c r="CM116" s="359">
        <v>3619</v>
      </c>
      <c r="CN116" s="359">
        <v>3542</v>
      </c>
      <c r="CO116" s="359">
        <v>3569</v>
      </c>
      <c r="CP116" s="359">
        <v>3593</v>
      </c>
      <c r="CQ116" s="359">
        <v>3695</v>
      </c>
      <c r="CR116" s="359">
        <v>3716</v>
      </c>
      <c r="CS116" s="359">
        <v>3791</v>
      </c>
      <c r="CT116" s="359">
        <v>3869</v>
      </c>
      <c r="CU116" s="347">
        <v>3885</v>
      </c>
      <c r="CV116" s="348">
        <v>3893</v>
      </c>
      <c r="CW116" s="359">
        <v>3869</v>
      </c>
      <c r="CX116" s="359">
        <v>3902</v>
      </c>
      <c r="CY116" s="359">
        <v>3875</v>
      </c>
      <c r="CZ116" s="359">
        <v>3899</v>
      </c>
      <c r="DA116" s="359">
        <v>3884</v>
      </c>
      <c r="DB116" s="359">
        <v>3814</v>
      </c>
      <c r="DC116" s="359">
        <v>3812</v>
      </c>
      <c r="DD116" s="359">
        <v>3692</v>
      </c>
      <c r="DE116" s="359">
        <v>3743</v>
      </c>
      <c r="DF116" s="359">
        <v>3766</v>
      </c>
      <c r="DG116" s="347">
        <v>3757</v>
      </c>
      <c r="DH116" s="348">
        <v>3760</v>
      </c>
      <c r="DI116" s="359">
        <v>3752</v>
      </c>
      <c r="DJ116" s="359">
        <v>3802</v>
      </c>
      <c r="DK116" s="359">
        <v>3803</v>
      </c>
      <c r="DL116" s="359">
        <v>3775</v>
      </c>
      <c r="DM116" s="359">
        <v>3785</v>
      </c>
      <c r="DN116" s="359">
        <v>3525</v>
      </c>
      <c r="DO116" s="359">
        <v>3551</v>
      </c>
      <c r="DP116" s="359">
        <v>3584</v>
      </c>
      <c r="DQ116" s="347">
        <v>3517</v>
      </c>
      <c r="DR116" s="347">
        <v>3560</v>
      </c>
      <c r="DS116" s="351">
        <v>3566</v>
      </c>
      <c r="DT116" s="347">
        <v>3535</v>
      </c>
      <c r="DU116" s="347">
        <v>3491</v>
      </c>
      <c r="DV116" s="359"/>
      <c r="DW116" s="359"/>
      <c r="DX116" s="359"/>
      <c r="DY116" s="359"/>
      <c r="DZ116" s="359"/>
      <c r="EA116" s="359"/>
      <c r="EB116" s="359"/>
      <c r="EC116" s="359"/>
      <c r="ED116" s="359"/>
      <c r="EE116" s="359"/>
      <c r="EF116" s="103">
        <v>-44</v>
      </c>
      <c r="EG116" s="83">
        <v>-1.2603838441707249</v>
      </c>
      <c r="EH116" s="103">
        <v>-75</v>
      </c>
      <c r="EI116" s="83">
        <v>-1.9962736225712003</v>
      </c>
    </row>
    <row r="117" spans="1:139" ht="15" outlineLevel="2">
      <c r="A117" s="345">
        <v>390</v>
      </c>
      <c r="B117" s="345" t="s">
        <v>391</v>
      </c>
      <c r="C117" s="345" t="s">
        <v>404</v>
      </c>
      <c r="D117" s="348">
        <v>2831</v>
      </c>
      <c r="E117" s="359">
        <v>2821</v>
      </c>
      <c r="F117" s="359">
        <v>2850</v>
      </c>
      <c r="G117" s="359">
        <v>2901</v>
      </c>
      <c r="H117" s="359">
        <v>2922</v>
      </c>
      <c r="I117" s="359">
        <v>2982</v>
      </c>
      <c r="J117" s="359">
        <v>3127</v>
      </c>
      <c r="K117" s="359">
        <v>3066</v>
      </c>
      <c r="L117" s="359">
        <v>2990</v>
      </c>
      <c r="M117" s="359">
        <v>2998</v>
      </c>
      <c r="N117" s="359">
        <v>3015</v>
      </c>
      <c r="O117" s="351">
        <v>2996</v>
      </c>
      <c r="P117" s="348">
        <v>2932</v>
      </c>
      <c r="Q117" s="359">
        <v>1295</v>
      </c>
      <c r="R117" s="359">
        <v>2602</v>
      </c>
      <c r="S117" s="359">
        <v>2645</v>
      </c>
      <c r="T117" s="359">
        <v>2922</v>
      </c>
      <c r="U117" s="359">
        <v>2756</v>
      </c>
      <c r="V117" s="359">
        <v>2723</v>
      </c>
      <c r="W117" s="359">
        <v>2790</v>
      </c>
      <c r="X117" s="359">
        <v>2741</v>
      </c>
      <c r="Y117" s="359">
        <v>2790</v>
      </c>
      <c r="Z117" s="359">
        <v>2832</v>
      </c>
      <c r="AA117" s="351">
        <v>2703</v>
      </c>
      <c r="AB117" s="348">
        <v>2648</v>
      </c>
      <c r="AC117" s="359">
        <v>2659</v>
      </c>
      <c r="AD117" s="359">
        <v>2712</v>
      </c>
      <c r="AE117" s="359">
        <v>2651</v>
      </c>
      <c r="AF117" s="359">
        <v>2626</v>
      </c>
      <c r="AG117" s="359">
        <v>2649</v>
      </c>
      <c r="AH117" s="359">
        <v>2778</v>
      </c>
      <c r="AI117" s="359">
        <v>2887</v>
      </c>
      <c r="AJ117" s="359">
        <v>2926</v>
      </c>
      <c r="AK117" s="359">
        <v>2929</v>
      </c>
      <c r="AL117" s="359">
        <v>2887</v>
      </c>
      <c r="AM117" s="351">
        <v>2940</v>
      </c>
      <c r="AN117" s="348">
        <v>2897</v>
      </c>
      <c r="AO117" s="359">
        <v>2852</v>
      </c>
      <c r="AP117" s="359">
        <v>2926</v>
      </c>
      <c r="AQ117" s="359">
        <v>2954</v>
      </c>
      <c r="AR117" s="359">
        <v>2961</v>
      </c>
      <c r="AS117" s="359">
        <v>3073</v>
      </c>
      <c r="AT117" s="359">
        <v>3151</v>
      </c>
      <c r="AU117" s="359">
        <v>3127</v>
      </c>
      <c r="AV117" s="359">
        <v>3169</v>
      </c>
      <c r="AW117" s="359">
        <v>3248</v>
      </c>
      <c r="AX117" s="359">
        <v>3274</v>
      </c>
      <c r="AY117" s="351">
        <v>3309</v>
      </c>
      <c r="AZ117" s="348">
        <v>3215</v>
      </c>
      <c r="BA117" s="359">
        <v>3234</v>
      </c>
      <c r="BB117" s="359">
        <v>3276</v>
      </c>
      <c r="BC117" s="359">
        <v>3209</v>
      </c>
      <c r="BD117" s="359">
        <v>3142</v>
      </c>
      <c r="BE117" s="359">
        <v>3284</v>
      </c>
      <c r="BF117" s="359">
        <v>3305</v>
      </c>
      <c r="BG117" s="359">
        <v>3348</v>
      </c>
      <c r="BH117" s="359">
        <v>3359</v>
      </c>
      <c r="BI117" s="359">
        <v>3306</v>
      </c>
      <c r="BJ117" s="359">
        <v>3278</v>
      </c>
      <c r="BK117" s="347">
        <v>3308</v>
      </c>
      <c r="BL117" s="348">
        <v>3319</v>
      </c>
      <c r="BM117" s="359">
        <v>3332</v>
      </c>
      <c r="BN117" s="359">
        <v>3440</v>
      </c>
      <c r="BO117" s="359">
        <v>3490</v>
      </c>
      <c r="BP117" s="359">
        <v>3429</v>
      </c>
      <c r="BQ117" s="359">
        <v>3397</v>
      </c>
      <c r="BR117" s="359">
        <v>3407</v>
      </c>
      <c r="BS117" s="359">
        <v>3458</v>
      </c>
      <c r="BT117" s="359">
        <v>3460</v>
      </c>
      <c r="BU117" s="359">
        <v>3509</v>
      </c>
      <c r="BV117" s="359">
        <v>3472</v>
      </c>
      <c r="BW117" s="347">
        <v>3399</v>
      </c>
      <c r="BX117" s="348">
        <v>3288</v>
      </c>
      <c r="BY117" s="359">
        <v>3172</v>
      </c>
      <c r="BZ117" s="359">
        <v>3219</v>
      </c>
      <c r="CA117" s="359">
        <v>3292</v>
      </c>
      <c r="CB117" s="359">
        <v>3298</v>
      </c>
      <c r="CC117" s="359">
        <v>3346</v>
      </c>
      <c r="CD117" s="359">
        <v>3342</v>
      </c>
      <c r="CE117" s="359">
        <v>3375</v>
      </c>
      <c r="CF117" s="359">
        <v>3323</v>
      </c>
      <c r="CG117" s="359">
        <v>3371</v>
      </c>
      <c r="CH117" s="359">
        <v>3415</v>
      </c>
      <c r="CI117" s="347">
        <v>3447</v>
      </c>
      <c r="CJ117" s="348">
        <v>3324</v>
      </c>
      <c r="CK117" s="359">
        <v>3279</v>
      </c>
      <c r="CL117" s="359">
        <v>3321</v>
      </c>
      <c r="CM117" s="359">
        <v>3313</v>
      </c>
      <c r="CN117" s="359">
        <v>3247</v>
      </c>
      <c r="CO117" s="359">
        <v>3251</v>
      </c>
      <c r="CP117" s="359">
        <v>3331</v>
      </c>
      <c r="CQ117" s="359">
        <v>3435</v>
      </c>
      <c r="CR117" s="359">
        <v>3421</v>
      </c>
      <c r="CS117" s="359">
        <v>3467</v>
      </c>
      <c r="CT117" s="359">
        <v>3509</v>
      </c>
      <c r="CU117" s="347">
        <v>3510</v>
      </c>
      <c r="CV117" s="348">
        <v>3476</v>
      </c>
      <c r="CW117" s="359">
        <v>3492</v>
      </c>
      <c r="CX117" s="359">
        <v>3594</v>
      </c>
      <c r="CY117" s="359">
        <v>3608</v>
      </c>
      <c r="CZ117" s="359">
        <v>3633</v>
      </c>
      <c r="DA117" s="359">
        <v>3634</v>
      </c>
      <c r="DB117" s="359">
        <v>3592</v>
      </c>
      <c r="DC117" s="359">
        <v>3590</v>
      </c>
      <c r="DD117" s="359">
        <v>3585</v>
      </c>
      <c r="DE117" s="359">
        <v>3604</v>
      </c>
      <c r="DF117" s="359">
        <v>3602</v>
      </c>
      <c r="DG117" s="347">
        <v>3614</v>
      </c>
      <c r="DH117" s="348">
        <v>3605</v>
      </c>
      <c r="DI117" s="359">
        <v>3624</v>
      </c>
      <c r="DJ117" s="359">
        <v>3619</v>
      </c>
      <c r="DK117" s="359">
        <v>3650</v>
      </c>
      <c r="DL117" s="359">
        <v>3623</v>
      </c>
      <c r="DM117" s="359">
        <v>3626</v>
      </c>
      <c r="DN117" s="359">
        <v>3349</v>
      </c>
      <c r="DO117" s="359">
        <v>3372</v>
      </c>
      <c r="DP117" s="359">
        <v>3382</v>
      </c>
      <c r="DQ117" s="347">
        <v>3360</v>
      </c>
      <c r="DR117" s="347">
        <v>3353</v>
      </c>
      <c r="DS117" s="351">
        <v>3324</v>
      </c>
      <c r="DT117" s="347">
        <v>3252</v>
      </c>
      <c r="DU117" s="347">
        <v>3241</v>
      </c>
      <c r="DV117" s="359"/>
      <c r="DW117" s="359"/>
      <c r="DX117" s="359"/>
      <c r="DY117" s="359"/>
      <c r="DZ117" s="359"/>
      <c r="EA117" s="359"/>
      <c r="EB117" s="359"/>
      <c r="EC117" s="359"/>
      <c r="ED117" s="359"/>
      <c r="EE117" s="359"/>
      <c r="EF117" s="103">
        <v>-11</v>
      </c>
      <c r="EG117" s="83">
        <v>-0.33940141931502621</v>
      </c>
      <c r="EH117" s="103">
        <v>-83</v>
      </c>
      <c r="EI117" s="83">
        <v>-2.2966242390702822</v>
      </c>
    </row>
    <row r="118" spans="1:139" ht="15" outlineLevel="2">
      <c r="A118" s="345">
        <v>467</v>
      </c>
      <c r="B118" s="345" t="s">
        <v>391</v>
      </c>
      <c r="C118" s="345" t="s">
        <v>405</v>
      </c>
      <c r="D118" s="348">
        <v>907</v>
      </c>
      <c r="E118" s="359">
        <v>931</v>
      </c>
      <c r="F118" s="359">
        <v>960</v>
      </c>
      <c r="G118" s="359">
        <v>978</v>
      </c>
      <c r="H118" s="359">
        <v>977</v>
      </c>
      <c r="I118" s="359">
        <v>983</v>
      </c>
      <c r="J118" s="359">
        <v>957</v>
      </c>
      <c r="K118" s="359">
        <v>939</v>
      </c>
      <c r="L118" s="359">
        <v>939</v>
      </c>
      <c r="M118" s="359">
        <v>955</v>
      </c>
      <c r="N118" s="359">
        <v>965</v>
      </c>
      <c r="O118" s="351">
        <v>950</v>
      </c>
      <c r="P118" s="348">
        <v>857</v>
      </c>
      <c r="Q118" s="359">
        <v>890</v>
      </c>
      <c r="R118" s="359">
        <v>987</v>
      </c>
      <c r="S118" s="359">
        <v>972</v>
      </c>
      <c r="T118" s="359">
        <v>977</v>
      </c>
      <c r="U118" s="359">
        <v>964</v>
      </c>
      <c r="V118" s="359">
        <v>970</v>
      </c>
      <c r="W118" s="359">
        <v>972</v>
      </c>
      <c r="X118" s="359">
        <v>979</v>
      </c>
      <c r="Y118" s="359">
        <v>1008</v>
      </c>
      <c r="Z118" s="359">
        <v>981</v>
      </c>
      <c r="AA118" s="351">
        <v>952</v>
      </c>
      <c r="AB118" s="348">
        <v>910</v>
      </c>
      <c r="AC118" s="359">
        <v>910</v>
      </c>
      <c r="AD118" s="359">
        <v>922</v>
      </c>
      <c r="AE118" s="359">
        <v>937</v>
      </c>
      <c r="AF118" s="359">
        <v>914</v>
      </c>
      <c r="AG118" s="359">
        <v>915</v>
      </c>
      <c r="AH118" s="359">
        <v>941</v>
      </c>
      <c r="AI118" s="359">
        <v>958</v>
      </c>
      <c r="AJ118" s="359">
        <v>982</v>
      </c>
      <c r="AK118" s="359">
        <v>958</v>
      </c>
      <c r="AL118" s="359">
        <v>924</v>
      </c>
      <c r="AM118" s="351">
        <v>966</v>
      </c>
      <c r="AN118" s="348">
        <v>1038</v>
      </c>
      <c r="AO118" s="359">
        <v>972</v>
      </c>
      <c r="AP118" s="359">
        <v>985</v>
      </c>
      <c r="AQ118" s="359">
        <v>974</v>
      </c>
      <c r="AR118" s="359">
        <v>997</v>
      </c>
      <c r="AS118" s="359">
        <v>1018</v>
      </c>
      <c r="AT118" s="359">
        <v>1045</v>
      </c>
      <c r="AU118" s="359">
        <v>1028</v>
      </c>
      <c r="AV118" s="359">
        <v>1022</v>
      </c>
      <c r="AW118" s="359">
        <v>1017</v>
      </c>
      <c r="AX118" s="359">
        <v>986</v>
      </c>
      <c r="AY118" s="351">
        <v>975</v>
      </c>
      <c r="AZ118" s="348">
        <v>954</v>
      </c>
      <c r="BA118" s="359">
        <v>974</v>
      </c>
      <c r="BB118" s="359">
        <v>964</v>
      </c>
      <c r="BC118" s="359">
        <v>921</v>
      </c>
      <c r="BD118" s="359">
        <v>934</v>
      </c>
      <c r="BE118" s="359">
        <v>918</v>
      </c>
      <c r="BF118" s="359">
        <v>913</v>
      </c>
      <c r="BG118" s="359">
        <v>893</v>
      </c>
      <c r="BH118" s="359">
        <v>882</v>
      </c>
      <c r="BI118" s="359">
        <v>849</v>
      </c>
      <c r="BJ118" s="359">
        <v>831</v>
      </c>
      <c r="BK118" s="347">
        <v>826</v>
      </c>
      <c r="BL118" s="348">
        <v>814</v>
      </c>
      <c r="BM118" s="359">
        <v>811</v>
      </c>
      <c r="BN118" s="359">
        <v>849</v>
      </c>
      <c r="BO118" s="359">
        <v>843</v>
      </c>
      <c r="BP118" s="359">
        <v>878</v>
      </c>
      <c r="BQ118" s="359">
        <v>857</v>
      </c>
      <c r="BR118" s="359">
        <v>848</v>
      </c>
      <c r="BS118" s="359">
        <v>852</v>
      </c>
      <c r="BT118" s="359">
        <v>851</v>
      </c>
      <c r="BU118" s="359">
        <v>831</v>
      </c>
      <c r="BV118" s="359">
        <v>846</v>
      </c>
      <c r="BW118" s="347">
        <v>841</v>
      </c>
      <c r="BX118" s="348">
        <v>819</v>
      </c>
      <c r="BY118" s="359">
        <v>811</v>
      </c>
      <c r="BZ118" s="359">
        <v>834</v>
      </c>
      <c r="CA118" s="359">
        <v>839</v>
      </c>
      <c r="CB118" s="359">
        <v>843</v>
      </c>
      <c r="CC118" s="359">
        <v>856</v>
      </c>
      <c r="CD118" s="359">
        <v>867</v>
      </c>
      <c r="CE118" s="359">
        <v>873</v>
      </c>
      <c r="CF118" s="359">
        <v>860</v>
      </c>
      <c r="CG118" s="359">
        <v>862</v>
      </c>
      <c r="CH118" s="359">
        <v>863</v>
      </c>
      <c r="CI118" s="347">
        <v>850</v>
      </c>
      <c r="CJ118" s="348">
        <v>816</v>
      </c>
      <c r="CK118" s="359">
        <v>778</v>
      </c>
      <c r="CL118" s="359">
        <v>798</v>
      </c>
      <c r="CM118" s="359">
        <v>787</v>
      </c>
      <c r="CN118" s="359">
        <v>762</v>
      </c>
      <c r="CO118" s="359">
        <v>765</v>
      </c>
      <c r="CP118" s="359">
        <v>773</v>
      </c>
      <c r="CQ118" s="359">
        <v>798</v>
      </c>
      <c r="CR118" s="359">
        <v>799</v>
      </c>
      <c r="CS118" s="359">
        <v>839</v>
      </c>
      <c r="CT118" s="359">
        <v>860</v>
      </c>
      <c r="CU118" s="347">
        <v>855</v>
      </c>
      <c r="CV118" s="348">
        <v>836</v>
      </c>
      <c r="CW118" s="359">
        <v>850</v>
      </c>
      <c r="CX118" s="359">
        <v>869</v>
      </c>
      <c r="CY118" s="359">
        <v>877</v>
      </c>
      <c r="CZ118" s="359">
        <v>881</v>
      </c>
      <c r="DA118" s="359">
        <v>883</v>
      </c>
      <c r="DB118" s="359">
        <v>874</v>
      </c>
      <c r="DC118" s="359">
        <v>882</v>
      </c>
      <c r="DD118" s="359">
        <v>884</v>
      </c>
      <c r="DE118" s="359">
        <v>897</v>
      </c>
      <c r="DF118" s="359">
        <v>906</v>
      </c>
      <c r="DG118" s="347">
        <v>939</v>
      </c>
      <c r="DH118" s="348">
        <v>928</v>
      </c>
      <c r="DI118" s="359">
        <v>969</v>
      </c>
      <c r="DJ118" s="359">
        <v>978</v>
      </c>
      <c r="DK118" s="359">
        <v>1007</v>
      </c>
      <c r="DL118" s="359">
        <v>1001</v>
      </c>
      <c r="DM118" s="359">
        <v>1008</v>
      </c>
      <c r="DN118" s="359">
        <v>938</v>
      </c>
      <c r="DO118" s="359">
        <v>936</v>
      </c>
      <c r="DP118" s="359">
        <v>918</v>
      </c>
      <c r="DQ118" s="347">
        <v>922</v>
      </c>
      <c r="DR118" s="347">
        <v>926</v>
      </c>
      <c r="DS118" s="351">
        <v>906</v>
      </c>
      <c r="DT118" s="347">
        <v>871</v>
      </c>
      <c r="DU118" s="347">
        <v>875</v>
      </c>
      <c r="DV118" s="359"/>
      <c r="DW118" s="359"/>
      <c r="DX118" s="359"/>
      <c r="DY118" s="359"/>
      <c r="DZ118" s="359"/>
      <c r="EA118" s="359"/>
      <c r="EB118" s="359"/>
      <c r="EC118" s="359"/>
      <c r="ED118" s="359"/>
      <c r="EE118" s="359"/>
      <c r="EF118" s="103">
        <v>4</v>
      </c>
      <c r="EG118" s="83">
        <v>0.45714285714285718</v>
      </c>
      <c r="EH118" s="103">
        <v>-31</v>
      </c>
      <c r="EI118" s="83">
        <v>-3.3013844515441959</v>
      </c>
    </row>
    <row r="119" spans="1:139" ht="15" outlineLevel="2">
      <c r="A119" s="345">
        <v>576</v>
      </c>
      <c r="B119" s="345" t="s">
        <v>391</v>
      </c>
      <c r="C119" s="345" t="s">
        <v>406</v>
      </c>
      <c r="D119" s="348">
        <v>1135</v>
      </c>
      <c r="E119" s="359">
        <v>1110</v>
      </c>
      <c r="F119" s="359">
        <v>1132</v>
      </c>
      <c r="G119" s="359">
        <v>1118</v>
      </c>
      <c r="H119" s="359">
        <v>1127</v>
      </c>
      <c r="I119" s="359">
        <v>1135</v>
      </c>
      <c r="J119" s="359">
        <v>1128</v>
      </c>
      <c r="K119" s="359">
        <v>1155</v>
      </c>
      <c r="L119" s="359">
        <v>1097</v>
      </c>
      <c r="M119" s="359">
        <v>1113</v>
      </c>
      <c r="N119" s="359">
        <v>1142</v>
      </c>
      <c r="O119" s="351">
        <v>1144</v>
      </c>
      <c r="P119" s="348">
        <v>1118</v>
      </c>
      <c r="Q119" s="359">
        <v>1135</v>
      </c>
      <c r="R119" s="359">
        <v>1161</v>
      </c>
      <c r="S119" s="359">
        <v>1156</v>
      </c>
      <c r="T119" s="359">
        <v>1127</v>
      </c>
      <c r="U119" s="359">
        <v>1210</v>
      </c>
      <c r="V119" s="359">
        <v>1221</v>
      </c>
      <c r="W119" s="359">
        <v>1246</v>
      </c>
      <c r="X119" s="359">
        <v>1242</v>
      </c>
      <c r="Y119" s="359">
        <v>1243</v>
      </c>
      <c r="Z119" s="359">
        <v>1188</v>
      </c>
      <c r="AA119" s="351">
        <v>1157</v>
      </c>
      <c r="AB119" s="348">
        <v>1095</v>
      </c>
      <c r="AC119" s="359">
        <v>1083</v>
      </c>
      <c r="AD119" s="359">
        <v>1105</v>
      </c>
      <c r="AE119" s="359">
        <v>1118</v>
      </c>
      <c r="AF119" s="359">
        <v>1120</v>
      </c>
      <c r="AG119" s="359">
        <v>1135</v>
      </c>
      <c r="AH119" s="359">
        <v>1164</v>
      </c>
      <c r="AI119" s="359">
        <v>1165</v>
      </c>
      <c r="AJ119" s="359">
        <v>1215</v>
      </c>
      <c r="AK119" s="359">
        <v>1232</v>
      </c>
      <c r="AL119" s="359">
        <v>1195</v>
      </c>
      <c r="AM119" s="351">
        <v>1191</v>
      </c>
      <c r="AN119" s="348">
        <v>1130</v>
      </c>
      <c r="AO119" s="359">
        <v>1125</v>
      </c>
      <c r="AP119" s="359">
        <v>1130</v>
      </c>
      <c r="AQ119" s="359">
        <v>1137</v>
      </c>
      <c r="AR119" s="359">
        <v>1150</v>
      </c>
      <c r="AS119" s="359">
        <v>1175</v>
      </c>
      <c r="AT119" s="359">
        <v>1147</v>
      </c>
      <c r="AU119" s="359">
        <v>1160</v>
      </c>
      <c r="AV119" s="359">
        <v>1183</v>
      </c>
      <c r="AW119" s="359">
        <v>1192</v>
      </c>
      <c r="AX119" s="359">
        <v>1214</v>
      </c>
      <c r="AY119" s="351">
        <v>1236</v>
      </c>
      <c r="AZ119" s="348">
        <v>1199</v>
      </c>
      <c r="BA119" s="359">
        <v>1194</v>
      </c>
      <c r="BB119" s="359">
        <v>1210</v>
      </c>
      <c r="BC119" s="359">
        <v>1215</v>
      </c>
      <c r="BD119" s="359">
        <v>1204</v>
      </c>
      <c r="BE119" s="359">
        <v>1213</v>
      </c>
      <c r="BF119" s="359">
        <v>1217</v>
      </c>
      <c r="BG119" s="359">
        <v>1245</v>
      </c>
      <c r="BH119" s="359">
        <v>1169</v>
      </c>
      <c r="BI119" s="359">
        <v>1166</v>
      </c>
      <c r="BJ119" s="359">
        <v>1156</v>
      </c>
      <c r="BK119" s="347">
        <v>1178</v>
      </c>
      <c r="BL119" s="348">
        <v>1172</v>
      </c>
      <c r="BM119" s="359">
        <v>1133</v>
      </c>
      <c r="BN119" s="359">
        <v>1167</v>
      </c>
      <c r="BO119" s="359">
        <v>1175</v>
      </c>
      <c r="BP119" s="359">
        <v>1181</v>
      </c>
      <c r="BQ119" s="359">
        <v>1192</v>
      </c>
      <c r="BR119" s="359">
        <v>1188</v>
      </c>
      <c r="BS119" s="359">
        <v>1214</v>
      </c>
      <c r="BT119" s="359">
        <v>1187</v>
      </c>
      <c r="BU119" s="359">
        <v>1172</v>
      </c>
      <c r="BV119" s="359">
        <v>1170</v>
      </c>
      <c r="BW119" s="347">
        <v>1152</v>
      </c>
      <c r="BX119" s="348">
        <v>1120</v>
      </c>
      <c r="BY119" s="359">
        <v>1109</v>
      </c>
      <c r="BZ119" s="359">
        <v>1139</v>
      </c>
      <c r="CA119" s="359">
        <v>1155</v>
      </c>
      <c r="CB119" s="359">
        <v>1147</v>
      </c>
      <c r="CC119" s="359">
        <v>1148</v>
      </c>
      <c r="CD119" s="359">
        <v>1147</v>
      </c>
      <c r="CE119" s="359">
        <v>1143</v>
      </c>
      <c r="CF119" s="359">
        <v>1143</v>
      </c>
      <c r="CG119" s="359">
        <v>1128</v>
      </c>
      <c r="CH119" s="359">
        <v>1132</v>
      </c>
      <c r="CI119" s="347">
        <v>1112</v>
      </c>
      <c r="CJ119" s="348">
        <v>1037</v>
      </c>
      <c r="CK119" s="359">
        <v>1019</v>
      </c>
      <c r="CL119" s="359">
        <v>1073</v>
      </c>
      <c r="CM119" s="359">
        <v>1091</v>
      </c>
      <c r="CN119" s="359">
        <v>1077</v>
      </c>
      <c r="CO119" s="359">
        <v>1072</v>
      </c>
      <c r="CP119" s="359">
        <v>1061</v>
      </c>
      <c r="CQ119" s="359">
        <v>1078</v>
      </c>
      <c r="CR119" s="359">
        <v>1092</v>
      </c>
      <c r="CS119" s="359">
        <v>1097</v>
      </c>
      <c r="CT119" s="359">
        <v>1124</v>
      </c>
      <c r="CU119" s="347">
        <v>1132</v>
      </c>
      <c r="CV119" s="348">
        <v>1115</v>
      </c>
      <c r="CW119" s="359">
        <v>1121</v>
      </c>
      <c r="CX119" s="359">
        <v>1167</v>
      </c>
      <c r="CY119" s="359">
        <v>1184</v>
      </c>
      <c r="CZ119" s="359">
        <v>1202</v>
      </c>
      <c r="DA119" s="359">
        <v>1198</v>
      </c>
      <c r="DB119" s="359">
        <v>1186</v>
      </c>
      <c r="DC119" s="359">
        <v>1183</v>
      </c>
      <c r="DD119" s="359">
        <v>1182</v>
      </c>
      <c r="DE119" s="359">
        <v>1187</v>
      </c>
      <c r="DF119" s="359">
        <v>1185</v>
      </c>
      <c r="DG119" s="347">
        <v>1185</v>
      </c>
      <c r="DH119" s="348">
        <v>1177</v>
      </c>
      <c r="DI119" s="359">
        <v>1142</v>
      </c>
      <c r="DJ119" s="359">
        <v>1198</v>
      </c>
      <c r="DK119" s="359">
        <v>1219</v>
      </c>
      <c r="DL119" s="359">
        <v>1225</v>
      </c>
      <c r="DM119" s="359">
        <v>1250</v>
      </c>
      <c r="DN119" s="359">
        <v>1172</v>
      </c>
      <c r="DO119" s="359">
        <v>1134</v>
      </c>
      <c r="DP119" s="359">
        <v>1136</v>
      </c>
      <c r="DQ119" s="347">
        <v>1109</v>
      </c>
      <c r="DR119" s="347">
        <v>1122</v>
      </c>
      <c r="DS119" s="351">
        <v>1097</v>
      </c>
      <c r="DT119" s="347">
        <v>1083</v>
      </c>
      <c r="DU119" s="347">
        <v>1053</v>
      </c>
      <c r="DV119" s="359"/>
      <c r="DW119" s="359"/>
      <c r="DX119" s="359"/>
      <c r="DY119" s="359"/>
      <c r="DZ119" s="359"/>
      <c r="EA119" s="359"/>
      <c r="EB119" s="359"/>
      <c r="EC119" s="359"/>
      <c r="ED119" s="359"/>
      <c r="EE119" s="359"/>
      <c r="EF119" s="103">
        <v>-30</v>
      </c>
      <c r="EG119" s="83">
        <v>-2.8490028490028489</v>
      </c>
      <c r="EH119" s="103">
        <v>-44</v>
      </c>
      <c r="EI119" s="83">
        <v>-3.7130801687763713</v>
      </c>
    </row>
    <row r="120" spans="1:139" ht="15" outlineLevel="2">
      <c r="A120" s="345">
        <v>642</v>
      </c>
      <c r="B120" s="345" t="s">
        <v>391</v>
      </c>
      <c r="C120" s="345" t="s">
        <v>407</v>
      </c>
      <c r="D120" s="348">
        <v>2039</v>
      </c>
      <c r="E120" s="359">
        <v>2006</v>
      </c>
      <c r="F120" s="359">
        <v>2050</v>
      </c>
      <c r="G120" s="359">
        <v>2027</v>
      </c>
      <c r="H120" s="359">
        <v>2042</v>
      </c>
      <c r="I120" s="359">
        <v>2071</v>
      </c>
      <c r="J120" s="359">
        <v>2039</v>
      </c>
      <c r="K120" s="359">
        <v>2096</v>
      </c>
      <c r="L120" s="359">
        <v>2042</v>
      </c>
      <c r="M120" s="359">
        <v>2029</v>
      </c>
      <c r="N120" s="359">
        <v>2071</v>
      </c>
      <c r="O120" s="351">
        <v>2126</v>
      </c>
      <c r="P120" s="348">
        <v>2030</v>
      </c>
      <c r="Q120" s="359">
        <v>1873</v>
      </c>
      <c r="R120" s="359">
        <v>1975</v>
      </c>
      <c r="S120" s="359">
        <v>1971</v>
      </c>
      <c r="T120" s="359">
        <v>2042</v>
      </c>
      <c r="U120" s="359">
        <v>1968</v>
      </c>
      <c r="V120" s="359">
        <v>1948</v>
      </c>
      <c r="W120" s="359">
        <v>1974</v>
      </c>
      <c r="X120" s="359">
        <v>1984</v>
      </c>
      <c r="Y120" s="359">
        <v>2023</v>
      </c>
      <c r="Z120" s="359">
        <v>2002</v>
      </c>
      <c r="AA120" s="351">
        <v>1976</v>
      </c>
      <c r="AB120" s="348">
        <v>1892</v>
      </c>
      <c r="AC120" s="359">
        <v>1851</v>
      </c>
      <c r="AD120" s="359">
        <v>1892</v>
      </c>
      <c r="AE120" s="359">
        <v>1891</v>
      </c>
      <c r="AF120" s="359">
        <v>1880</v>
      </c>
      <c r="AG120" s="359">
        <v>1913</v>
      </c>
      <c r="AH120" s="359">
        <v>2006</v>
      </c>
      <c r="AI120" s="359">
        <v>2008</v>
      </c>
      <c r="AJ120" s="359">
        <v>2019</v>
      </c>
      <c r="AK120" s="359">
        <v>2092</v>
      </c>
      <c r="AL120" s="359">
        <v>2034</v>
      </c>
      <c r="AM120" s="351">
        <v>2066</v>
      </c>
      <c r="AN120" s="348">
        <v>2020</v>
      </c>
      <c r="AO120" s="359">
        <v>1995</v>
      </c>
      <c r="AP120" s="359">
        <v>2041</v>
      </c>
      <c r="AQ120" s="359">
        <v>2093</v>
      </c>
      <c r="AR120" s="359">
        <v>2128</v>
      </c>
      <c r="AS120" s="359">
        <v>2273</v>
      </c>
      <c r="AT120" s="359">
        <v>2319</v>
      </c>
      <c r="AU120" s="359">
        <v>2323</v>
      </c>
      <c r="AV120" s="359">
        <v>2276</v>
      </c>
      <c r="AW120" s="359">
        <v>2272</v>
      </c>
      <c r="AX120" s="359">
        <v>2238</v>
      </c>
      <c r="AY120" s="351">
        <v>2223</v>
      </c>
      <c r="AZ120" s="348">
        <v>2121</v>
      </c>
      <c r="BA120" s="359">
        <v>2136</v>
      </c>
      <c r="BB120" s="359">
        <v>2166</v>
      </c>
      <c r="BC120" s="359">
        <v>2089</v>
      </c>
      <c r="BD120" s="359">
        <v>2082</v>
      </c>
      <c r="BE120" s="359">
        <v>2115</v>
      </c>
      <c r="BF120" s="359">
        <v>2091</v>
      </c>
      <c r="BG120" s="359">
        <v>2193</v>
      </c>
      <c r="BH120" s="359">
        <v>1981</v>
      </c>
      <c r="BI120" s="359">
        <v>1971</v>
      </c>
      <c r="BJ120" s="359">
        <v>1995</v>
      </c>
      <c r="BK120" s="347">
        <v>2018</v>
      </c>
      <c r="BL120" s="348">
        <v>1997</v>
      </c>
      <c r="BM120" s="359">
        <v>2003</v>
      </c>
      <c r="BN120" s="359">
        <v>2113</v>
      </c>
      <c r="BO120" s="359">
        <v>2122</v>
      </c>
      <c r="BP120" s="359">
        <v>2099</v>
      </c>
      <c r="BQ120" s="359">
        <v>2113</v>
      </c>
      <c r="BR120" s="359">
        <v>2141</v>
      </c>
      <c r="BS120" s="359">
        <v>2182</v>
      </c>
      <c r="BT120" s="359">
        <v>2236</v>
      </c>
      <c r="BU120" s="359">
        <v>2259</v>
      </c>
      <c r="BV120" s="359">
        <v>2243</v>
      </c>
      <c r="BW120" s="347">
        <v>2249</v>
      </c>
      <c r="BX120" s="348">
        <v>2190</v>
      </c>
      <c r="BY120" s="359">
        <v>2193</v>
      </c>
      <c r="BZ120" s="359">
        <v>2248</v>
      </c>
      <c r="CA120" s="359">
        <v>2244</v>
      </c>
      <c r="CB120" s="359">
        <v>2246</v>
      </c>
      <c r="CC120" s="359">
        <v>2240</v>
      </c>
      <c r="CD120" s="359">
        <v>2250</v>
      </c>
      <c r="CE120" s="359">
        <v>2275</v>
      </c>
      <c r="CF120" s="359">
        <v>2217</v>
      </c>
      <c r="CG120" s="359">
        <v>2232</v>
      </c>
      <c r="CH120" s="359">
        <v>2219</v>
      </c>
      <c r="CI120" s="347">
        <v>2225</v>
      </c>
      <c r="CJ120" s="348">
        <v>2139</v>
      </c>
      <c r="CK120" s="359">
        <v>2093</v>
      </c>
      <c r="CL120" s="359">
        <v>2132</v>
      </c>
      <c r="CM120" s="359">
        <v>2063</v>
      </c>
      <c r="CN120" s="359">
        <v>2055</v>
      </c>
      <c r="CO120" s="359">
        <v>2045</v>
      </c>
      <c r="CP120" s="359">
        <v>2042</v>
      </c>
      <c r="CQ120" s="359">
        <v>2104</v>
      </c>
      <c r="CR120" s="359">
        <v>2104</v>
      </c>
      <c r="CS120" s="359">
        <v>2146</v>
      </c>
      <c r="CT120" s="359">
        <v>2198</v>
      </c>
      <c r="CU120" s="347">
        <v>2184</v>
      </c>
      <c r="CV120" s="348">
        <v>2120</v>
      </c>
      <c r="CW120" s="359">
        <v>2172</v>
      </c>
      <c r="CX120" s="359">
        <v>2195</v>
      </c>
      <c r="CY120" s="359">
        <v>2203</v>
      </c>
      <c r="CZ120" s="359">
        <v>2257</v>
      </c>
      <c r="DA120" s="359">
        <v>2251</v>
      </c>
      <c r="DB120" s="359">
        <v>2252</v>
      </c>
      <c r="DC120" s="359">
        <v>2238</v>
      </c>
      <c r="DD120" s="359">
        <v>2250</v>
      </c>
      <c r="DE120" s="359">
        <v>2300</v>
      </c>
      <c r="DF120" s="359">
        <v>2248</v>
      </c>
      <c r="DG120" s="347">
        <v>2272</v>
      </c>
      <c r="DH120" s="348">
        <v>2232</v>
      </c>
      <c r="DI120" s="359">
        <v>2241</v>
      </c>
      <c r="DJ120" s="359">
        <v>2241</v>
      </c>
      <c r="DK120" s="359">
        <v>2267</v>
      </c>
      <c r="DL120" s="359">
        <v>2256</v>
      </c>
      <c r="DM120" s="359">
        <v>2314</v>
      </c>
      <c r="DN120" s="359">
        <v>2174</v>
      </c>
      <c r="DO120" s="359">
        <v>2312</v>
      </c>
      <c r="DP120" s="359">
        <v>2394</v>
      </c>
      <c r="DQ120" s="347">
        <v>2350</v>
      </c>
      <c r="DR120" s="347">
        <v>2349</v>
      </c>
      <c r="DS120" s="351">
        <v>2288</v>
      </c>
      <c r="DT120" s="347">
        <v>2241</v>
      </c>
      <c r="DU120" s="347">
        <v>2189</v>
      </c>
      <c r="DV120" s="359"/>
      <c r="DW120" s="359"/>
      <c r="DX120" s="359"/>
      <c r="DY120" s="359"/>
      <c r="DZ120" s="359"/>
      <c r="EA120" s="359"/>
      <c r="EB120" s="359"/>
      <c r="EC120" s="359"/>
      <c r="ED120" s="359"/>
      <c r="EE120" s="359"/>
      <c r="EF120" s="103">
        <v>-52</v>
      </c>
      <c r="EG120" s="83">
        <v>-2.3755139333028779</v>
      </c>
      <c r="EH120" s="103">
        <v>-99</v>
      </c>
      <c r="EI120" s="83">
        <v>-4.357394366197183</v>
      </c>
    </row>
    <row r="121" spans="1:139" ht="15" outlineLevel="2">
      <c r="A121" s="345">
        <v>679</v>
      </c>
      <c r="B121" s="345" t="s">
        <v>391</v>
      </c>
      <c r="C121" s="345" t="s">
        <v>408</v>
      </c>
      <c r="D121" s="348">
        <v>5749</v>
      </c>
      <c r="E121" s="359">
        <v>5788</v>
      </c>
      <c r="F121" s="359">
        <v>5796</v>
      </c>
      <c r="G121" s="359">
        <v>5851</v>
      </c>
      <c r="H121" s="359">
        <v>5888</v>
      </c>
      <c r="I121" s="359">
        <v>5911</v>
      </c>
      <c r="J121" s="359">
        <v>5938</v>
      </c>
      <c r="K121" s="359">
        <v>5941</v>
      </c>
      <c r="L121" s="359">
        <v>5908</v>
      </c>
      <c r="M121" s="359">
        <v>5991</v>
      </c>
      <c r="N121" s="359">
        <v>6041</v>
      </c>
      <c r="O121" s="351">
        <v>6003</v>
      </c>
      <c r="P121" s="348">
        <v>5857</v>
      </c>
      <c r="Q121" s="359">
        <v>4560</v>
      </c>
      <c r="R121" s="359">
        <v>5884</v>
      </c>
      <c r="S121" s="359">
        <v>5947</v>
      </c>
      <c r="T121" s="359">
        <v>5888</v>
      </c>
      <c r="U121" s="359">
        <v>6183</v>
      </c>
      <c r="V121" s="359">
        <v>6209</v>
      </c>
      <c r="W121" s="359">
        <v>6239</v>
      </c>
      <c r="X121" s="359">
        <v>6299</v>
      </c>
      <c r="Y121" s="359">
        <v>6338</v>
      </c>
      <c r="Z121" s="359">
        <v>6274</v>
      </c>
      <c r="AA121" s="351">
        <v>6156</v>
      </c>
      <c r="AB121" s="348">
        <v>5998</v>
      </c>
      <c r="AC121" s="359">
        <v>5916</v>
      </c>
      <c r="AD121" s="359">
        <v>5991</v>
      </c>
      <c r="AE121" s="359">
        <v>6058</v>
      </c>
      <c r="AF121" s="359">
        <v>6062</v>
      </c>
      <c r="AG121" s="359">
        <v>6149</v>
      </c>
      <c r="AH121" s="359">
        <v>6329</v>
      </c>
      <c r="AI121" s="359">
        <v>6418</v>
      </c>
      <c r="AJ121" s="359">
        <v>6534</v>
      </c>
      <c r="AK121" s="359">
        <v>6527</v>
      </c>
      <c r="AL121" s="359">
        <v>6319</v>
      </c>
      <c r="AM121" s="351">
        <v>6327</v>
      </c>
      <c r="AN121" s="348">
        <v>6109</v>
      </c>
      <c r="AO121" s="359">
        <v>6081</v>
      </c>
      <c r="AP121" s="359">
        <v>6122</v>
      </c>
      <c r="AQ121" s="359">
        <v>6238</v>
      </c>
      <c r="AR121" s="359">
        <v>6307</v>
      </c>
      <c r="AS121" s="359">
        <v>6491</v>
      </c>
      <c r="AT121" s="359">
        <v>6505</v>
      </c>
      <c r="AU121" s="359">
        <v>6514</v>
      </c>
      <c r="AV121" s="359">
        <v>6502</v>
      </c>
      <c r="AW121" s="359">
        <v>6523</v>
      </c>
      <c r="AX121" s="359">
        <v>6419</v>
      </c>
      <c r="AY121" s="351">
        <v>6427</v>
      </c>
      <c r="AZ121" s="348">
        <v>6361</v>
      </c>
      <c r="BA121" s="359">
        <v>6347</v>
      </c>
      <c r="BB121" s="359">
        <v>6378</v>
      </c>
      <c r="BC121" s="359">
        <v>6338</v>
      </c>
      <c r="BD121" s="359">
        <v>6322</v>
      </c>
      <c r="BE121" s="359">
        <v>6302</v>
      </c>
      <c r="BF121" s="359">
        <v>6329</v>
      </c>
      <c r="BG121" s="359">
        <v>6237</v>
      </c>
      <c r="BH121" s="359">
        <v>6247</v>
      </c>
      <c r="BI121" s="359">
        <v>6250</v>
      </c>
      <c r="BJ121" s="359">
        <v>6179</v>
      </c>
      <c r="BK121" s="347">
        <v>6240</v>
      </c>
      <c r="BL121" s="348">
        <v>6178</v>
      </c>
      <c r="BM121" s="359">
        <v>6092</v>
      </c>
      <c r="BN121" s="359">
        <v>6123</v>
      </c>
      <c r="BO121" s="359">
        <v>6114</v>
      </c>
      <c r="BP121" s="359">
        <v>6118</v>
      </c>
      <c r="BQ121" s="359">
        <v>6161</v>
      </c>
      <c r="BR121" s="359">
        <v>6100</v>
      </c>
      <c r="BS121" s="359">
        <v>6099</v>
      </c>
      <c r="BT121" s="359">
        <v>6074</v>
      </c>
      <c r="BU121" s="359">
        <v>6089</v>
      </c>
      <c r="BV121" s="359">
        <v>6074</v>
      </c>
      <c r="BW121" s="347">
        <v>6017</v>
      </c>
      <c r="BX121" s="348">
        <v>5908</v>
      </c>
      <c r="BY121" s="359">
        <v>5772</v>
      </c>
      <c r="BZ121" s="359">
        <v>5829</v>
      </c>
      <c r="CA121" s="359">
        <v>5865</v>
      </c>
      <c r="CB121" s="359">
        <v>5859</v>
      </c>
      <c r="CC121" s="359">
        <v>5847</v>
      </c>
      <c r="CD121" s="359">
        <v>5817</v>
      </c>
      <c r="CE121" s="359">
        <v>5813</v>
      </c>
      <c r="CF121" s="359">
        <v>5779</v>
      </c>
      <c r="CG121" s="359">
        <v>5782</v>
      </c>
      <c r="CH121" s="359">
        <v>5801</v>
      </c>
      <c r="CI121" s="347">
        <v>5784</v>
      </c>
      <c r="CJ121" s="348">
        <v>5648</v>
      </c>
      <c r="CK121" s="359">
        <v>5630</v>
      </c>
      <c r="CL121" s="359">
        <v>5641</v>
      </c>
      <c r="CM121" s="359">
        <v>5589</v>
      </c>
      <c r="CN121" s="359">
        <v>5515</v>
      </c>
      <c r="CO121" s="359">
        <v>5413</v>
      </c>
      <c r="CP121" s="359">
        <v>5426</v>
      </c>
      <c r="CQ121" s="359">
        <v>5593</v>
      </c>
      <c r="CR121" s="359">
        <v>5662</v>
      </c>
      <c r="CS121" s="359">
        <v>5684</v>
      </c>
      <c r="CT121" s="359">
        <v>5763</v>
      </c>
      <c r="CU121" s="347">
        <v>5799</v>
      </c>
      <c r="CV121" s="348">
        <v>5756</v>
      </c>
      <c r="CW121" s="359">
        <v>5790</v>
      </c>
      <c r="CX121" s="359">
        <v>5858</v>
      </c>
      <c r="CY121" s="359">
        <v>5898</v>
      </c>
      <c r="CZ121" s="359">
        <v>5948</v>
      </c>
      <c r="DA121" s="359">
        <v>5920</v>
      </c>
      <c r="DB121" s="359">
        <v>5931</v>
      </c>
      <c r="DC121" s="359">
        <v>5948</v>
      </c>
      <c r="DD121" s="359">
        <v>5847</v>
      </c>
      <c r="DE121" s="359">
        <v>5826</v>
      </c>
      <c r="DF121" s="359">
        <v>5841</v>
      </c>
      <c r="DG121" s="347">
        <v>5837</v>
      </c>
      <c r="DH121" s="348">
        <v>5800</v>
      </c>
      <c r="DI121" s="359">
        <v>5851</v>
      </c>
      <c r="DJ121" s="359">
        <v>5921</v>
      </c>
      <c r="DK121" s="359">
        <v>5982</v>
      </c>
      <c r="DL121" s="359">
        <v>5945</v>
      </c>
      <c r="DM121" s="359">
        <v>5965</v>
      </c>
      <c r="DN121" s="359">
        <v>5500</v>
      </c>
      <c r="DO121" s="359">
        <v>5489</v>
      </c>
      <c r="DP121" s="359">
        <v>5508</v>
      </c>
      <c r="DQ121" s="347">
        <v>5481</v>
      </c>
      <c r="DR121" s="347">
        <v>5515</v>
      </c>
      <c r="DS121" s="351">
        <v>5496</v>
      </c>
      <c r="DT121" s="347">
        <v>5393</v>
      </c>
      <c r="DU121" s="347">
        <v>5410</v>
      </c>
      <c r="DV121" s="359"/>
      <c r="DW121" s="359"/>
      <c r="DX121" s="359"/>
      <c r="DY121" s="359"/>
      <c r="DZ121" s="359"/>
      <c r="EA121" s="359"/>
      <c r="EB121" s="359"/>
      <c r="EC121" s="359"/>
      <c r="ED121" s="359"/>
      <c r="EE121" s="359"/>
      <c r="EF121" s="103">
        <v>17</v>
      </c>
      <c r="EG121" s="83">
        <v>0.3142329020332717</v>
      </c>
      <c r="EH121" s="103">
        <v>-86</v>
      </c>
      <c r="EI121" s="83">
        <v>-1.4733596025355491</v>
      </c>
    </row>
    <row r="122" spans="1:139" ht="15" outlineLevel="2">
      <c r="A122" s="345">
        <v>789</v>
      </c>
      <c r="B122" s="345" t="s">
        <v>391</v>
      </c>
      <c r="C122" s="345" t="s">
        <v>409</v>
      </c>
      <c r="D122" s="348">
        <v>3707</v>
      </c>
      <c r="E122" s="359">
        <v>3629</v>
      </c>
      <c r="F122" s="359">
        <v>3613</v>
      </c>
      <c r="G122" s="359">
        <v>3625</v>
      </c>
      <c r="H122" s="359">
        <v>3722</v>
      </c>
      <c r="I122" s="359">
        <v>3771</v>
      </c>
      <c r="J122" s="359">
        <v>3730</v>
      </c>
      <c r="K122" s="359">
        <v>3681</v>
      </c>
      <c r="L122" s="359">
        <v>3679</v>
      </c>
      <c r="M122" s="359">
        <v>3735</v>
      </c>
      <c r="N122" s="359">
        <v>3837</v>
      </c>
      <c r="O122" s="351">
        <v>3817</v>
      </c>
      <c r="P122" s="348">
        <v>3831</v>
      </c>
      <c r="Q122" s="359">
        <v>3649</v>
      </c>
      <c r="R122" s="359">
        <v>3929</v>
      </c>
      <c r="S122" s="359">
        <v>3944</v>
      </c>
      <c r="T122" s="359">
        <v>3722</v>
      </c>
      <c r="U122" s="359">
        <v>3861</v>
      </c>
      <c r="V122" s="359">
        <v>3846</v>
      </c>
      <c r="W122" s="359">
        <v>3901</v>
      </c>
      <c r="X122" s="359">
        <v>3909</v>
      </c>
      <c r="Y122" s="359">
        <v>3941</v>
      </c>
      <c r="Z122" s="359">
        <v>3930</v>
      </c>
      <c r="AA122" s="351">
        <v>3894</v>
      </c>
      <c r="AB122" s="348">
        <v>3795</v>
      </c>
      <c r="AC122" s="359">
        <v>3700</v>
      </c>
      <c r="AD122" s="359">
        <v>3700</v>
      </c>
      <c r="AE122" s="359">
        <v>3761</v>
      </c>
      <c r="AF122" s="359">
        <v>3783</v>
      </c>
      <c r="AG122" s="359">
        <v>3761</v>
      </c>
      <c r="AH122" s="359">
        <v>3817</v>
      </c>
      <c r="AI122" s="359">
        <v>3822</v>
      </c>
      <c r="AJ122" s="359">
        <v>4035</v>
      </c>
      <c r="AK122" s="359">
        <v>4009</v>
      </c>
      <c r="AL122" s="359">
        <v>3889</v>
      </c>
      <c r="AM122" s="351">
        <v>3958</v>
      </c>
      <c r="AN122" s="348">
        <v>3936</v>
      </c>
      <c r="AO122" s="359">
        <v>3868</v>
      </c>
      <c r="AP122" s="359">
        <v>3933</v>
      </c>
      <c r="AQ122" s="359">
        <v>4058</v>
      </c>
      <c r="AR122" s="359">
        <v>4100</v>
      </c>
      <c r="AS122" s="359">
        <v>4276</v>
      </c>
      <c r="AT122" s="359">
        <v>4222</v>
      </c>
      <c r="AU122" s="359">
        <v>4259</v>
      </c>
      <c r="AV122" s="359">
        <v>4262</v>
      </c>
      <c r="AW122" s="359">
        <v>4349</v>
      </c>
      <c r="AX122" s="359">
        <v>4373</v>
      </c>
      <c r="AY122" s="351">
        <v>4308</v>
      </c>
      <c r="AZ122" s="348">
        <v>4256</v>
      </c>
      <c r="BA122" s="359">
        <v>4248</v>
      </c>
      <c r="BB122" s="359">
        <v>4318</v>
      </c>
      <c r="BC122" s="359">
        <v>4301</v>
      </c>
      <c r="BD122" s="359">
        <v>4309</v>
      </c>
      <c r="BE122" s="359">
        <v>4322</v>
      </c>
      <c r="BF122" s="359">
        <v>4356</v>
      </c>
      <c r="BG122" s="359">
        <v>4557</v>
      </c>
      <c r="BH122" s="359">
        <v>4225</v>
      </c>
      <c r="BI122" s="359">
        <v>4271</v>
      </c>
      <c r="BJ122" s="359">
        <v>4210</v>
      </c>
      <c r="BK122" s="347">
        <v>4230</v>
      </c>
      <c r="BL122" s="348">
        <v>4176</v>
      </c>
      <c r="BM122" s="359">
        <v>4067</v>
      </c>
      <c r="BN122" s="359">
        <v>4105</v>
      </c>
      <c r="BO122" s="359">
        <v>4113</v>
      </c>
      <c r="BP122" s="359">
        <v>4139</v>
      </c>
      <c r="BQ122" s="359">
        <v>4177</v>
      </c>
      <c r="BR122" s="359">
        <v>4186</v>
      </c>
      <c r="BS122" s="359">
        <v>4174</v>
      </c>
      <c r="BT122" s="359">
        <v>4172</v>
      </c>
      <c r="BU122" s="359">
        <v>4175</v>
      </c>
      <c r="BV122" s="359">
        <v>4144</v>
      </c>
      <c r="BW122" s="347">
        <v>4108</v>
      </c>
      <c r="BX122" s="348">
        <v>4061</v>
      </c>
      <c r="BY122" s="359">
        <v>4017</v>
      </c>
      <c r="BZ122" s="359">
        <v>4109</v>
      </c>
      <c r="CA122" s="359">
        <v>4129</v>
      </c>
      <c r="CB122" s="359">
        <v>4155</v>
      </c>
      <c r="CC122" s="359">
        <v>4147</v>
      </c>
      <c r="CD122" s="359">
        <v>4159</v>
      </c>
      <c r="CE122" s="359">
        <v>4111</v>
      </c>
      <c r="CF122" s="359">
        <v>4089</v>
      </c>
      <c r="CG122" s="359">
        <v>4109</v>
      </c>
      <c r="CH122" s="359">
        <v>4119</v>
      </c>
      <c r="CI122" s="347">
        <v>4111</v>
      </c>
      <c r="CJ122" s="348">
        <v>4052</v>
      </c>
      <c r="CK122" s="359">
        <v>3901</v>
      </c>
      <c r="CL122" s="359">
        <v>3978</v>
      </c>
      <c r="CM122" s="359">
        <v>4028</v>
      </c>
      <c r="CN122" s="359">
        <v>4013</v>
      </c>
      <c r="CO122" s="359">
        <v>4054</v>
      </c>
      <c r="CP122" s="359">
        <v>4084</v>
      </c>
      <c r="CQ122" s="359">
        <v>4163</v>
      </c>
      <c r="CR122" s="359">
        <v>4177</v>
      </c>
      <c r="CS122" s="359">
        <v>4264</v>
      </c>
      <c r="CT122" s="359">
        <v>4357</v>
      </c>
      <c r="CU122" s="347">
        <v>4386</v>
      </c>
      <c r="CV122" s="348">
        <v>4389</v>
      </c>
      <c r="CW122" s="359">
        <v>4381</v>
      </c>
      <c r="CX122" s="359">
        <v>4527</v>
      </c>
      <c r="CY122" s="359">
        <v>4545</v>
      </c>
      <c r="CZ122" s="359">
        <v>4557</v>
      </c>
      <c r="DA122" s="359">
        <v>4566</v>
      </c>
      <c r="DB122" s="359">
        <v>4586</v>
      </c>
      <c r="DC122" s="359">
        <v>4566</v>
      </c>
      <c r="DD122" s="359">
        <v>4434</v>
      </c>
      <c r="DE122" s="359">
        <v>4433</v>
      </c>
      <c r="DF122" s="359">
        <v>4446</v>
      </c>
      <c r="DG122" s="347">
        <v>4466</v>
      </c>
      <c r="DH122" s="348">
        <v>4426</v>
      </c>
      <c r="DI122" s="359">
        <v>4390</v>
      </c>
      <c r="DJ122" s="359">
        <v>4523</v>
      </c>
      <c r="DK122" s="359">
        <v>4530</v>
      </c>
      <c r="DL122" s="359">
        <v>4539</v>
      </c>
      <c r="DM122" s="359">
        <v>4545</v>
      </c>
      <c r="DN122" s="359">
        <v>4244</v>
      </c>
      <c r="DO122" s="359">
        <v>4269</v>
      </c>
      <c r="DP122" s="359">
        <v>4337</v>
      </c>
      <c r="DQ122" s="347">
        <v>4319</v>
      </c>
      <c r="DR122" s="347">
        <v>4334</v>
      </c>
      <c r="DS122" s="351">
        <v>4354</v>
      </c>
      <c r="DT122" s="347">
        <v>4240</v>
      </c>
      <c r="DU122" s="347">
        <v>4230</v>
      </c>
      <c r="DV122" s="359"/>
      <c r="DW122" s="359"/>
      <c r="DX122" s="359"/>
      <c r="DY122" s="359"/>
      <c r="DZ122" s="359"/>
      <c r="EA122" s="359"/>
      <c r="EB122" s="359"/>
      <c r="EC122" s="359"/>
      <c r="ED122" s="359"/>
      <c r="EE122" s="359"/>
      <c r="EF122" s="103">
        <v>-10</v>
      </c>
      <c r="EG122" s="83">
        <v>-0.2364066193853428</v>
      </c>
      <c r="EH122" s="103">
        <v>-124</v>
      </c>
      <c r="EI122" s="83">
        <v>-2.7765338110165696</v>
      </c>
    </row>
    <row r="123" spans="1:139" ht="15" outlineLevel="2">
      <c r="A123" s="345">
        <v>792</v>
      </c>
      <c r="B123" s="345" t="s">
        <v>391</v>
      </c>
      <c r="C123" s="345" t="s">
        <v>410</v>
      </c>
      <c r="D123" s="348">
        <v>1538</v>
      </c>
      <c r="E123" s="359">
        <v>1544</v>
      </c>
      <c r="F123" s="359">
        <v>1515</v>
      </c>
      <c r="G123" s="359">
        <v>1544</v>
      </c>
      <c r="H123" s="359">
        <v>1539</v>
      </c>
      <c r="I123" s="359">
        <v>1566</v>
      </c>
      <c r="J123" s="359">
        <v>1548</v>
      </c>
      <c r="K123" s="359">
        <v>1566</v>
      </c>
      <c r="L123" s="359">
        <v>1532</v>
      </c>
      <c r="M123" s="359">
        <v>1577</v>
      </c>
      <c r="N123" s="359">
        <v>1594</v>
      </c>
      <c r="O123" s="351">
        <v>1631</v>
      </c>
      <c r="P123" s="348">
        <v>1573</v>
      </c>
      <c r="Q123" s="359">
        <v>1246</v>
      </c>
      <c r="R123" s="359">
        <v>1484</v>
      </c>
      <c r="S123" s="359">
        <v>1520</v>
      </c>
      <c r="T123" s="359">
        <v>1539</v>
      </c>
      <c r="U123" s="359">
        <v>1492</v>
      </c>
      <c r="V123" s="359">
        <v>1490</v>
      </c>
      <c r="W123" s="359">
        <v>1581</v>
      </c>
      <c r="X123" s="359">
        <v>1597</v>
      </c>
      <c r="Y123" s="359">
        <v>1622</v>
      </c>
      <c r="Z123" s="359">
        <v>1593</v>
      </c>
      <c r="AA123" s="351">
        <v>1588</v>
      </c>
      <c r="AB123" s="348">
        <v>1539</v>
      </c>
      <c r="AC123" s="359">
        <v>1494</v>
      </c>
      <c r="AD123" s="359">
        <v>1519</v>
      </c>
      <c r="AE123" s="359">
        <v>1570</v>
      </c>
      <c r="AF123" s="359">
        <v>1539</v>
      </c>
      <c r="AG123" s="359">
        <v>1571</v>
      </c>
      <c r="AH123" s="359">
        <v>1749</v>
      </c>
      <c r="AI123" s="359">
        <v>1802</v>
      </c>
      <c r="AJ123" s="359">
        <v>1828</v>
      </c>
      <c r="AK123" s="359">
        <v>1796</v>
      </c>
      <c r="AL123" s="359">
        <v>1698</v>
      </c>
      <c r="AM123" s="351">
        <v>1682</v>
      </c>
      <c r="AN123" s="348">
        <v>1647</v>
      </c>
      <c r="AO123" s="359">
        <v>1587</v>
      </c>
      <c r="AP123" s="359">
        <v>1611</v>
      </c>
      <c r="AQ123" s="359">
        <v>1637</v>
      </c>
      <c r="AR123" s="359">
        <v>1673</v>
      </c>
      <c r="AS123" s="359">
        <v>1718</v>
      </c>
      <c r="AT123" s="359">
        <v>1778</v>
      </c>
      <c r="AU123" s="359">
        <v>1803</v>
      </c>
      <c r="AV123" s="359">
        <v>1832</v>
      </c>
      <c r="AW123" s="359">
        <v>1849</v>
      </c>
      <c r="AX123" s="359">
        <v>1809</v>
      </c>
      <c r="AY123" s="351">
        <v>1816</v>
      </c>
      <c r="AZ123" s="348">
        <v>1798</v>
      </c>
      <c r="BA123" s="359">
        <v>1837</v>
      </c>
      <c r="BB123" s="359">
        <v>1865</v>
      </c>
      <c r="BC123" s="359">
        <v>1837</v>
      </c>
      <c r="BD123" s="359">
        <v>1839</v>
      </c>
      <c r="BE123" s="359">
        <v>1870</v>
      </c>
      <c r="BF123" s="359">
        <v>1868</v>
      </c>
      <c r="BG123" s="359">
        <v>1867</v>
      </c>
      <c r="BH123" s="359">
        <v>1906</v>
      </c>
      <c r="BI123" s="359">
        <v>1901</v>
      </c>
      <c r="BJ123" s="359">
        <v>1877</v>
      </c>
      <c r="BK123" s="347">
        <v>1862</v>
      </c>
      <c r="BL123" s="348">
        <v>1864</v>
      </c>
      <c r="BM123" s="359">
        <v>1859</v>
      </c>
      <c r="BN123" s="359">
        <v>1882</v>
      </c>
      <c r="BO123" s="359">
        <v>1908</v>
      </c>
      <c r="BP123" s="359">
        <v>1896</v>
      </c>
      <c r="BQ123" s="359">
        <v>1929</v>
      </c>
      <c r="BR123" s="359">
        <v>1933</v>
      </c>
      <c r="BS123" s="359">
        <v>1923</v>
      </c>
      <c r="BT123" s="359">
        <v>1932</v>
      </c>
      <c r="BU123" s="359">
        <v>1927</v>
      </c>
      <c r="BV123" s="359">
        <v>1931</v>
      </c>
      <c r="BW123" s="347">
        <v>1911</v>
      </c>
      <c r="BX123" s="348">
        <v>1862</v>
      </c>
      <c r="BY123" s="359">
        <v>1908</v>
      </c>
      <c r="BZ123" s="359">
        <v>1956</v>
      </c>
      <c r="CA123" s="359">
        <v>1964</v>
      </c>
      <c r="CB123" s="359">
        <v>1978</v>
      </c>
      <c r="CC123" s="359">
        <v>1986</v>
      </c>
      <c r="CD123" s="359">
        <v>1980</v>
      </c>
      <c r="CE123" s="359">
        <v>2009</v>
      </c>
      <c r="CF123" s="359">
        <v>1964</v>
      </c>
      <c r="CG123" s="359">
        <v>1949</v>
      </c>
      <c r="CH123" s="359">
        <v>1934</v>
      </c>
      <c r="CI123" s="347">
        <v>1910</v>
      </c>
      <c r="CJ123" s="348">
        <v>1840</v>
      </c>
      <c r="CK123" s="359">
        <v>1844</v>
      </c>
      <c r="CL123" s="359">
        <v>1850</v>
      </c>
      <c r="CM123" s="359">
        <v>1795</v>
      </c>
      <c r="CN123" s="359">
        <v>1736</v>
      </c>
      <c r="CO123" s="359">
        <v>1794</v>
      </c>
      <c r="CP123" s="359">
        <v>1816</v>
      </c>
      <c r="CQ123" s="359">
        <v>1919</v>
      </c>
      <c r="CR123" s="359">
        <v>1920</v>
      </c>
      <c r="CS123" s="359">
        <v>1959</v>
      </c>
      <c r="CT123" s="359">
        <v>1964</v>
      </c>
      <c r="CU123" s="347">
        <v>1962</v>
      </c>
      <c r="CV123" s="348">
        <v>1955</v>
      </c>
      <c r="CW123" s="359">
        <v>2002</v>
      </c>
      <c r="CX123" s="359">
        <v>2061</v>
      </c>
      <c r="CY123" s="359">
        <v>2058</v>
      </c>
      <c r="CZ123" s="359">
        <v>2066</v>
      </c>
      <c r="DA123" s="359">
        <v>2054</v>
      </c>
      <c r="DB123" s="359">
        <v>2051</v>
      </c>
      <c r="DC123" s="359">
        <v>2043</v>
      </c>
      <c r="DD123" s="359">
        <v>2055</v>
      </c>
      <c r="DE123" s="359">
        <v>2088</v>
      </c>
      <c r="DF123" s="359">
        <v>2094</v>
      </c>
      <c r="DG123" s="347">
        <v>2084</v>
      </c>
      <c r="DH123" s="348">
        <v>2042</v>
      </c>
      <c r="DI123" s="359">
        <v>2056</v>
      </c>
      <c r="DJ123" s="359">
        <v>2063</v>
      </c>
      <c r="DK123" s="359">
        <v>2085</v>
      </c>
      <c r="DL123" s="359">
        <v>2105</v>
      </c>
      <c r="DM123" s="359">
        <v>2084</v>
      </c>
      <c r="DN123" s="359">
        <v>1876</v>
      </c>
      <c r="DO123" s="359">
        <v>1875</v>
      </c>
      <c r="DP123" s="359">
        <v>1856</v>
      </c>
      <c r="DQ123" s="347">
        <v>1853</v>
      </c>
      <c r="DR123" s="347">
        <v>1842</v>
      </c>
      <c r="DS123" s="351">
        <v>1849</v>
      </c>
      <c r="DT123" s="347">
        <v>1811</v>
      </c>
      <c r="DU123" s="347">
        <v>1830</v>
      </c>
      <c r="DV123" s="359"/>
      <c r="DW123" s="359"/>
      <c r="DX123" s="359"/>
      <c r="DY123" s="359"/>
      <c r="DZ123" s="359"/>
      <c r="EA123" s="359"/>
      <c r="EB123" s="359"/>
      <c r="EC123" s="359"/>
      <c r="ED123" s="359"/>
      <c r="EE123" s="359"/>
      <c r="EF123" s="103">
        <v>19</v>
      </c>
      <c r="EG123" s="83">
        <v>1.0382513661202186</v>
      </c>
      <c r="EH123" s="103">
        <v>-19</v>
      </c>
      <c r="EI123" s="83">
        <v>-0.91170825335892514</v>
      </c>
    </row>
    <row r="124" spans="1:139" ht="15" outlineLevel="2">
      <c r="A124" s="345">
        <v>809</v>
      </c>
      <c r="B124" s="345" t="s">
        <v>391</v>
      </c>
      <c r="C124" s="345" t="s">
        <v>411</v>
      </c>
      <c r="D124" s="348">
        <v>3671</v>
      </c>
      <c r="E124" s="359">
        <v>3602</v>
      </c>
      <c r="F124" s="359">
        <v>3625</v>
      </c>
      <c r="G124" s="359">
        <v>3695</v>
      </c>
      <c r="H124" s="359">
        <v>3750</v>
      </c>
      <c r="I124" s="359">
        <v>3778</v>
      </c>
      <c r="J124" s="359">
        <v>3648</v>
      </c>
      <c r="K124" s="359">
        <v>3647</v>
      </c>
      <c r="L124" s="359">
        <v>3645</v>
      </c>
      <c r="M124" s="359">
        <v>3688</v>
      </c>
      <c r="N124" s="359">
        <v>3687</v>
      </c>
      <c r="O124" s="351">
        <v>3710</v>
      </c>
      <c r="P124" s="348">
        <v>3590</v>
      </c>
      <c r="Q124" s="359">
        <v>3253</v>
      </c>
      <c r="R124" s="359">
        <v>3597</v>
      </c>
      <c r="S124" s="359">
        <v>3643</v>
      </c>
      <c r="T124" s="359">
        <v>3750</v>
      </c>
      <c r="U124" s="359">
        <v>3656</v>
      </c>
      <c r="V124" s="359">
        <v>3631</v>
      </c>
      <c r="W124" s="359">
        <v>3742</v>
      </c>
      <c r="X124" s="359">
        <v>3759</v>
      </c>
      <c r="Y124" s="359">
        <v>3812</v>
      </c>
      <c r="Z124" s="359">
        <v>3767</v>
      </c>
      <c r="AA124" s="351">
        <v>3704</v>
      </c>
      <c r="AB124" s="348">
        <v>3586</v>
      </c>
      <c r="AC124" s="359">
        <v>3537</v>
      </c>
      <c r="AD124" s="359">
        <v>3545</v>
      </c>
      <c r="AE124" s="359">
        <v>3543</v>
      </c>
      <c r="AF124" s="359">
        <v>3551</v>
      </c>
      <c r="AG124" s="359">
        <v>3623</v>
      </c>
      <c r="AH124" s="359">
        <v>3833</v>
      </c>
      <c r="AI124" s="359">
        <v>3908</v>
      </c>
      <c r="AJ124" s="359">
        <v>3951</v>
      </c>
      <c r="AK124" s="359">
        <v>3955</v>
      </c>
      <c r="AL124" s="359">
        <v>3782</v>
      </c>
      <c r="AM124" s="351">
        <v>3733</v>
      </c>
      <c r="AN124" s="348">
        <v>3636</v>
      </c>
      <c r="AO124" s="359">
        <v>3549</v>
      </c>
      <c r="AP124" s="359">
        <v>3554</v>
      </c>
      <c r="AQ124" s="359">
        <v>3641</v>
      </c>
      <c r="AR124" s="359">
        <v>3675</v>
      </c>
      <c r="AS124" s="359">
        <v>3734</v>
      </c>
      <c r="AT124" s="359">
        <v>3747</v>
      </c>
      <c r="AU124" s="359">
        <v>3791</v>
      </c>
      <c r="AV124" s="359">
        <v>3803</v>
      </c>
      <c r="AW124" s="359">
        <v>3828</v>
      </c>
      <c r="AX124" s="359">
        <v>3805</v>
      </c>
      <c r="AY124" s="351">
        <v>3790</v>
      </c>
      <c r="AZ124" s="348">
        <v>3753</v>
      </c>
      <c r="BA124" s="359">
        <v>3738</v>
      </c>
      <c r="BB124" s="359">
        <v>3710</v>
      </c>
      <c r="BC124" s="359">
        <v>3634</v>
      </c>
      <c r="BD124" s="359">
        <v>3607</v>
      </c>
      <c r="BE124" s="359">
        <v>3621</v>
      </c>
      <c r="BF124" s="359">
        <v>3623</v>
      </c>
      <c r="BG124" s="359">
        <v>3675</v>
      </c>
      <c r="BH124" s="359">
        <v>3622</v>
      </c>
      <c r="BI124" s="359">
        <v>3572</v>
      </c>
      <c r="BJ124" s="359">
        <v>3540</v>
      </c>
      <c r="BK124" s="347">
        <v>3586</v>
      </c>
      <c r="BL124" s="348">
        <v>3479</v>
      </c>
      <c r="BM124" s="359">
        <v>3447</v>
      </c>
      <c r="BN124" s="359">
        <v>3479</v>
      </c>
      <c r="BO124" s="359">
        <v>3493</v>
      </c>
      <c r="BP124" s="359">
        <v>3530</v>
      </c>
      <c r="BQ124" s="359">
        <v>3500</v>
      </c>
      <c r="BR124" s="359">
        <v>3451</v>
      </c>
      <c r="BS124" s="359">
        <v>3487</v>
      </c>
      <c r="BT124" s="359">
        <v>3541</v>
      </c>
      <c r="BU124" s="359">
        <v>3538</v>
      </c>
      <c r="BV124" s="359">
        <v>3551</v>
      </c>
      <c r="BW124" s="347">
        <v>3540</v>
      </c>
      <c r="BX124" s="348">
        <v>3502</v>
      </c>
      <c r="BY124" s="359">
        <v>3558</v>
      </c>
      <c r="BZ124" s="359">
        <v>3561</v>
      </c>
      <c r="CA124" s="359">
        <v>3583</v>
      </c>
      <c r="CB124" s="359">
        <v>3617</v>
      </c>
      <c r="CC124" s="359">
        <v>3643</v>
      </c>
      <c r="CD124" s="359">
        <v>3657</v>
      </c>
      <c r="CE124" s="359">
        <v>3650</v>
      </c>
      <c r="CF124" s="359">
        <v>3602</v>
      </c>
      <c r="CG124" s="359">
        <v>3602</v>
      </c>
      <c r="CH124" s="359">
        <v>3602</v>
      </c>
      <c r="CI124" s="347">
        <v>3582</v>
      </c>
      <c r="CJ124" s="348">
        <v>3550</v>
      </c>
      <c r="CK124" s="359">
        <v>3528</v>
      </c>
      <c r="CL124" s="359">
        <v>3565</v>
      </c>
      <c r="CM124" s="359">
        <v>3570</v>
      </c>
      <c r="CN124" s="359">
        <v>3550</v>
      </c>
      <c r="CO124" s="359">
        <v>3567</v>
      </c>
      <c r="CP124" s="359">
        <v>3588</v>
      </c>
      <c r="CQ124" s="359">
        <v>3649</v>
      </c>
      <c r="CR124" s="359">
        <v>3666</v>
      </c>
      <c r="CS124" s="359">
        <v>3716</v>
      </c>
      <c r="CT124" s="359">
        <v>3743</v>
      </c>
      <c r="CU124" s="347">
        <v>3775</v>
      </c>
      <c r="CV124" s="348">
        <v>3763</v>
      </c>
      <c r="CW124" s="359">
        <v>3834</v>
      </c>
      <c r="CX124" s="359">
        <v>3941</v>
      </c>
      <c r="CY124" s="359">
        <v>3960</v>
      </c>
      <c r="CZ124" s="359">
        <v>3942</v>
      </c>
      <c r="DA124" s="359">
        <v>3913</v>
      </c>
      <c r="DB124" s="359">
        <v>3928</v>
      </c>
      <c r="DC124" s="359">
        <v>3923</v>
      </c>
      <c r="DD124" s="359">
        <v>3887</v>
      </c>
      <c r="DE124" s="359">
        <v>3877</v>
      </c>
      <c r="DF124" s="359">
        <v>3878</v>
      </c>
      <c r="DG124" s="347">
        <v>3859</v>
      </c>
      <c r="DH124" s="348">
        <v>3811</v>
      </c>
      <c r="DI124" s="359">
        <v>3823</v>
      </c>
      <c r="DJ124" s="359">
        <v>3816</v>
      </c>
      <c r="DK124" s="359">
        <v>3834</v>
      </c>
      <c r="DL124" s="359">
        <v>3811</v>
      </c>
      <c r="DM124" s="359">
        <v>3816</v>
      </c>
      <c r="DN124" s="359">
        <v>3567</v>
      </c>
      <c r="DO124" s="359">
        <v>3573</v>
      </c>
      <c r="DP124" s="359">
        <v>3574</v>
      </c>
      <c r="DQ124" s="347">
        <v>3587</v>
      </c>
      <c r="DR124" s="347">
        <v>3587</v>
      </c>
      <c r="DS124" s="351">
        <v>3549</v>
      </c>
      <c r="DT124" s="347">
        <v>3504</v>
      </c>
      <c r="DU124" s="347">
        <v>3491</v>
      </c>
      <c r="DV124" s="359"/>
      <c r="DW124" s="359"/>
      <c r="DX124" s="359"/>
      <c r="DY124" s="359"/>
      <c r="DZ124" s="359"/>
      <c r="EA124" s="359"/>
      <c r="EB124" s="359"/>
      <c r="EC124" s="359"/>
      <c r="ED124" s="359"/>
      <c r="EE124" s="359"/>
      <c r="EF124" s="103">
        <v>-13</v>
      </c>
      <c r="EG124" s="83">
        <v>-0.37238613577771412</v>
      </c>
      <c r="EH124" s="103">
        <v>-58</v>
      </c>
      <c r="EI124" s="83">
        <v>-1.5029800466442085</v>
      </c>
    </row>
    <row r="125" spans="1:139" ht="15" outlineLevel="2">
      <c r="A125" s="345">
        <v>847</v>
      </c>
      <c r="B125" s="345" t="s">
        <v>391</v>
      </c>
      <c r="C125" s="345" t="s">
        <v>412</v>
      </c>
      <c r="D125" s="348">
        <v>3207</v>
      </c>
      <c r="E125" s="359">
        <v>3187</v>
      </c>
      <c r="F125" s="359">
        <v>3128</v>
      </c>
      <c r="G125" s="359">
        <v>3269</v>
      </c>
      <c r="H125" s="359">
        <v>3299</v>
      </c>
      <c r="I125" s="359">
        <v>3331</v>
      </c>
      <c r="J125" s="359">
        <v>3260</v>
      </c>
      <c r="K125" s="359">
        <v>3263</v>
      </c>
      <c r="L125" s="359">
        <v>3274</v>
      </c>
      <c r="M125" s="359">
        <v>3312</v>
      </c>
      <c r="N125" s="359">
        <v>3260</v>
      </c>
      <c r="O125" s="351">
        <v>3301</v>
      </c>
      <c r="P125" s="348">
        <v>3132</v>
      </c>
      <c r="Q125" s="359">
        <v>1396</v>
      </c>
      <c r="R125" s="359">
        <v>2975</v>
      </c>
      <c r="S125" s="359">
        <v>3100</v>
      </c>
      <c r="T125" s="359">
        <v>3299</v>
      </c>
      <c r="U125" s="359">
        <v>3226</v>
      </c>
      <c r="V125" s="359">
        <v>3234</v>
      </c>
      <c r="W125" s="359">
        <v>3368</v>
      </c>
      <c r="X125" s="359">
        <v>3474</v>
      </c>
      <c r="Y125" s="359">
        <v>3524</v>
      </c>
      <c r="Z125" s="359">
        <v>3579</v>
      </c>
      <c r="AA125" s="351">
        <v>3473</v>
      </c>
      <c r="AB125" s="348">
        <v>3287</v>
      </c>
      <c r="AC125" s="359">
        <v>3108</v>
      </c>
      <c r="AD125" s="359">
        <v>3022</v>
      </c>
      <c r="AE125" s="359">
        <v>3207</v>
      </c>
      <c r="AF125" s="359">
        <v>3252</v>
      </c>
      <c r="AG125" s="359">
        <v>3304</v>
      </c>
      <c r="AH125" s="359">
        <v>3499</v>
      </c>
      <c r="AI125" s="359">
        <v>3548</v>
      </c>
      <c r="AJ125" s="359">
        <v>3699</v>
      </c>
      <c r="AK125" s="359">
        <v>3724</v>
      </c>
      <c r="AL125" s="359">
        <v>3633</v>
      </c>
      <c r="AM125" s="351">
        <v>3641</v>
      </c>
      <c r="AN125" s="348">
        <v>3559</v>
      </c>
      <c r="AO125" s="359">
        <v>3371</v>
      </c>
      <c r="AP125" s="359">
        <v>3430</v>
      </c>
      <c r="AQ125" s="359">
        <v>3571</v>
      </c>
      <c r="AR125" s="359">
        <v>3711</v>
      </c>
      <c r="AS125" s="359">
        <v>3837</v>
      </c>
      <c r="AT125" s="359">
        <v>3941</v>
      </c>
      <c r="AU125" s="359">
        <v>4013</v>
      </c>
      <c r="AV125" s="359">
        <v>3972</v>
      </c>
      <c r="AW125" s="359">
        <v>4069</v>
      </c>
      <c r="AX125" s="359">
        <v>4050</v>
      </c>
      <c r="AY125" s="351">
        <v>4047</v>
      </c>
      <c r="AZ125" s="348">
        <v>3845</v>
      </c>
      <c r="BA125" s="359">
        <v>3811</v>
      </c>
      <c r="BB125" s="359">
        <v>3896</v>
      </c>
      <c r="BC125" s="359">
        <v>3801</v>
      </c>
      <c r="BD125" s="359">
        <v>3837</v>
      </c>
      <c r="BE125" s="359">
        <v>3915</v>
      </c>
      <c r="BF125" s="359">
        <v>4001</v>
      </c>
      <c r="BG125" s="359">
        <v>4145</v>
      </c>
      <c r="BH125" s="359">
        <v>3894</v>
      </c>
      <c r="BI125" s="359">
        <v>3889</v>
      </c>
      <c r="BJ125" s="359">
        <v>3852</v>
      </c>
      <c r="BK125" s="347">
        <v>3887</v>
      </c>
      <c r="BL125" s="348">
        <v>3773</v>
      </c>
      <c r="BM125" s="359">
        <v>3741</v>
      </c>
      <c r="BN125" s="359">
        <v>3846</v>
      </c>
      <c r="BO125" s="359">
        <v>3859</v>
      </c>
      <c r="BP125" s="359">
        <v>3836</v>
      </c>
      <c r="BQ125" s="359">
        <v>3861</v>
      </c>
      <c r="BR125" s="359">
        <v>3862</v>
      </c>
      <c r="BS125" s="359">
        <v>3924</v>
      </c>
      <c r="BT125" s="359">
        <v>3975</v>
      </c>
      <c r="BU125" s="359">
        <v>3976</v>
      </c>
      <c r="BV125" s="359">
        <v>4024</v>
      </c>
      <c r="BW125" s="347">
        <v>4025</v>
      </c>
      <c r="BX125" s="348">
        <v>3886</v>
      </c>
      <c r="BY125" s="359">
        <v>3908</v>
      </c>
      <c r="BZ125" s="359">
        <v>4148</v>
      </c>
      <c r="CA125" s="359">
        <v>4244</v>
      </c>
      <c r="CB125" s="359">
        <v>4219</v>
      </c>
      <c r="CC125" s="359">
        <v>4291</v>
      </c>
      <c r="CD125" s="359">
        <v>4318</v>
      </c>
      <c r="CE125" s="359">
        <v>4399</v>
      </c>
      <c r="CF125" s="359">
        <v>4325</v>
      </c>
      <c r="CG125" s="359">
        <v>4304</v>
      </c>
      <c r="CH125" s="359">
        <v>4378</v>
      </c>
      <c r="CI125" s="347">
        <v>4400</v>
      </c>
      <c r="CJ125" s="348">
        <v>4177</v>
      </c>
      <c r="CK125" s="359">
        <v>4127</v>
      </c>
      <c r="CL125" s="359">
        <v>4231</v>
      </c>
      <c r="CM125" s="359">
        <v>4262</v>
      </c>
      <c r="CN125" s="359">
        <v>4238</v>
      </c>
      <c r="CO125" s="359">
        <v>4302</v>
      </c>
      <c r="CP125" s="359">
        <v>4434</v>
      </c>
      <c r="CQ125" s="359">
        <v>4601</v>
      </c>
      <c r="CR125" s="359">
        <v>4622</v>
      </c>
      <c r="CS125" s="359">
        <v>4666</v>
      </c>
      <c r="CT125" s="359">
        <v>4784</v>
      </c>
      <c r="CU125" s="347">
        <v>4818</v>
      </c>
      <c r="CV125" s="348">
        <v>4856</v>
      </c>
      <c r="CW125" s="359">
        <v>4984</v>
      </c>
      <c r="CX125" s="359">
        <v>5083</v>
      </c>
      <c r="CY125" s="359">
        <v>5177</v>
      </c>
      <c r="CZ125" s="359">
        <v>5255</v>
      </c>
      <c r="DA125" s="359">
        <v>5387</v>
      </c>
      <c r="DB125" s="359">
        <v>5405</v>
      </c>
      <c r="DC125" s="359">
        <v>5487</v>
      </c>
      <c r="DD125" s="359">
        <v>5525</v>
      </c>
      <c r="DE125" s="359">
        <v>5523</v>
      </c>
      <c r="DF125" s="359">
        <v>5499</v>
      </c>
      <c r="DG125" s="347">
        <v>5580</v>
      </c>
      <c r="DH125" s="348">
        <v>5576</v>
      </c>
      <c r="DI125" s="359">
        <v>5716</v>
      </c>
      <c r="DJ125" s="359">
        <v>5691</v>
      </c>
      <c r="DK125" s="359">
        <v>5769</v>
      </c>
      <c r="DL125" s="359">
        <v>5784</v>
      </c>
      <c r="DM125" s="359">
        <v>5838</v>
      </c>
      <c r="DN125" s="359">
        <v>5355</v>
      </c>
      <c r="DO125" s="359">
        <v>5362</v>
      </c>
      <c r="DP125" s="359">
        <v>5370</v>
      </c>
      <c r="DQ125" s="347">
        <v>5375</v>
      </c>
      <c r="DR125" s="347">
        <v>5392</v>
      </c>
      <c r="DS125" s="351">
        <v>5376</v>
      </c>
      <c r="DT125" s="347">
        <v>5196</v>
      </c>
      <c r="DU125" s="347">
        <v>5301</v>
      </c>
      <c r="DV125" s="359"/>
      <c r="DW125" s="359"/>
      <c r="DX125" s="359"/>
      <c r="DY125" s="359"/>
      <c r="DZ125" s="359"/>
      <c r="EA125" s="359"/>
      <c r="EB125" s="359"/>
      <c r="EC125" s="359"/>
      <c r="ED125" s="359"/>
      <c r="EE125" s="359"/>
      <c r="EF125" s="103">
        <v>105</v>
      </c>
      <c r="EG125" s="83">
        <v>1.9807583474816073</v>
      </c>
      <c r="EH125" s="103">
        <v>-75</v>
      </c>
      <c r="EI125" s="83">
        <v>-1.3440860215053763</v>
      </c>
    </row>
    <row r="126" spans="1:139" ht="15" outlineLevel="2">
      <c r="A126" s="345">
        <v>856</v>
      </c>
      <c r="B126" s="345" t="s">
        <v>391</v>
      </c>
      <c r="C126" s="345" t="s">
        <v>413</v>
      </c>
      <c r="D126" s="348">
        <v>1376</v>
      </c>
      <c r="E126" s="359">
        <v>1403</v>
      </c>
      <c r="F126" s="359">
        <v>1384</v>
      </c>
      <c r="G126" s="359">
        <v>1398</v>
      </c>
      <c r="H126" s="359">
        <v>1413</v>
      </c>
      <c r="I126" s="359">
        <v>1451</v>
      </c>
      <c r="J126" s="359">
        <v>1408</v>
      </c>
      <c r="K126" s="359">
        <v>1399</v>
      </c>
      <c r="L126" s="359">
        <v>1388</v>
      </c>
      <c r="M126" s="359">
        <v>1435</v>
      </c>
      <c r="N126" s="359">
        <v>1459</v>
      </c>
      <c r="O126" s="351">
        <v>1435</v>
      </c>
      <c r="P126" s="348">
        <v>1377</v>
      </c>
      <c r="Q126" s="359">
        <v>906</v>
      </c>
      <c r="R126" s="359">
        <v>1261</v>
      </c>
      <c r="S126" s="359">
        <v>1259</v>
      </c>
      <c r="T126" s="359">
        <v>1413</v>
      </c>
      <c r="U126" s="359">
        <v>1342</v>
      </c>
      <c r="V126" s="359">
        <v>1352</v>
      </c>
      <c r="W126" s="359">
        <v>1423</v>
      </c>
      <c r="X126" s="359">
        <v>1445</v>
      </c>
      <c r="Y126" s="359">
        <v>1482</v>
      </c>
      <c r="Z126" s="359">
        <v>1488</v>
      </c>
      <c r="AA126" s="351">
        <v>1437</v>
      </c>
      <c r="AB126" s="348">
        <v>1376</v>
      </c>
      <c r="AC126" s="359">
        <v>1356</v>
      </c>
      <c r="AD126" s="359">
        <v>1377</v>
      </c>
      <c r="AE126" s="359">
        <v>1378</v>
      </c>
      <c r="AF126" s="359">
        <v>1375</v>
      </c>
      <c r="AG126" s="359">
        <v>1418</v>
      </c>
      <c r="AH126" s="359">
        <v>1546</v>
      </c>
      <c r="AI126" s="359">
        <v>1603</v>
      </c>
      <c r="AJ126" s="359">
        <v>1648</v>
      </c>
      <c r="AK126" s="359">
        <v>1631</v>
      </c>
      <c r="AL126" s="359">
        <v>1526</v>
      </c>
      <c r="AM126" s="351">
        <v>1507</v>
      </c>
      <c r="AN126" s="348">
        <v>1447</v>
      </c>
      <c r="AO126" s="359">
        <v>1374</v>
      </c>
      <c r="AP126" s="359">
        <v>1379</v>
      </c>
      <c r="AQ126" s="359">
        <v>1428</v>
      </c>
      <c r="AR126" s="359">
        <v>1442</v>
      </c>
      <c r="AS126" s="359">
        <v>1485</v>
      </c>
      <c r="AT126" s="359">
        <v>1486</v>
      </c>
      <c r="AU126" s="359">
        <v>1485</v>
      </c>
      <c r="AV126" s="359">
        <v>1528</v>
      </c>
      <c r="AW126" s="359">
        <v>1539</v>
      </c>
      <c r="AX126" s="359">
        <v>1563</v>
      </c>
      <c r="AY126" s="351">
        <v>1549</v>
      </c>
      <c r="AZ126" s="348">
        <v>1526</v>
      </c>
      <c r="BA126" s="359">
        <v>1524</v>
      </c>
      <c r="BB126" s="359">
        <v>1555</v>
      </c>
      <c r="BC126" s="359">
        <v>1553</v>
      </c>
      <c r="BD126" s="359">
        <v>1535</v>
      </c>
      <c r="BE126" s="359">
        <v>1560</v>
      </c>
      <c r="BF126" s="359">
        <v>1554</v>
      </c>
      <c r="BG126" s="359">
        <v>1521</v>
      </c>
      <c r="BH126" s="359">
        <v>1588</v>
      </c>
      <c r="BI126" s="359">
        <v>1549</v>
      </c>
      <c r="BJ126" s="359">
        <v>1560</v>
      </c>
      <c r="BK126" s="347">
        <v>1580</v>
      </c>
      <c r="BL126" s="348">
        <v>1576</v>
      </c>
      <c r="BM126" s="359">
        <v>1543</v>
      </c>
      <c r="BN126" s="359">
        <v>1593</v>
      </c>
      <c r="BO126" s="359">
        <v>1564</v>
      </c>
      <c r="BP126" s="359">
        <v>1557</v>
      </c>
      <c r="BQ126" s="359">
        <v>1557</v>
      </c>
      <c r="BR126" s="359">
        <v>1582</v>
      </c>
      <c r="BS126" s="359">
        <v>1578</v>
      </c>
      <c r="BT126" s="359">
        <v>1597</v>
      </c>
      <c r="BU126" s="359">
        <v>1587</v>
      </c>
      <c r="BV126" s="359">
        <v>1571</v>
      </c>
      <c r="BW126" s="347">
        <v>1540</v>
      </c>
      <c r="BX126" s="348">
        <v>1455</v>
      </c>
      <c r="BY126" s="359">
        <v>1468</v>
      </c>
      <c r="BZ126" s="359">
        <v>1504</v>
      </c>
      <c r="CA126" s="359">
        <v>1494</v>
      </c>
      <c r="CB126" s="359">
        <v>1534</v>
      </c>
      <c r="CC126" s="359">
        <v>1553</v>
      </c>
      <c r="CD126" s="359">
        <v>1587</v>
      </c>
      <c r="CE126" s="359">
        <v>1583</v>
      </c>
      <c r="CF126" s="359">
        <v>1574</v>
      </c>
      <c r="CG126" s="359">
        <v>1580</v>
      </c>
      <c r="CH126" s="359">
        <v>1581</v>
      </c>
      <c r="CI126" s="347">
        <v>1594</v>
      </c>
      <c r="CJ126" s="348">
        <v>1541</v>
      </c>
      <c r="CK126" s="359">
        <v>1531</v>
      </c>
      <c r="CL126" s="359">
        <v>1560</v>
      </c>
      <c r="CM126" s="359">
        <v>1550</v>
      </c>
      <c r="CN126" s="359">
        <v>1498</v>
      </c>
      <c r="CO126" s="359">
        <v>1506</v>
      </c>
      <c r="CP126" s="359">
        <v>1522</v>
      </c>
      <c r="CQ126" s="359">
        <v>1573</v>
      </c>
      <c r="CR126" s="359">
        <v>1568</v>
      </c>
      <c r="CS126" s="359">
        <v>1589</v>
      </c>
      <c r="CT126" s="359">
        <v>1599</v>
      </c>
      <c r="CU126" s="347">
        <v>1648</v>
      </c>
      <c r="CV126" s="348">
        <v>1625</v>
      </c>
      <c r="CW126" s="359">
        <v>1643</v>
      </c>
      <c r="CX126" s="359">
        <v>1710</v>
      </c>
      <c r="CY126" s="359">
        <v>1731</v>
      </c>
      <c r="CZ126" s="359">
        <v>1754</v>
      </c>
      <c r="DA126" s="359">
        <v>1745</v>
      </c>
      <c r="DB126" s="359">
        <v>1681</v>
      </c>
      <c r="DC126" s="359">
        <v>1692</v>
      </c>
      <c r="DD126" s="359">
        <v>1735</v>
      </c>
      <c r="DE126" s="359">
        <v>1724</v>
      </c>
      <c r="DF126" s="359">
        <v>1734</v>
      </c>
      <c r="DG126" s="347">
        <v>1758</v>
      </c>
      <c r="DH126" s="348">
        <v>1725</v>
      </c>
      <c r="DI126" s="359">
        <v>1728</v>
      </c>
      <c r="DJ126" s="359">
        <v>1723</v>
      </c>
      <c r="DK126" s="359">
        <v>1739</v>
      </c>
      <c r="DL126" s="359">
        <v>1758</v>
      </c>
      <c r="DM126" s="359">
        <v>1792</v>
      </c>
      <c r="DN126" s="359">
        <v>1618</v>
      </c>
      <c r="DO126" s="359">
        <v>1618</v>
      </c>
      <c r="DP126" s="359">
        <v>1620</v>
      </c>
      <c r="DQ126" s="347">
        <v>1598</v>
      </c>
      <c r="DR126" s="347">
        <v>1612</v>
      </c>
      <c r="DS126" s="351">
        <v>1593</v>
      </c>
      <c r="DT126" s="347">
        <v>1582</v>
      </c>
      <c r="DU126" s="347">
        <v>1574</v>
      </c>
      <c r="DV126" s="359"/>
      <c r="DW126" s="359"/>
      <c r="DX126" s="359"/>
      <c r="DY126" s="359"/>
      <c r="DZ126" s="359"/>
      <c r="EA126" s="359"/>
      <c r="EB126" s="359"/>
      <c r="EC126" s="359"/>
      <c r="ED126" s="359"/>
      <c r="EE126" s="359"/>
      <c r="EF126" s="103">
        <v>-8</v>
      </c>
      <c r="EG126" s="83">
        <v>-0.50825921219822112</v>
      </c>
      <c r="EH126" s="103">
        <v>-19</v>
      </c>
      <c r="EI126" s="83">
        <v>-1.0807736063708762</v>
      </c>
    </row>
    <row r="127" spans="1:139" ht="15" outlineLevel="2">
      <c r="A127" s="345">
        <v>861</v>
      </c>
      <c r="B127" s="345" t="s">
        <v>391</v>
      </c>
      <c r="C127" s="345" t="s">
        <v>414</v>
      </c>
      <c r="D127" s="348">
        <v>3899</v>
      </c>
      <c r="E127" s="359">
        <v>3822</v>
      </c>
      <c r="F127" s="359">
        <v>3834</v>
      </c>
      <c r="G127" s="359">
        <v>3912</v>
      </c>
      <c r="H127" s="359">
        <v>3974</v>
      </c>
      <c r="I127" s="359">
        <v>4009</v>
      </c>
      <c r="J127" s="359">
        <v>3975</v>
      </c>
      <c r="K127" s="359">
        <v>3949</v>
      </c>
      <c r="L127" s="359">
        <v>3900</v>
      </c>
      <c r="M127" s="359">
        <v>3908</v>
      </c>
      <c r="N127" s="359">
        <v>3888</v>
      </c>
      <c r="O127" s="351">
        <v>3885</v>
      </c>
      <c r="P127" s="348">
        <v>3653</v>
      </c>
      <c r="Q127" s="359">
        <v>1922</v>
      </c>
      <c r="R127" s="359">
        <v>3593</v>
      </c>
      <c r="S127" s="359">
        <v>3658</v>
      </c>
      <c r="T127" s="359">
        <v>3974</v>
      </c>
      <c r="U127" s="359">
        <v>3893</v>
      </c>
      <c r="V127" s="359">
        <v>3856</v>
      </c>
      <c r="W127" s="359">
        <v>3928</v>
      </c>
      <c r="X127" s="359">
        <v>3933</v>
      </c>
      <c r="Y127" s="359">
        <v>4036</v>
      </c>
      <c r="Z127" s="359">
        <v>4032</v>
      </c>
      <c r="AA127" s="351">
        <v>3871</v>
      </c>
      <c r="AB127" s="348">
        <v>3807</v>
      </c>
      <c r="AC127" s="359">
        <v>3733</v>
      </c>
      <c r="AD127" s="359">
        <v>3718</v>
      </c>
      <c r="AE127" s="359">
        <v>3790</v>
      </c>
      <c r="AF127" s="359">
        <v>3762</v>
      </c>
      <c r="AG127" s="359">
        <v>3835</v>
      </c>
      <c r="AH127" s="359">
        <v>4167</v>
      </c>
      <c r="AI127" s="359">
        <v>4293</v>
      </c>
      <c r="AJ127" s="359">
        <v>4354</v>
      </c>
      <c r="AK127" s="359">
        <v>4359</v>
      </c>
      <c r="AL127" s="359">
        <v>4172</v>
      </c>
      <c r="AM127" s="351">
        <v>4183</v>
      </c>
      <c r="AN127" s="348">
        <v>4084</v>
      </c>
      <c r="AO127" s="359">
        <v>3992</v>
      </c>
      <c r="AP127" s="359">
        <v>3987</v>
      </c>
      <c r="AQ127" s="359">
        <v>4131</v>
      </c>
      <c r="AR127" s="359">
        <v>4168</v>
      </c>
      <c r="AS127" s="359">
        <v>4257</v>
      </c>
      <c r="AT127" s="359">
        <v>4289</v>
      </c>
      <c r="AU127" s="359">
        <v>4284</v>
      </c>
      <c r="AV127" s="359">
        <v>4317</v>
      </c>
      <c r="AW127" s="359">
        <v>4338</v>
      </c>
      <c r="AX127" s="359">
        <v>4317</v>
      </c>
      <c r="AY127" s="351">
        <v>4376</v>
      </c>
      <c r="AZ127" s="348">
        <v>4342</v>
      </c>
      <c r="BA127" s="359">
        <v>4295</v>
      </c>
      <c r="BB127" s="359">
        <v>4322</v>
      </c>
      <c r="BC127" s="359">
        <v>4254</v>
      </c>
      <c r="BD127" s="359">
        <v>4275</v>
      </c>
      <c r="BE127" s="359">
        <v>4318</v>
      </c>
      <c r="BF127" s="359">
        <v>4328</v>
      </c>
      <c r="BG127" s="359">
        <v>4341</v>
      </c>
      <c r="BH127" s="359">
        <v>4244</v>
      </c>
      <c r="BI127" s="359">
        <v>4195</v>
      </c>
      <c r="BJ127" s="359">
        <v>4176</v>
      </c>
      <c r="BK127" s="347">
        <v>4165</v>
      </c>
      <c r="BL127" s="348">
        <v>4114</v>
      </c>
      <c r="BM127" s="359">
        <v>4077</v>
      </c>
      <c r="BN127" s="359">
        <v>4106</v>
      </c>
      <c r="BO127" s="359">
        <v>4168</v>
      </c>
      <c r="BP127" s="359">
        <v>4027</v>
      </c>
      <c r="BQ127" s="359">
        <v>4008</v>
      </c>
      <c r="BR127" s="359">
        <v>4006</v>
      </c>
      <c r="BS127" s="359">
        <v>4044</v>
      </c>
      <c r="BT127" s="359">
        <v>4098</v>
      </c>
      <c r="BU127" s="359">
        <v>4076</v>
      </c>
      <c r="BV127" s="359">
        <v>4026</v>
      </c>
      <c r="BW127" s="347">
        <v>4003</v>
      </c>
      <c r="BX127" s="348">
        <v>3929</v>
      </c>
      <c r="BY127" s="359">
        <v>3938</v>
      </c>
      <c r="BZ127" s="359">
        <v>3939</v>
      </c>
      <c r="CA127" s="359">
        <v>3927</v>
      </c>
      <c r="CB127" s="359">
        <v>3923</v>
      </c>
      <c r="CC127" s="359">
        <v>3943</v>
      </c>
      <c r="CD127" s="359">
        <v>3959</v>
      </c>
      <c r="CE127" s="359">
        <v>3991</v>
      </c>
      <c r="CF127" s="359">
        <v>3945</v>
      </c>
      <c r="CG127" s="359">
        <v>3884</v>
      </c>
      <c r="CH127" s="359">
        <v>3924</v>
      </c>
      <c r="CI127" s="347">
        <v>3902</v>
      </c>
      <c r="CJ127" s="348">
        <v>3761</v>
      </c>
      <c r="CK127" s="359">
        <v>3698</v>
      </c>
      <c r="CL127" s="359">
        <v>3671</v>
      </c>
      <c r="CM127" s="359">
        <v>3617</v>
      </c>
      <c r="CN127" s="359">
        <v>3520</v>
      </c>
      <c r="CO127" s="359">
        <v>3575</v>
      </c>
      <c r="CP127" s="359">
        <v>3617</v>
      </c>
      <c r="CQ127" s="359">
        <v>3782</v>
      </c>
      <c r="CR127" s="359">
        <v>3795</v>
      </c>
      <c r="CS127" s="359">
        <v>3836</v>
      </c>
      <c r="CT127" s="359">
        <v>3928</v>
      </c>
      <c r="CU127" s="347">
        <v>3929</v>
      </c>
      <c r="CV127" s="348">
        <v>3904</v>
      </c>
      <c r="CW127" s="359">
        <v>3949</v>
      </c>
      <c r="CX127" s="359">
        <v>4105</v>
      </c>
      <c r="CY127" s="359">
        <v>4157</v>
      </c>
      <c r="CZ127" s="359">
        <v>4228</v>
      </c>
      <c r="DA127" s="359">
        <v>4194</v>
      </c>
      <c r="DB127" s="359">
        <v>4148</v>
      </c>
      <c r="DC127" s="359">
        <v>4133</v>
      </c>
      <c r="DD127" s="359">
        <v>4203</v>
      </c>
      <c r="DE127" s="359">
        <v>4215</v>
      </c>
      <c r="DF127" s="359">
        <v>4238</v>
      </c>
      <c r="DG127" s="347">
        <v>4218</v>
      </c>
      <c r="DH127" s="348">
        <v>4208</v>
      </c>
      <c r="DI127" s="359">
        <v>4194</v>
      </c>
      <c r="DJ127" s="359">
        <v>4189</v>
      </c>
      <c r="DK127" s="359">
        <v>4247</v>
      </c>
      <c r="DL127" s="359">
        <v>4239</v>
      </c>
      <c r="DM127" s="359">
        <v>4298</v>
      </c>
      <c r="DN127" s="359">
        <v>3878</v>
      </c>
      <c r="DO127" s="359">
        <v>3886</v>
      </c>
      <c r="DP127" s="359">
        <v>3863</v>
      </c>
      <c r="DQ127" s="347">
        <v>3815</v>
      </c>
      <c r="DR127" s="347">
        <v>3815</v>
      </c>
      <c r="DS127" s="351">
        <v>3759</v>
      </c>
      <c r="DT127" s="347">
        <v>3648</v>
      </c>
      <c r="DU127" s="347">
        <v>3647</v>
      </c>
      <c r="DV127" s="359"/>
      <c r="DW127" s="359"/>
      <c r="DX127" s="359"/>
      <c r="DY127" s="359"/>
      <c r="DZ127" s="359"/>
      <c r="EA127" s="359"/>
      <c r="EB127" s="359"/>
      <c r="EC127" s="359"/>
      <c r="ED127" s="359"/>
      <c r="EE127" s="359"/>
      <c r="EF127" s="103">
        <v>-1</v>
      </c>
      <c r="EG127" s="83">
        <v>-2.7419797093501508E-2</v>
      </c>
      <c r="EH127" s="103">
        <v>-112</v>
      </c>
      <c r="EI127" s="83">
        <v>-2.6552868658131819</v>
      </c>
    </row>
    <row r="128" spans="1:139" ht="15" outlineLevel="1">
      <c r="A128" s="123" t="s">
        <v>3412</v>
      </c>
      <c r="B128" s="25"/>
      <c r="C128" s="26"/>
      <c r="D128" s="43">
        <v>2373413</v>
      </c>
      <c r="E128" s="44">
        <v>2397020</v>
      </c>
      <c r="F128" s="44">
        <v>2425150</v>
      </c>
      <c r="G128" s="44">
        <v>2423562</v>
      </c>
      <c r="H128" s="44">
        <v>2442009</v>
      </c>
      <c r="I128" s="44">
        <v>2457981</v>
      </c>
      <c r="J128" s="44">
        <v>2462477</v>
      </c>
      <c r="K128" s="44">
        <v>2477404</v>
      </c>
      <c r="L128" s="44">
        <v>2454430</v>
      </c>
      <c r="M128" s="44">
        <v>2472980</v>
      </c>
      <c r="N128" s="44">
        <v>2487957</v>
      </c>
      <c r="O128" s="234">
        <v>2492463</v>
      </c>
      <c r="P128" s="43">
        <v>2436392</v>
      </c>
      <c r="Q128" s="44">
        <v>2222975</v>
      </c>
      <c r="R128" s="44">
        <v>2448203</v>
      </c>
      <c r="S128" s="44">
        <v>2485794</v>
      </c>
      <c r="T128" s="44">
        <v>2442009</v>
      </c>
      <c r="U128" s="44">
        <v>2522503</v>
      </c>
      <c r="V128" s="44">
        <v>2524708</v>
      </c>
      <c r="W128" s="44">
        <v>2578000</v>
      </c>
      <c r="X128" s="44">
        <v>2583998</v>
      </c>
      <c r="Y128" s="44">
        <v>2606308</v>
      </c>
      <c r="Z128" s="44">
        <v>2607056</v>
      </c>
      <c r="AA128" s="234">
        <v>2590287</v>
      </c>
      <c r="AB128" s="43">
        <v>2550985</v>
      </c>
      <c r="AC128" s="44">
        <v>2556280</v>
      </c>
      <c r="AD128" s="44">
        <v>2557150</v>
      </c>
      <c r="AE128" s="44">
        <v>2570623</v>
      </c>
      <c r="AF128" s="44">
        <v>2581379</v>
      </c>
      <c r="AG128" s="44">
        <v>2609710</v>
      </c>
      <c r="AH128" s="44">
        <v>2643032</v>
      </c>
      <c r="AI128" s="44">
        <v>2662323</v>
      </c>
      <c r="AJ128" s="44">
        <v>2674472</v>
      </c>
      <c r="AK128" s="44">
        <v>2684749</v>
      </c>
      <c r="AL128" s="44">
        <v>2686642</v>
      </c>
      <c r="AM128" s="234">
        <v>2700298</v>
      </c>
      <c r="AN128" s="43">
        <v>2650105</v>
      </c>
      <c r="AO128" s="44">
        <v>2637803</v>
      </c>
      <c r="AP128" s="44">
        <v>2677982</v>
      </c>
      <c r="AQ128" s="44">
        <v>2706268</v>
      </c>
      <c r="AR128" s="44">
        <v>2721667</v>
      </c>
      <c r="AS128" s="44">
        <v>2748877</v>
      </c>
      <c r="AT128" s="44">
        <v>2754204</v>
      </c>
      <c r="AU128" s="44">
        <v>2767072</v>
      </c>
      <c r="AV128" s="44">
        <v>2794396</v>
      </c>
      <c r="AW128" s="44">
        <v>2834741</v>
      </c>
      <c r="AX128" s="44">
        <v>2835335</v>
      </c>
      <c r="AY128" s="234">
        <v>2849405</v>
      </c>
      <c r="AZ128" s="43">
        <v>2812232</v>
      </c>
      <c r="BA128" s="44">
        <v>2782291</v>
      </c>
      <c r="BB128" s="44">
        <v>2846019</v>
      </c>
      <c r="BC128" s="44">
        <v>2832869</v>
      </c>
      <c r="BD128" s="44">
        <v>2803036</v>
      </c>
      <c r="BE128" s="44">
        <v>2814514</v>
      </c>
      <c r="BF128" s="44">
        <v>2821376</v>
      </c>
      <c r="BG128" s="44">
        <v>2829993</v>
      </c>
      <c r="BH128" s="44">
        <v>2849161</v>
      </c>
      <c r="BI128" s="44">
        <v>2856901</v>
      </c>
      <c r="BJ128" s="44">
        <v>2864485</v>
      </c>
      <c r="BK128" s="56">
        <v>2867816</v>
      </c>
      <c r="BL128" s="43">
        <v>2857479</v>
      </c>
      <c r="BM128" s="44">
        <v>2858131</v>
      </c>
      <c r="BN128" s="44">
        <v>2879869</v>
      </c>
      <c r="BO128" s="44">
        <v>2880011</v>
      </c>
      <c r="BP128" s="44">
        <v>2884274</v>
      </c>
      <c r="BQ128" s="44">
        <v>2890472</v>
      </c>
      <c r="BR128" s="44">
        <v>2891535</v>
      </c>
      <c r="BS128" s="44">
        <v>2903187</v>
      </c>
      <c r="BT128" s="44">
        <v>2923848</v>
      </c>
      <c r="BU128" s="44">
        <v>2935272</v>
      </c>
      <c r="BV128" s="44">
        <v>2942125</v>
      </c>
      <c r="BW128" s="56">
        <v>2950045</v>
      </c>
      <c r="BX128" s="43">
        <v>2940827</v>
      </c>
      <c r="BY128" s="44">
        <v>2933534</v>
      </c>
      <c r="BZ128" s="44">
        <v>2961925</v>
      </c>
      <c r="CA128" s="44">
        <v>2987609</v>
      </c>
      <c r="CB128" s="44">
        <v>3009017</v>
      </c>
      <c r="CC128" s="44">
        <v>3014488</v>
      </c>
      <c r="CD128" s="44">
        <v>3027049</v>
      </c>
      <c r="CE128" s="44">
        <v>3042491</v>
      </c>
      <c r="CF128" s="44">
        <v>3049791</v>
      </c>
      <c r="CG128" s="44">
        <v>3066947</v>
      </c>
      <c r="CH128" s="44">
        <v>3071544</v>
      </c>
      <c r="CI128" s="56">
        <v>3067157</v>
      </c>
      <c r="CJ128" s="43">
        <v>3041998</v>
      </c>
      <c r="CK128" s="44">
        <v>3035407</v>
      </c>
      <c r="CL128" s="44">
        <v>3048427</v>
      </c>
      <c r="CM128" s="44">
        <v>2991991</v>
      </c>
      <c r="CN128" s="44">
        <v>2944100</v>
      </c>
      <c r="CO128" s="44">
        <v>2936601</v>
      </c>
      <c r="CP128" s="44">
        <v>2980012</v>
      </c>
      <c r="CQ128" s="44">
        <v>3040588</v>
      </c>
      <c r="CR128" s="44">
        <v>3066778</v>
      </c>
      <c r="CS128" s="44">
        <v>3093495</v>
      </c>
      <c r="CT128" s="44">
        <v>3116622</v>
      </c>
      <c r="CU128" s="56">
        <v>3129868</v>
      </c>
      <c r="CV128" s="43">
        <v>3138446</v>
      </c>
      <c r="CW128" s="44">
        <v>3167848</v>
      </c>
      <c r="CX128" s="44">
        <v>3198532</v>
      </c>
      <c r="CY128" s="44">
        <v>3223801</v>
      </c>
      <c r="CZ128" s="44">
        <v>3241238</v>
      </c>
      <c r="DA128" s="44">
        <v>3260037</v>
      </c>
      <c r="DB128" s="44">
        <v>3276102</v>
      </c>
      <c r="DC128" s="44">
        <v>3296437</v>
      </c>
      <c r="DD128" s="44">
        <v>3244087</v>
      </c>
      <c r="DE128" s="44">
        <v>3260077</v>
      </c>
      <c r="DF128" s="44">
        <v>3274521</v>
      </c>
      <c r="DG128" s="56">
        <v>3280838</v>
      </c>
      <c r="DH128" s="43">
        <v>3286917</v>
      </c>
      <c r="DI128" s="44">
        <v>3286570</v>
      </c>
      <c r="DJ128" s="44">
        <v>3242100</v>
      </c>
      <c r="DK128" s="44">
        <v>3255013</v>
      </c>
      <c r="DL128" s="44">
        <v>3257133</v>
      </c>
      <c r="DM128" s="44">
        <v>3269440</v>
      </c>
      <c r="DN128" s="44">
        <v>3117121</v>
      </c>
      <c r="DO128" s="44">
        <v>3137804</v>
      </c>
      <c r="DP128" s="44">
        <v>3160282</v>
      </c>
      <c r="DQ128" s="56">
        <v>3172464</v>
      </c>
      <c r="DR128" s="56">
        <v>3180036</v>
      </c>
      <c r="DS128" s="234">
        <v>3173282</v>
      </c>
      <c r="DT128" s="56">
        <v>3139107</v>
      </c>
      <c r="DU128" s="56">
        <v>3139625</v>
      </c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103">
        <v>518</v>
      </c>
      <c r="EG128" s="83">
        <v>1.6498785683003545E-2</v>
      </c>
      <c r="EH128" s="103">
        <v>-33657</v>
      </c>
      <c r="EI128" s="83">
        <v>-1.0258659525401741</v>
      </c>
    </row>
    <row r="129" spans="1:139" ht="15" customHeight="1" outlineLevel="2">
      <c r="A129" s="345">
        <v>1</v>
      </c>
      <c r="B129" s="345" t="s">
        <v>3412</v>
      </c>
      <c r="C129" s="345" t="s">
        <v>416</v>
      </c>
      <c r="D129" s="348">
        <v>1598253</v>
      </c>
      <c r="E129" s="359">
        <v>1613978</v>
      </c>
      <c r="F129" s="359">
        <v>1633465</v>
      </c>
      <c r="G129" s="359">
        <v>1632059</v>
      </c>
      <c r="H129" s="359">
        <v>1644754</v>
      </c>
      <c r="I129" s="359">
        <v>1655431</v>
      </c>
      <c r="J129" s="359">
        <v>1658281</v>
      </c>
      <c r="K129" s="359">
        <v>1668330</v>
      </c>
      <c r="L129" s="359">
        <v>1653643</v>
      </c>
      <c r="M129" s="359">
        <v>1666490</v>
      </c>
      <c r="N129" s="359">
        <v>1677064</v>
      </c>
      <c r="O129" s="351">
        <v>1680805</v>
      </c>
      <c r="P129" s="348">
        <v>1643116</v>
      </c>
      <c r="Q129" s="359">
        <v>1497603</v>
      </c>
      <c r="R129" s="359">
        <v>1642305</v>
      </c>
      <c r="S129" s="359">
        <v>1664748</v>
      </c>
      <c r="T129" s="359">
        <v>1644754</v>
      </c>
      <c r="U129" s="359">
        <v>1689115</v>
      </c>
      <c r="V129" s="359">
        <v>1690443</v>
      </c>
      <c r="W129" s="359">
        <v>1729663</v>
      </c>
      <c r="X129" s="359">
        <v>1733663</v>
      </c>
      <c r="Y129" s="359">
        <v>1739536</v>
      </c>
      <c r="Z129" s="359">
        <v>1740369</v>
      </c>
      <c r="AA129" s="351">
        <v>1725425</v>
      </c>
      <c r="AB129" s="348">
        <v>1696878</v>
      </c>
      <c r="AC129" s="359">
        <v>1696726</v>
      </c>
      <c r="AD129" s="359">
        <v>1700103</v>
      </c>
      <c r="AE129" s="359">
        <v>1711356</v>
      </c>
      <c r="AF129" s="359">
        <v>1719738</v>
      </c>
      <c r="AG129" s="359">
        <v>1739116</v>
      </c>
      <c r="AH129" s="359">
        <v>1761517</v>
      </c>
      <c r="AI129" s="359">
        <v>1775421</v>
      </c>
      <c r="AJ129" s="359">
        <v>1783689</v>
      </c>
      <c r="AK129" s="359">
        <v>1791429</v>
      </c>
      <c r="AL129" s="359">
        <v>1793363</v>
      </c>
      <c r="AM129" s="351">
        <v>1802793</v>
      </c>
      <c r="AN129" s="348">
        <v>1774617</v>
      </c>
      <c r="AO129" s="359">
        <v>1766059</v>
      </c>
      <c r="AP129" s="359">
        <v>1792952</v>
      </c>
      <c r="AQ129" s="359">
        <v>1811411</v>
      </c>
      <c r="AR129" s="359">
        <v>1821629</v>
      </c>
      <c r="AS129" s="359">
        <v>1839999</v>
      </c>
      <c r="AT129" s="359">
        <v>1842519</v>
      </c>
      <c r="AU129" s="359">
        <v>1852475</v>
      </c>
      <c r="AV129" s="359">
        <v>1869769</v>
      </c>
      <c r="AW129" s="359">
        <v>1897992</v>
      </c>
      <c r="AX129" s="359">
        <v>1896883</v>
      </c>
      <c r="AY129" s="351">
        <v>1903126</v>
      </c>
      <c r="AZ129" s="348">
        <v>1878186</v>
      </c>
      <c r="BA129" s="359">
        <v>1859066</v>
      </c>
      <c r="BB129" s="359">
        <v>1901341</v>
      </c>
      <c r="BC129" s="359">
        <v>1890419</v>
      </c>
      <c r="BD129" s="359">
        <v>1871455</v>
      </c>
      <c r="BE129" s="359">
        <v>1877868</v>
      </c>
      <c r="BF129" s="359">
        <v>1882131</v>
      </c>
      <c r="BG129" s="359">
        <v>1887520</v>
      </c>
      <c r="BH129" s="359">
        <v>1900327</v>
      </c>
      <c r="BI129" s="359">
        <v>1906338</v>
      </c>
      <c r="BJ129" s="359">
        <v>1910492</v>
      </c>
      <c r="BK129" s="347">
        <v>1916658</v>
      </c>
      <c r="BL129" s="348">
        <v>1911124</v>
      </c>
      <c r="BM129" s="359">
        <v>1910567</v>
      </c>
      <c r="BN129" s="359">
        <v>1923313</v>
      </c>
      <c r="BO129" s="359">
        <v>1923127</v>
      </c>
      <c r="BP129" s="359">
        <v>1924324</v>
      </c>
      <c r="BQ129" s="359">
        <v>1927231</v>
      </c>
      <c r="BR129" s="359">
        <v>1926851</v>
      </c>
      <c r="BS129" s="359">
        <v>1933832</v>
      </c>
      <c r="BT129" s="359">
        <v>1946628</v>
      </c>
      <c r="BU129" s="359">
        <v>1953174</v>
      </c>
      <c r="BV129" s="359">
        <v>1957074</v>
      </c>
      <c r="BW129" s="347">
        <v>1999006</v>
      </c>
      <c r="BX129" s="348">
        <v>1991068</v>
      </c>
      <c r="BY129" s="359">
        <v>1983683</v>
      </c>
      <c r="BZ129" s="359">
        <v>2002952</v>
      </c>
      <c r="CA129" s="359">
        <v>2018987</v>
      </c>
      <c r="CB129" s="359">
        <v>2032689</v>
      </c>
      <c r="CC129" s="359">
        <v>2036155</v>
      </c>
      <c r="CD129" s="359">
        <v>2043417</v>
      </c>
      <c r="CE129" s="359">
        <v>2053779</v>
      </c>
      <c r="CF129" s="359">
        <v>2056575</v>
      </c>
      <c r="CG129" s="359">
        <v>2068355</v>
      </c>
      <c r="CH129" s="359">
        <v>2070411</v>
      </c>
      <c r="CI129" s="347">
        <v>2066488</v>
      </c>
      <c r="CJ129" s="348">
        <v>2047202</v>
      </c>
      <c r="CK129" s="359">
        <v>2038830</v>
      </c>
      <c r="CL129" s="359">
        <v>2047056</v>
      </c>
      <c r="CM129" s="359">
        <v>2007166</v>
      </c>
      <c r="CN129" s="359">
        <v>1970796</v>
      </c>
      <c r="CO129" s="359">
        <v>1963866</v>
      </c>
      <c r="CP129" s="359">
        <v>1992949</v>
      </c>
      <c r="CQ129" s="359">
        <v>2034049</v>
      </c>
      <c r="CR129" s="359">
        <v>2052367</v>
      </c>
      <c r="CS129" s="359">
        <v>2071103</v>
      </c>
      <c r="CT129" s="359">
        <v>2088224</v>
      </c>
      <c r="CU129" s="347">
        <v>2095733</v>
      </c>
      <c r="CV129" s="348">
        <v>2099795</v>
      </c>
      <c r="CW129" s="359">
        <v>2117357</v>
      </c>
      <c r="CX129" s="359">
        <v>2136573</v>
      </c>
      <c r="CY129" s="359">
        <v>2151972</v>
      </c>
      <c r="CZ129" s="359">
        <v>2164398</v>
      </c>
      <c r="DA129" s="359">
        <v>2177380</v>
      </c>
      <c r="DB129" s="359">
        <v>2186344</v>
      </c>
      <c r="DC129" s="359">
        <v>2200453</v>
      </c>
      <c r="DD129" s="359">
        <v>2161064</v>
      </c>
      <c r="DE129" s="359">
        <v>2171518</v>
      </c>
      <c r="DF129" s="359">
        <v>2181345</v>
      </c>
      <c r="DG129" s="347">
        <v>2185209</v>
      </c>
      <c r="DH129" s="348">
        <v>2188266</v>
      </c>
      <c r="DI129" s="359">
        <v>2187373</v>
      </c>
      <c r="DJ129" s="359">
        <v>2152853</v>
      </c>
      <c r="DK129" s="359">
        <v>2160638</v>
      </c>
      <c r="DL129" s="359">
        <v>2160889</v>
      </c>
      <c r="DM129" s="359">
        <v>2168945</v>
      </c>
      <c r="DN129" s="359">
        <v>2064114</v>
      </c>
      <c r="DO129" s="359">
        <v>2077253</v>
      </c>
      <c r="DP129" s="359">
        <v>2091829</v>
      </c>
      <c r="DQ129" s="347">
        <v>2098849</v>
      </c>
      <c r="DR129" s="347">
        <v>2103422</v>
      </c>
      <c r="DS129" s="351">
        <v>2098202</v>
      </c>
      <c r="DT129" s="347">
        <v>2073600</v>
      </c>
      <c r="DU129" s="347">
        <v>2073054</v>
      </c>
      <c r="DV129" s="359"/>
      <c r="DW129" s="359"/>
      <c r="DX129" s="359"/>
      <c r="DY129" s="359"/>
      <c r="DZ129" s="359"/>
      <c r="EA129" s="359"/>
      <c r="EB129" s="359"/>
      <c r="EC129" s="359"/>
      <c r="ED129" s="359"/>
      <c r="EE129" s="359"/>
      <c r="EF129" s="103">
        <v>-546</v>
      </c>
      <c r="EG129" s="83">
        <v>-2.6337953569950424E-2</v>
      </c>
      <c r="EH129" s="103">
        <v>-25148</v>
      </c>
      <c r="EI129" s="83">
        <v>-1.1508281358899766</v>
      </c>
    </row>
    <row r="130" spans="1:139" ht="15" customHeight="1" outlineLevel="2">
      <c r="A130" s="345">
        <v>79</v>
      </c>
      <c r="B130" s="345" t="s">
        <v>3412</v>
      </c>
      <c r="C130" s="345" t="s">
        <v>417</v>
      </c>
      <c r="D130" s="348">
        <v>17645</v>
      </c>
      <c r="E130" s="359">
        <v>17837</v>
      </c>
      <c r="F130" s="359">
        <v>17991</v>
      </c>
      <c r="G130" s="359">
        <v>17942</v>
      </c>
      <c r="H130" s="359">
        <v>18251</v>
      </c>
      <c r="I130" s="359">
        <v>18507</v>
      </c>
      <c r="J130" s="359">
        <v>18502</v>
      </c>
      <c r="K130" s="359">
        <v>18521</v>
      </c>
      <c r="L130" s="359">
        <v>18354</v>
      </c>
      <c r="M130" s="359">
        <v>18650</v>
      </c>
      <c r="N130" s="359">
        <v>18702</v>
      </c>
      <c r="O130" s="351">
        <v>18836</v>
      </c>
      <c r="P130" s="348">
        <v>18726</v>
      </c>
      <c r="Q130" s="359">
        <v>16256</v>
      </c>
      <c r="R130" s="359">
        <v>18597</v>
      </c>
      <c r="S130" s="359">
        <v>18842</v>
      </c>
      <c r="T130" s="359">
        <v>18251</v>
      </c>
      <c r="U130" s="359">
        <v>19210</v>
      </c>
      <c r="V130" s="359">
        <v>19245</v>
      </c>
      <c r="W130" s="359">
        <v>19652</v>
      </c>
      <c r="X130" s="359">
        <v>19694</v>
      </c>
      <c r="Y130" s="359">
        <v>19905</v>
      </c>
      <c r="Z130" s="359">
        <v>19905</v>
      </c>
      <c r="AA130" s="351">
        <v>19673</v>
      </c>
      <c r="AB130" s="348">
        <v>19365</v>
      </c>
      <c r="AC130" s="359">
        <v>19330</v>
      </c>
      <c r="AD130" s="359">
        <v>19354</v>
      </c>
      <c r="AE130" s="359">
        <v>19328</v>
      </c>
      <c r="AF130" s="359">
        <v>19360</v>
      </c>
      <c r="AG130" s="359">
        <v>19605</v>
      </c>
      <c r="AH130" s="359">
        <v>20244</v>
      </c>
      <c r="AI130" s="359">
        <v>20445</v>
      </c>
      <c r="AJ130" s="359">
        <v>20655</v>
      </c>
      <c r="AK130" s="359">
        <v>20674</v>
      </c>
      <c r="AL130" s="359">
        <v>20364</v>
      </c>
      <c r="AM130" s="351">
        <v>20587</v>
      </c>
      <c r="AN130" s="348">
        <v>20376</v>
      </c>
      <c r="AO130" s="359">
        <v>20072</v>
      </c>
      <c r="AP130" s="359">
        <v>20237</v>
      </c>
      <c r="AQ130" s="359">
        <v>20576</v>
      </c>
      <c r="AR130" s="359">
        <v>20625</v>
      </c>
      <c r="AS130" s="359">
        <v>20937</v>
      </c>
      <c r="AT130" s="359">
        <v>21123</v>
      </c>
      <c r="AU130" s="359">
        <v>21184</v>
      </c>
      <c r="AV130" s="359">
        <v>21285</v>
      </c>
      <c r="AW130" s="359">
        <v>21529</v>
      </c>
      <c r="AX130" s="359">
        <v>21535</v>
      </c>
      <c r="AY130" s="351">
        <v>21635</v>
      </c>
      <c r="AZ130" s="348">
        <v>21297</v>
      </c>
      <c r="BA130" s="359">
        <v>21181</v>
      </c>
      <c r="BB130" s="359">
        <v>21492</v>
      </c>
      <c r="BC130" s="359">
        <v>21299</v>
      </c>
      <c r="BD130" s="359">
        <v>21134</v>
      </c>
      <c r="BE130" s="359">
        <v>21254</v>
      </c>
      <c r="BF130" s="359">
        <v>21410</v>
      </c>
      <c r="BG130" s="359">
        <v>21434</v>
      </c>
      <c r="BH130" s="359">
        <v>21576</v>
      </c>
      <c r="BI130" s="359">
        <v>21552</v>
      </c>
      <c r="BJ130" s="359">
        <v>21427</v>
      </c>
      <c r="BK130" s="347">
        <v>21541</v>
      </c>
      <c r="BL130" s="348">
        <v>21386</v>
      </c>
      <c r="BM130" s="359">
        <v>21377</v>
      </c>
      <c r="BN130" s="359">
        <v>21586</v>
      </c>
      <c r="BO130" s="359">
        <v>21611</v>
      </c>
      <c r="BP130" s="359">
        <v>21654</v>
      </c>
      <c r="BQ130" s="359">
        <v>21805</v>
      </c>
      <c r="BR130" s="359">
        <v>21882</v>
      </c>
      <c r="BS130" s="359">
        <v>21996</v>
      </c>
      <c r="BT130" s="359">
        <v>22176</v>
      </c>
      <c r="BU130" s="359">
        <v>22312</v>
      </c>
      <c r="BV130" s="359">
        <v>22362</v>
      </c>
      <c r="BW130" s="347">
        <v>23634</v>
      </c>
      <c r="BX130" s="348">
        <v>23446</v>
      </c>
      <c r="BY130" s="359">
        <v>23462</v>
      </c>
      <c r="BZ130" s="359">
        <v>23883</v>
      </c>
      <c r="CA130" s="359">
        <v>24126</v>
      </c>
      <c r="CB130" s="359">
        <v>24220</v>
      </c>
      <c r="CC130" s="359">
        <v>24310</v>
      </c>
      <c r="CD130" s="359">
        <v>24534</v>
      </c>
      <c r="CE130" s="359">
        <v>24754</v>
      </c>
      <c r="CF130" s="359">
        <v>24700</v>
      </c>
      <c r="CG130" s="359">
        <v>24849</v>
      </c>
      <c r="CH130" s="359">
        <v>24944</v>
      </c>
      <c r="CI130" s="347">
        <v>24873</v>
      </c>
      <c r="CJ130" s="348">
        <v>24752</v>
      </c>
      <c r="CK130" s="359">
        <v>24841</v>
      </c>
      <c r="CL130" s="359">
        <v>24899</v>
      </c>
      <c r="CM130" s="359">
        <v>24534</v>
      </c>
      <c r="CN130" s="359">
        <v>24216</v>
      </c>
      <c r="CO130" s="359">
        <v>24161</v>
      </c>
      <c r="CP130" s="359">
        <v>24432</v>
      </c>
      <c r="CQ130" s="359">
        <v>25008</v>
      </c>
      <c r="CR130" s="359">
        <v>25252</v>
      </c>
      <c r="CS130" s="359">
        <v>25444</v>
      </c>
      <c r="CT130" s="359">
        <v>25708</v>
      </c>
      <c r="CU130" s="347">
        <v>25882</v>
      </c>
      <c r="CV130" s="348">
        <v>25851</v>
      </c>
      <c r="CW130" s="359">
        <v>26083</v>
      </c>
      <c r="CX130" s="359">
        <v>26392</v>
      </c>
      <c r="CY130" s="359">
        <v>26643</v>
      </c>
      <c r="CZ130" s="359">
        <v>26784</v>
      </c>
      <c r="DA130" s="359">
        <v>26906</v>
      </c>
      <c r="DB130" s="359">
        <v>27043</v>
      </c>
      <c r="DC130" s="359">
        <v>27280</v>
      </c>
      <c r="DD130" s="359">
        <v>26683</v>
      </c>
      <c r="DE130" s="359">
        <v>26823</v>
      </c>
      <c r="DF130" s="359">
        <v>26853</v>
      </c>
      <c r="DG130" s="347">
        <v>26784</v>
      </c>
      <c r="DH130" s="348">
        <v>26829</v>
      </c>
      <c r="DI130" s="359">
        <v>26760</v>
      </c>
      <c r="DJ130" s="359">
        <v>26315</v>
      </c>
      <c r="DK130" s="359">
        <v>26435</v>
      </c>
      <c r="DL130" s="359">
        <v>26431</v>
      </c>
      <c r="DM130" s="359">
        <v>26466</v>
      </c>
      <c r="DN130" s="359">
        <v>25397</v>
      </c>
      <c r="DO130" s="359">
        <v>25424</v>
      </c>
      <c r="DP130" s="359">
        <v>25616</v>
      </c>
      <c r="DQ130" s="347">
        <v>25686</v>
      </c>
      <c r="DR130" s="347">
        <v>25746</v>
      </c>
      <c r="DS130" s="351">
        <v>25679</v>
      </c>
      <c r="DT130" s="347">
        <v>25365</v>
      </c>
      <c r="DU130" s="347">
        <v>25391</v>
      </c>
      <c r="DV130" s="359"/>
      <c r="DW130" s="359"/>
      <c r="DX130" s="359"/>
      <c r="DY130" s="359"/>
      <c r="DZ130" s="359"/>
      <c r="EA130" s="359"/>
      <c r="EB130" s="359"/>
      <c r="EC130" s="359"/>
      <c r="ED130" s="359"/>
      <c r="EE130" s="359"/>
      <c r="EF130" s="103">
        <v>26</v>
      </c>
      <c r="EG130" s="83">
        <v>0.10239848765310543</v>
      </c>
      <c r="EH130" s="103">
        <v>-288</v>
      </c>
      <c r="EI130" s="83">
        <v>-1.0752688172043012</v>
      </c>
    </row>
    <row r="131" spans="1:139" ht="15" customHeight="1" outlineLevel="2">
      <c r="A131" s="345">
        <v>88</v>
      </c>
      <c r="B131" s="345" t="s">
        <v>3412</v>
      </c>
      <c r="C131" s="345" t="s">
        <v>418</v>
      </c>
      <c r="D131" s="348">
        <v>245280</v>
      </c>
      <c r="E131" s="359">
        <v>247594</v>
      </c>
      <c r="F131" s="359">
        <v>250286</v>
      </c>
      <c r="G131" s="359">
        <v>250722</v>
      </c>
      <c r="H131" s="359">
        <v>252325</v>
      </c>
      <c r="I131" s="359">
        <v>254187</v>
      </c>
      <c r="J131" s="359">
        <v>254518</v>
      </c>
      <c r="K131" s="359">
        <v>255928</v>
      </c>
      <c r="L131" s="359">
        <v>253323</v>
      </c>
      <c r="M131" s="359">
        <v>254607</v>
      </c>
      <c r="N131" s="359">
        <v>256177</v>
      </c>
      <c r="O131" s="351">
        <v>256524</v>
      </c>
      <c r="P131" s="348">
        <v>250729</v>
      </c>
      <c r="Q131" s="359">
        <v>225287</v>
      </c>
      <c r="R131" s="359">
        <v>254988</v>
      </c>
      <c r="S131" s="359">
        <v>260604</v>
      </c>
      <c r="T131" s="359">
        <v>252325</v>
      </c>
      <c r="U131" s="359">
        <v>265016</v>
      </c>
      <c r="V131" s="359">
        <v>265628</v>
      </c>
      <c r="W131" s="359">
        <v>271337</v>
      </c>
      <c r="X131" s="359">
        <v>271897</v>
      </c>
      <c r="Y131" s="359">
        <v>275596</v>
      </c>
      <c r="Z131" s="359">
        <v>275532</v>
      </c>
      <c r="AA131" s="351">
        <v>275106</v>
      </c>
      <c r="AB131" s="348">
        <v>269768</v>
      </c>
      <c r="AC131" s="359">
        <v>270754</v>
      </c>
      <c r="AD131" s="359">
        <v>270368</v>
      </c>
      <c r="AE131" s="359">
        <v>271280</v>
      </c>
      <c r="AF131" s="359">
        <v>272566</v>
      </c>
      <c r="AG131" s="359">
        <v>276069</v>
      </c>
      <c r="AH131" s="359">
        <v>280129</v>
      </c>
      <c r="AI131" s="359">
        <v>282192</v>
      </c>
      <c r="AJ131" s="359">
        <v>283734</v>
      </c>
      <c r="AK131" s="359">
        <v>284950</v>
      </c>
      <c r="AL131" s="359">
        <v>284215</v>
      </c>
      <c r="AM131" s="351">
        <v>285710</v>
      </c>
      <c r="AN131" s="348">
        <v>278403</v>
      </c>
      <c r="AO131" s="359">
        <v>275957</v>
      </c>
      <c r="AP131" s="359">
        <v>280032</v>
      </c>
      <c r="AQ131" s="359">
        <v>283558</v>
      </c>
      <c r="AR131" s="359">
        <v>285594</v>
      </c>
      <c r="AS131" s="359">
        <v>288241</v>
      </c>
      <c r="AT131" s="359">
        <v>289328</v>
      </c>
      <c r="AU131" s="359">
        <v>290380</v>
      </c>
      <c r="AV131" s="359">
        <v>293616</v>
      </c>
      <c r="AW131" s="359">
        <v>297601</v>
      </c>
      <c r="AX131" s="359">
        <v>299268</v>
      </c>
      <c r="AY131" s="351">
        <v>301916</v>
      </c>
      <c r="AZ131" s="348">
        <v>297979</v>
      </c>
      <c r="BA131" s="359">
        <v>294249</v>
      </c>
      <c r="BB131" s="359">
        <v>301203</v>
      </c>
      <c r="BC131" s="359">
        <v>300217</v>
      </c>
      <c r="BD131" s="359">
        <v>296795</v>
      </c>
      <c r="BE131" s="359">
        <v>298597</v>
      </c>
      <c r="BF131" s="359">
        <v>299500</v>
      </c>
      <c r="BG131" s="359">
        <v>300312</v>
      </c>
      <c r="BH131" s="359">
        <v>302922</v>
      </c>
      <c r="BI131" s="359">
        <v>303168</v>
      </c>
      <c r="BJ131" s="359">
        <v>304210</v>
      </c>
      <c r="BK131" s="347">
        <v>304233</v>
      </c>
      <c r="BL131" s="348">
        <v>302837</v>
      </c>
      <c r="BM131" s="359">
        <v>303646</v>
      </c>
      <c r="BN131" s="359">
        <v>305805</v>
      </c>
      <c r="BO131" s="359">
        <v>305643</v>
      </c>
      <c r="BP131" s="359">
        <v>306527</v>
      </c>
      <c r="BQ131" s="359">
        <v>307892</v>
      </c>
      <c r="BR131" s="359">
        <v>308433</v>
      </c>
      <c r="BS131" s="359">
        <v>310077</v>
      </c>
      <c r="BT131" s="359">
        <v>312964</v>
      </c>
      <c r="BU131" s="359">
        <v>314718</v>
      </c>
      <c r="BV131" s="359">
        <v>315479</v>
      </c>
      <c r="BW131" s="347">
        <v>304323</v>
      </c>
      <c r="BX131" s="348">
        <v>303471</v>
      </c>
      <c r="BY131" s="359">
        <v>303407</v>
      </c>
      <c r="BZ131" s="359">
        <v>306288</v>
      </c>
      <c r="CA131" s="359">
        <v>309346</v>
      </c>
      <c r="CB131" s="359">
        <v>311538</v>
      </c>
      <c r="CC131" s="359">
        <v>311682</v>
      </c>
      <c r="CD131" s="359">
        <v>312931</v>
      </c>
      <c r="CE131" s="359">
        <v>314218</v>
      </c>
      <c r="CF131" s="359">
        <v>315514</v>
      </c>
      <c r="CG131" s="359">
        <v>317366</v>
      </c>
      <c r="CH131" s="359">
        <v>318051</v>
      </c>
      <c r="CI131" s="347">
        <v>317380</v>
      </c>
      <c r="CJ131" s="348">
        <v>314867</v>
      </c>
      <c r="CK131" s="359">
        <v>314945</v>
      </c>
      <c r="CL131" s="359">
        <v>316066</v>
      </c>
      <c r="CM131" s="359">
        <v>310274</v>
      </c>
      <c r="CN131" s="359">
        <v>305256</v>
      </c>
      <c r="CO131" s="359">
        <v>305116</v>
      </c>
      <c r="CP131" s="359">
        <v>309407</v>
      </c>
      <c r="CQ131" s="359">
        <v>315648</v>
      </c>
      <c r="CR131" s="359">
        <v>318482</v>
      </c>
      <c r="CS131" s="359">
        <v>321360</v>
      </c>
      <c r="CT131" s="359">
        <v>323034</v>
      </c>
      <c r="CU131" s="347">
        <v>324573</v>
      </c>
      <c r="CV131" s="348">
        <v>326078</v>
      </c>
      <c r="CW131" s="359">
        <v>330178</v>
      </c>
      <c r="CX131" s="359">
        <v>334358</v>
      </c>
      <c r="CY131" s="359">
        <v>337699</v>
      </c>
      <c r="CZ131" s="359">
        <v>339042</v>
      </c>
      <c r="DA131" s="359">
        <v>340064</v>
      </c>
      <c r="DB131" s="359">
        <v>341914</v>
      </c>
      <c r="DC131" s="359">
        <v>343615</v>
      </c>
      <c r="DD131" s="359">
        <v>337997</v>
      </c>
      <c r="DE131" s="359">
        <v>339776</v>
      </c>
      <c r="DF131" s="359">
        <v>340597</v>
      </c>
      <c r="DG131" s="347">
        <v>341472</v>
      </c>
      <c r="DH131" s="348">
        <v>342243</v>
      </c>
      <c r="DI131" s="359">
        <v>342236</v>
      </c>
      <c r="DJ131" s="359">
        <v>337420</v>
      </c>
      <c r="DK131" s="359">
        <v>338555</v>
      </c>
      <c r="DL131" s="359">
        <v>339016</v>
      </c>
      <c r="DM131" s="359">
        <v>340298</v>
      </c>
      <c r="DN131" s="359">
        <v>324442</v>
      </c>
      <c r="DO131" s="359">
        <v>327215</v>
      </c>
      <c r="DP131" s="359">
        <v>330425</v>
      </c>
      <c r="DQ131" s="347">
        <v>332634</v>
      </c>
      <c r="DR131" s="347">
        <v>334201</v>
      </c>
      <c r="DS131" s="351">
        <v>333731</v>
      </c>
      <c r="DT131" s="347">
        <v>330320</v>
      </c>
      <c r="DU131" s="347">
        <v>331102</v>
      </c>
      <c r="DV131" s="359"/>
      <c r="DW131" s="359"/>
      <c r="DX131" s="359"/>
      <c r="DY131" s="359"/>
      <c r="DZ131" s="359"/>
      <c r="EA131" s="359"/>
      <c r="EB131" s="359"/>
      <c r="EC131" s="359"/>
      <c r="ED131" s="359"/>
      <c r="EE131" s="359"/>
      <c r="EF131" s="103">
        <v>782</v>
      </c>
      <c r="EG131" s="83">
        <v>0.23618099558444225</v>
      </c>
      <c r="EH131" s="103">
        <v>-2629</v>
      </c>
      <c r="EI131" s="83">
        <v>-0.76990207103364261</v>
      </c>
    </row>
    <row r="132" spans="1:139" ht="15" customHeight="1" outlineLevel="2">
      <c r="A132" s="345">
        <v>129</v>
      </c>
      <c r="B132" s="345" t="s">
        <v>3412</v>
      </c>
      <c r="C132" s="345" t="s">
        <v>419</v>
      </c>
      <c r="D132" s="348">
        <v>54463</v>
      </c>
      <c r="E132" s="359">
        <v>55499</v>
      </c>
      <c r="F132" s="359">
        <v>56013</v>
      </c>
      <c r="G132" s="359">
        <v>55889</v>
      </c>
      <c r="H132" s="359">
        <v>56257</v>
      </c>
      <c r="I132" s="359">
        <v>56670</v>
      </c>
      <c r="J132" s="359">
        <v>57096</v>
      </c>
      <c r="K132" s="359">
        <v>57613</v>
      </c>
      <c r="L132" s="359">
        <v>57006</v>
      </c>
      <c r="M132" s="359">
        <v>57556</v>
      </c>
      <c r="N132" s="359">
        <v>58082</v>
      </c>
      <c r="O132" s="351">
        <v>58002</v>
      </c>
      <c r="P132" s="348">
        <v>55971</v>
      </c>
      <c r="Q132" s="359">
        <v>54186</v>
      </c>
      <c r="R132" s="359">
        <v>57776</v>
      </c>
      <c r="S132" s="359">
        <v>58596</v>
      </c>
      <c r="T132" s="359">
        <v>56257</v>
      </c>
      <c r="U132" s="359">
        <v>59767</v>
      </c>
      <c r="V132" s="359">
        <v>59846</v>
      </c>
      <c r="W132" s="359">
        <v>61047</v>
      </c>
      <c r="X132" s="359">
        <v>61241</v>
      </c>
      <c r="Y132" s="359">
        <v>62371</v>
      </c>
      <c r="Z132" s="359">
        <v>62348</v>
      </c>
      <c r="AA132" s="351">
        <v>62182</v>
      </c>
      <c r="AB132" s="348">
        <v>61372</v>
      </c>
      <c r="AC132" s="359">
        <v>61988</v>
      </c>
      <c r="AD132" s="359">
        <v>61582</v>
      </c>
      <c r="AE132" s="359">
        <v>61691</v>
      </c>
      <c r="AF132" s="359">
        <v>61917</v>
      </c>
      <c r="AG132" s="359">
        <v>62597</v>
      </c>
      <c r="AH132" s="359">
        <v>63360</v>
      </c>
      <c r="AI132" s="359">
        <v>63663</v>
      </c>
      <c r="AJ132" s="359">
        <v>64018</v>
      </c>
      <c r="AK132" s="359">
        <v>64062</v>
      </c>
      <c r="AL132" s="359">
        <v>64456</v>
      </c>
      <c r="AM132" s="351">
        <v>64784</v>
      </c>
      <c r="AN132" s="348">
        <v>62961</v>
      </c>
      <c r="AO132" s="359">
        <v>63040</v>
      </c>
      <c r="AP132" s="359">
        <v>64060</v>
      </c>
      <c r="AQ132" s="359">
        <v>64733</v>
      </c>
      <c r="AR132" s="359">
        <v>65165</v>
      </c>
      <c r="AS132" s="359">
        <v>65873</v>
      </c>
      <c r="AT132" s="359">
        <v>66149</v>
      </c>
      <c r="AU132" s="359">
        <v>66238</v>
      </c>
      <c r="AV132" s="359">
        <v>67224</v>
      </c>
      <c r="AW132" s="359">
        <v>68259</v>
      </c>
      <c r="AX132" s="359">
        <v>68409</v>
      </c>
      <c r="AY132" s="351">
        <v>69142</v>
      </c>
      <c r="AZ132" s="348">
        <v>68102</v>
      </c>
      <c r="BA132" s="359">
        <v>67208</v>
      </c>
      <c r="BB132" s="359">
        <v>69230</v>
      </c>
      <c r="BC132" s="359">
        <v>69103</v>
      </c>
      <c r="BD132" s="359">
        <v>67899</v>
      </c>
      <c r="BE132" s="359">
        <v>68430</v>
      </c>
      <c r="BF132" s="359">
        <v>68671</v>
      </c>
      <c r="BG132" s="359">
        <v>69092</v>
      </c>
      <c r="BH132" s="359">
        <v>69795</v>
      </c>
      <c r="BI132" s="359">
        <v>69942</v>
      </c>
      <c r="BJ132" s="359">
        <v>70134</v>
      </c>
      <c r="BK132" s="347">
        <v>70179</v>
      </c>
      <c r="BL132" s="348">
        <v>70163</v>
      </c>
      <c r="BM132" s="359">
        <v>70264</v>
      </c>
      <c r="BN132" s="359">
        <v>70972</v>
      </c>
      <c r="BO132" s="359">
        <v>70927</v>
      </c>
      <c r="BP132" s="359">
        <v>71313</v>
      </c>
      <c r="BQ132" s="359">
        <v>71665</v>
      </c>
      <c r="BR132" s="359">
        <v>71709</v>
      </c>
      <c r="BS132" s="359">
        <v>72079</v>
      </c>
      <c r="BT132" s="359">
        <v>72686</v>
      </c>
      <c r="BU132" s="359">
        <v>73109</v>
      </c>
      <c r="BV132" s="359">
        <v>73310</v>
      </c>
      <c r="BW132" s="347">
        <v>63962</v>
      </c>
      <c r="BX132" s="348">
        <v>63940</v>
      </c>
      <c r="BY132" s="359">
        <v>63951</v>
      </c>
      <c r="BZ132" s="359">
        <v>64673</v>
      </c>
      <c r="CA132" s="359">
        <v>65359</v>
      </c>
      <c r="CB132" s="359">
        <v>65937</v>
      </c>
      <c r="CC132" s="359">
        <v>66148</v>
      </c>
      <c r="CD132" s="359">
        <v>66604</v>
      </c>
      <c r="CE132" s="359">
        <v>67083</v>
      </c>
      <c r="CF132" s="359">
        <v>67353</v>
      </c>
      <c r="CG132" s="359">
        <v>67833</v>
      </c>
      <c r="CH132" s="359">
        <v>67990</v>
      </c>
      <c r="CI132" s="347">
        <v>68066</v>
      </c>
      <c r="CJ132" s="348">
        <v>67824</v>
      </c>
      <c r="CK132" s="359">
        <v>67962</v>
      </c>
      <c r="CL132" s="359">
        <v>68342</v>
      </c>
      <c r="CM132" s="359">
        <v>67214</v>
      </c>
      <c r="CN132" s="359">
        <v>66286</v>
      </c>
      <c r="CO132" s="359">
        <v>66403</v>
      </c>
      <c r="CP132" s="359">
        <v>67575</v>
      </c>
      <c r="CQ132" s="359">
        <v>69067</v>
      </c>
      <c r="CR132" s="359">
        <v>69642</v>
      </c>
      <c r="CS132" s="359">
        <v>70151</v>
      </c>
      <c r="CT132" s="359">
        <v>70856</v>
      </c>
      <c r="CU132" s="347">
        <v>71413</v>
      </c>
      <c r="CV132" s="348">
        <v>71705</v>
      </c>
      <c r="CW132" s="359">
        <v>72380</v>
      </c>
      <c r="CX132" s="359">
        <v>73200</v>
      </c>
      <c r="CY132" s="359">
        <v>73932</v>
      </c>
      <c r="CZ132" s="359">
        <v>74383</v>
      </c>
      <c r="DA132" s="359">
        <v>75148</v>
      </c>
      <c r="DB132" s="359">
        <v>75544</v>
      </c>
      <c r="DC132" s="359">
        <v>76112</v>
      </c>
      <c r="DD132" s="359">
        <v>75081</v>
      </c>
      <c r="DE132" s="359">
        <v>75499</v>
      </c>
      <c r="DF132" s="359">
        <v>75829</v>
      </c>
      <c r="DG132" s="347">
        <v>76059</v>
      </c>
      <c r="DH132" s="348">
        <v>76244</v>
      </c>
      <c r="DI132" s="359">
        <v>76307</v>
      </c>
      <c r="DJ132" s="359">
        <v>75720</v>
      </c>
      <c r="DK132" s="359">
        <v>76192</v>
      </c>
      <c r="DL132" s="359">
        <v>76294</v>
      </c>
      <c r="DM132" s="359">
        <v>76690</v>
      </c>
      <c r="DN132" s="359">
        <v>74114</v>
      </c>
      <c r="DO132" s="359">
        <v>74557</v>
      </c>
      <c r="DP132" s="359">
        <v>74597</v>
      </c>
      <c r="DQ132" s="347">
        <v>74648</v>
      </c>
      <c r="DR132" s="347">
        <v>74555</v>
      </c>
      <c r="DS132" s="351">
        <v>74403</v>
      </c>
      <c r="DT132" s="347">
        <v>73675</v>
      </c>
      <c r="DU132" s="347">
        <v>73628</v>
      </c>
      <c r="DV132" s="359"/>
      <c r="DW132" s="359"/>
      <c r="DX132" s="359"/>
      <c r="DY132" s="359"/>
      <c r="DZ132" s="359"/>
      <c r="EA132" s="359"/>
      <c r="EB132" s="359"/>
      <c r="EC132" s="359"/>
      <c r="ED132" s="359"/>
      <c r="EE132" s="359"/>
      <c r="EF132" s="103">
        <v>-47</v>
      </c>
      <c r="EG132" s="83">
        <v>-6.3834410821969903E-2</v>
      </c>
      <c r="EH132" s="103">
        <v>-775</v>
      </c>
      <c r="EI132" s="83">
        <v>-1.0189458183778384</v>
      </c>
    </row>
    <row r="133" spans="1:139" ht="15" customHeight="1" outlineLevel="2">
      <c r="A133" s="345">
        <v>212</v>
      </c>
      <c r="B133" s="345" t="s">
        <v>3412</v>
      </c>
      <c r="C133" s="345" t="s">
        <v>420</v>
      </c>
      <c r="D133" s="348">
        <v>33417</v>
      </c>
      <c r="E133" s="359">
        <v>33911</v>
      </c>
      <c r="F133" s="359">
        <v>34345</v>
      </c>
      <c r="G133" s="359">
        <v>34279</v>
      </c>
      <c r="H133" s="359">
        <v>34718</v>
      </c>
      <c r="I133" s="359">
        <v>34951</v>
      </c>
      <c r="J133" s="359">
        <v>35024</v>
      </c>
      <c r="K133" s="359">
        <v>35214</v>
      </c>
      <c r="L133" s="359">
        <v>34838</v>
      </c>
      <c r="M133" s="359">
        <v>35270</v>
      </c>
      <c r="N133" s="359">
        <v>35525</v>
      </c>
      <c r="O133" s="351">
        <v>35601</v>
      </c>
      <c r="P133" s="348">
        <v>34672</v>
      </c>
      <c r="Q133" s="359">
        <v>30604</v>
      </c>
      <c r="R133" s="359">
        <v>34146</v>
      </c>
      <c r="S133" s="359">
        <v>34817</v>
      </c>
      <c r="T133" s="359">
        <v>34718</v>
      </c>
      <c r="U133" s="359">
        <v>35509</v>
      </c>
      <c r="V133" s="359">
        <v>35565</v>
      </c>
      <c r="W133" s="359">
        <v>36253</v>
      </c>
      <c r="X133" s="359">
        <v>36292</v>
      </c>
      <c r="Y133" s="359">
        <v>37108</v>
      </c>
      <c r="Z133" s="359">
        <v>37128</v>
      </c>
      <c r="AA133" s="351">
        <v>37113</v>
      </c>
      <c r="AB133" s="348">
        <v>37725</v>
      </c>
      <c r="AC133" s="359">
        <v>38098</v>
      </c>
      <c r="AD133" s="359">
        <v>38117</v>
      </c>
      <c r="AE133" s="359">
        <v>38179</v>
      </c>
      <c r="AF133" s="359">
        <v>38300</v>
      </c>
      <c r="AG133" s="359">
        <v>38638</v>
      </c>
      <c r="AH133" s="359">
        <v>39217</v>
      </c>
      <c r="AI133" s="359">
        <v>39442</v>
      </c>
      <c r="AJ133" s="359">
        <v>39691</v>
      </c>
      <c r="AK133" s="359">
        <v>39775</v>
      </c>
      <c r="AL133" s="359">
        <v>39872</v>
      </c>
      <c r="AM133" s="351">
        <v>40171</v>
      </c>
      <c r="AN133" s="348">
        <v>39374</v>
      </c>
      <c r="AO133" s="359">
        <v>39074</v>
      </c>
      <c r="AP133" s="359">
        <v>39796</v>
      </c>
      <c r="AQ133" s="359">
        <v>40232</v>
      </c>
      <c r="AR133" s="359">
        <v>40488</v>
      </c>
      <c r="AS133" s="359">
        <v>40870</v>
      </c>
      <c r="AT133" s="359">
        <v>40975</v>
      </c>
      <c r="AU133" s="359">
        <v>41162</v>
      </c>
      <c r="AV133" s="359">
        <v>41539</v>
      </c>
      <c r="AW133" s="359">
        <v>42180</v>
      </c>
      <c r="AX133" s="359">
        <v>42277</v>
      </c>
      <c r="AY133" s="351">
        <v>42387</v>
      </c>
      <c r="AZ133" s="348">
        <v>41797</v>
      </c>
      <c r="BA133" s="359">
        <v>41180</v>
      </c>
      <c r="BB133" s="359">
        <v>42456</v>
      </c>
      <c r="BC133" s="359">
        <v>42421</v>
      </c>
      <c r="BD133" s="359">
        <v>41799</v>
      </c>
      <c r="BE133" s="359">
        <v>42181</v>
      </c>
      <c r="BF133" s="359">
        <v>42374</v>
      </c>
      <c r="BG133" s="359">
        <v>42842</v>
      </c>
      <c r="BH133" s="359">
        <v>42537</v>
      </c>
      <c r="BI133" s="359">
        <v>42635</v>
      </c>
      <c r="BJ133" s="359">
        <v>42802</v>
      </c>
      <c r="BK133" s="347">
        <v>42771</v>
      </c>
      <c r="BL133" s="348">
        <v>42650</v>
      </c>
      <c r="BM133" s="359">
        <v>42548</v>
      </c>
      <c r="BN133" s="359">
        <v>43033</v>
      </c>
      <c r="BO133" s="359">
        <v>42920</v>
      </c>
      <c r="BP133" s="359">
        <v>43177</v>
      </c>
      <c r="BQ133" s="359">
        <v>43411</v>
      </c>
      <c r="BR133" s="359">
        <v>43475</v>
      </c>
      <c r="BS133" s="359">
        <v>43706</v>
      </c>
      <c r="BT133" s="359">
        <v>43937</v>
      </c>
      <c r="BU133" s="359">
        <v>44082</v>
      </c>
      <c r="BV133" s="359">
        <v>44108</v>
      </c>
      <c r="BW133" s="347">
        <v>43249</v>
      </c>
      <c r="BX133" s="348">
        <v>43241</v>
      </c>
      <c r="BY133" s="359">
        <v>43092</v>
      </c>
      <c r="BZ133" s="359">
        <v>43557</v>
      </c>
      <c r="CA133" s="359">
        <v>44092</v>
      </c>
      <c r="CB133" s="359">
        <v>44580</v>
      </c>
      <c r="CC133" s="359">
        <v>44761</v>
      </c>
      <c r="CD133" s="359">
        <v>45135</v>
      </c>
      <c r="CE133" s="359">
        <v>45564</v>
      </c>
      <c r="CF133" s="359">
        <v>45754</v>
      </c>
      <c r="CG133" s="359">
        <v>46050</v>
      </c>
      <c r="CH133" s="359">
        <v>46213</v>
      </c>
      <c r="CI133" s="347">
        <v>46304</v>
      </c>
      <c r="CJ133" s="348">
        <v>45960</v>
      </c>
      <c r="CK133" s="359">
        <v>45865</v>
      </c>
      <c r="CL133" s="359">
        <v>46069</v>
      </c>
      <c r="CM133" s="359">
        <v>45475</v>
      </c>
      <c r="CN133" s="359">
        <v>44940</v>
      </c>
      <c r="CO133" s="359">
        <v>44831</v>
      </c>
      <c r="CP133" s="359">
        <v>45290</v>
      </c>
      <c r="CQ133" s="359">
        <v>46202</v>
      </c>
      <c r="CR133" s="359">
        <v>46671</v>
      </c>
      <c r="CS133" s="359">
        <v>47177</v>
      </c>
      <c r="CT133" s="359">
        <v>47715</v>
      </c>
      <c r="CU133" s="347">
        <v>48162</v>
      </c>
      <c r="CV133" s="348">
        <v>48447</v>
      </c>
      <c r="CW133" s="359">
        <v>49019</v>
      </c>
      <c r="CX133" s="359">
        <v>49482</v>
      </c>
      <c r="CY133" s="359">
        <v>49950</v>
      </c>
      <c r="CZ133" s="359">
        <v>50208</v>
      </c>
      <c r="DA133" s="359">
        <v>50570</v>
      </c>
      <c r="DB133" s="359">
        <v>50907</v>
      </c>
      <c r="DC133" s="359">
        <v>51342</v>
      </c>
      <c r="DD133" s="359">
        <v>50426</v>
      </c>
      <c r="DE133" s="359">
        <v>50600</v>
      </c>
      <c r="DF133" s="359">
        <v>50725</v>
      </c>
      <c r="DG133" s="347">
        <v>50716</v>
      </c>
      <c r="DH133" s="348">
        <v>50792</v>
      </c>
      <c r="DI133" s="359">
        <v>50712</v>
      </c>
      <c r="DJ133" s="359">
        <v>50509</v>
      </c>
      <c r="DK133" s="359">
        <v>50814</v>
      </c>
      <c r="DL133" s="359">
        <v>50873</v>
      </c>
      <c r="DM133" s="359">
        <v>51114</v>
      </c>
      <c r="DN133" s="359">
        <v>49396</v>
      </c>
      <c r="DO133" s="359">
        <v>49611</v>
      </c>
      <c r="DP133" s="359">
        <v>49810</v>
      </c>
      <c r="DQ133" s="347">
        <v>50006</v>
      </c>
      <c r="DR133" s="347">
        <v>50141</v>
      </c>
      <c r="DS133" s="351">
        <v>50028</v>
      </c>
      <c r="DT133" s="347">
        <v>49568</v>
      </c>
      <c r="DU133" s="347">
        <v>49438</v>
      </c>
      <c r="DV133" s="359"/>
      <c r="DW133" s="359"/>
      <c r="DX133" s="359"/>
      <c r="DY133" s="359"/>
      <c r="DZ133" s="359"/>
      <c r="EA133" s="359"/>
      <c r="EB133" s="359"/>
      <c r="EC133" s="359"/>
      <c r="ED133" s="359"/>
      <c r="EE133" s="359"/>
      <c r="EF133" s="103">
        <v>-130</v>
      </c>
      <c r="EG133" s="83">
        <v>-0.26295562118208665</v>
      </c>
      <c r="EH133" s="103">
        <v>-590</v>
      </c>
      <c r="EI133" s="83">
        <v>-1.163340957488761</v>
      </c>
    </row>
    <row r="134" spans="1:139" ht="15" customHeight="1" outlineLevel="2">
      <c r="A134" s="345">
        <v>266</v>
      </c>
      <c r="B134" s="345" t="s">
        <v>3412</v>
      </c>
      <c r="C134" s="345" t="s">
        <v>421</v>
      </c>
      <c r="D134" s="348">
        <v>132067</v>
      </c>
      <c r="E134" s="359">
        <v>132591</v>
      </c>
      <c r="F134" s="359">
        <v>134002</v>
      </c>
      <c r="G134" s="359">
        <v>133750</v>
      </c>
      <c r="H134" s="359">
        <v>134470</v>
      </c>
      <c r="I134" s="359">
        <v>135138</v>
      </c>
      <c r="J134" s="359">
        <v>135460</v>
      </c>
      <c r="K134" s="359">
        <v>136243</v>
      </c>
      <c r="L134" s="359">
        <v>134854</v>
      </c>
      <c r="M134" s="359">
        <v>135841</v>
      </c>
      <c r="N134" s="359">
        <v>136314</v>
      </c>
      <c r="O134" s="351">
        <v>136504</v>
      </c>
      <c r="P134" s="348">
        <v>134821</v>
      </c>
      <c r="Q134" s="359">
        <v>124225</v>
      </c>
      <c r="R134" s="359">
        <v>137256</v>
      </c>
      <c r="S134" s="359">
        <v>139775</v>
      </c>
      <c r="T134" s="359">
        <v>134470</v>
      </c>
      <c r="U134" s="359">
        <v>140847</v>
      </c>
      <c r="V134" s="359">
        <v>140362</v>
      </c>
      <c r="W134" s="359">
        <v>139457</v>
      </c>
      <c r="X134" s="359">
        <v>139916</v>
      </c>
      <c r="Y134" s="359">
        <v>142666</v>
      </c>
      <c r="Z134" s="359">
        <v>142810</v>
      </c>
      <c r="AA134" s="351">
        <v>141945</v>
      </c>
      <c r="AB134" s="348">
        <v>140984</v>
      </c>
      <c r="AC134" s="359">
        <v>142323</v>
      </c>
      <c r="AD134" s="359">
        <v>142070</v>
      </c>
      <c r="AE134" s="359">
        <v>142958</v>
      </c>
      <c r="AF134" s="359">
        <v>143193</v>
      </c>
      <c r="AG134" s="359">
        <v>144118</v>
      </c>
      <c r="AH134" s="359">
        <v>145505</v>
      </c>
      <c r="AI134" s="359">
        <v>146182</v>
      </c>
      <c r="AJ134" s="359">
        <v>146532</v>
      </c>
      <c r="AK134" s="359">
        <v>147058</v>
      </c>
      <c r="AL134" s="359">
        <v>147473</v>
      </c>
      <c r="AM134" s="351">
        <v>148113</v>
      </c>
      <c r="AN134" s="348">
        <v>145148</v>
      </c>
      <c r="AO134" s="359">
        <v>144959</v>
      </c>
      <c r="AP134" s="359">
        <v>147019</v>
      </c>
      <c r="AQ134" s="359">
        <v>148361</v>
      </c>
      <c r="AR134" s="359">
        <v>148887</v>
      </c>
      <c r="AS134" s="359">
        <v>149977</v>
      </c>
      <c r="AT134" s="359">
        <v>150292</v>
      </c>
      <c r="AU134" s="359">
        <v>150550</v>
      </c>
      <c r="AV134" s="359">
        <v>152065</v>
      </c>
      <c r="AW134" s="359">
        <v>153660</v>
      </c>
      <c r="AX134" s="359">
        <v>153634</v>
      </c>
      <c r="AY134" s="351">
        <v>155766</v>
      </c>
      <c r="AZ134" s="348">
        <v>153813</v>
      </c>
      <c r="BA134" s="359">
        <v>152190</v>
      </c>
      <c r="BB134" s="359">
        <v>154745</v>
      </c>
      <c r="BC134" s="359">
        <v>154140</v>
      </c>
      <c r="BD134" s="359">
        <v>152959</v>
      </c>
      <c r="BE134" s="359">
        <v>153268</v>
      </c>
      <c r="BF134" s="359">
        <v>153359</v>
      </c>
      <c r="BG134" s="359">
        <v>153582</v>
      </c>
      <c r="BH134" s="359">
        <v>154723</v>
      </c>
      <c r="BI134" s="359">
        <v>154811</v>
      </c>
      <c r="BJ134" s="359">
        <v>155795</v>
      </c>
      <c r="BK134" s="347">
        <v>153525</v>
      </c>
      <c r="BL134" s="348">
        <v>151844</v>
      </c>
      <c r="BM134" s="359">
        <v>152145</v>
      </c>
      <c r="BN134" s="359">
        <v>153679</v>
      </c>
      <c r="BO134" s="359">
        <v>153957</v>
      </c>
      <c r="BP134" s="359">
        <v>154393</v>
      </c>
      <c r="BQ134" s="359">
        <v>154638</v>
      </c>
      <c r="BR134" s="359">
        <v>154796</v>
      </c>
      <c r="BS134" s="359">
        <v>155164</v>
      </c>
      <c r="BT134" s="359">
        <v>156117</v>
      </c>
      <c r="BU134" s="359">
        <v>156737</v>
      </c>
      <c r="BV134" s="359">
        <v>157156</v>
      </c>
      <c r="BW134" s="347">
        <v>169188</v>
      </c>
      <c r="BX134" s="348">
        <v>169290</v>
      </c>
      <c r="BY134" s="359">
        <v>169064</v>
      </c>
      <c r="BZ134" s="359">
        <v>170193</v>
      </c>
      <c r="CA134" s="359">
        <v>171515</v>
      </c>
      <c r="CB134" s="359">
        <v>172820</v>
      </c>
      <c r="CC134" s="359">
        <v>173124</v>
      </c>
      <c r="CD134" s="359">
        <v>173723</v>
      </c>
      <c r="CE134" s="359">
        <v>174102</v>
      </c>
      <c r="CF134" s="359">
        <v>174947</v>
      </c>
      <c r="CG134" s="359">
        <v>175322</v>
      </c>
      <c r="CH134" s="359">
        <v>175596</v>
      </c>
      <c r="CI134" s="347">
        <v>175761</v>
      </c>
      <c r="CJ134" s="348">
        <v>175193</v>
      </c>
      <c r="CK134" s="359">
        <v>175552</v>
      </c>
      <c r="CL134" s="359">
        <v>176287</v>
      </c>
      <c r="CM134" s="359">
        <v>173487</v>
      </c>
      <c r="CN134" s="359">
        <v>172921</v>
      </c>
      <c r="CO134" s="359">
        <v>173000</v>
      </c>
      <c r="CP134" s="359">
        <v>174755</v>
      </c>
      <c r="CQ134" s="359">
        <v>177055</v>
      </c>
      <c r="CR134" s="359">
        <v>177832</v>
      </c>
      <c r="CS134" s="359">
        <v>178612</v>
      </c>
      <c r="CT134" s="359">
        <v>178764</v>
      </c>
      <c r="CU134" s="347">
        <v>179405</v>
      </c>
      <c r="CV134" s="348">
        <v>180020</v>
      </c>
      <c r="CW134" s="359">
        <v>181730</v>
      </c>
      <c r="CX134" s="359">
        <v>183338</v>
      </c>
      <c r="CY134" s="359">
        <v>184873</v>
      </c>
      <c r="CZ134" s="359">
        <v>185050</v>
      </c>
      <c r="DA134" s="359">
        <v>185161</v>
      </c>
      <c r="DB134" s="359">
        <v>186262</v>
      </c>
      <c r="DC134" s="359">
        <v>186799</v>
      </c>
      <c r="DD134" s="359">
        <v>185618</v>
      </c>
      <c r="DE134" s="359">
        <v>186182</v>
      </c>
      <c r="DF134" s="359">
        <v>187526</v>
      </c>
      <c r="DG134" s="347">
        <v>187899</v>
      </c>
      <c r="DH134" s="348">
        <v>188651</v>
      </c>
      <c r="DI134" s="359">
        <v>188823</v>
      </c>
      <c r="DJ134" s="359">
        <v>188259</v>
      </c>
      <c r="DK134" s="359">
        <v>188892</v>
      </c>
      <c r="DL134" s="359">
        <v>189266</v>
      </c>
      <c r="DM134" s="359">
        <v>189752</v>
      </c>
      <c r="DN134" s="359">
        <v>181428</v>
      </c>
      <c r="DO134" s="359">
        <v>182576</v>
      </c>
      <c r="DP134" s="359">
        <v>184112</v>
      </c>
      <c r="DQ134" s="347">
        <v>184754</v>
      </c>
      <c r="DR134" s="347">
        <v>184939</v>
      </c>
      <c r="DS134" s="351">
        <v>184643</v>
      </c>
      <c r="DT134" s="347">
        <v>183204</v>
      </c>
      <c r="DU134" s="347">
        <v>183109</v>
      </c>
      <c r="DV134" s="359"/>
      <c r="DW134" s="359"/>
      <c r="DX134" s="359"/>
      <c r="DY134" s="359"/>
      <c r="DZ134" s="359"/>
      <c r="EA134" s="359"/>
      <c r="EB134" s="359"/>
      <c r="EC134" s="359"/>
      <c r="ED134" s="359"/>
      <c r="EE134" s="359"/>
      <c r="EF134" s="103">
        <v>-95</v>
      </c>
      <c r="EG134" s="83">
        <v>-5.1881666111441814E-2</v>
      </c>
      <c r="EH134" s="103">
        <v>-1534</v>
      </c>
      <c r="EI134" s="83">
        <v>-0.81639604255477682</v>
      </c>
    </row>
    <row r="135" spans="1:139" ht="15" customHeight="1" outlineLevel="2">
      <c r="A135" s="345">
        <v>308</v>
      </c>
      <c r="B135" s="345" t="s">
        <v>3412</v>
      </c>
      <c r="C135" s="345" t="s">
        <v>422</v>
      </c>
      <c r="D135" s="348">
        <v>28606</v>
      </c>
      <c r="E135" s="359">
        <v>28677</v>
      </c>
      <c r="F135" s="359">
        <v>28981</v>
      </c>
      <c r="G135" s="359">
        <v>28862</v>
      </c>
      <c r="H135" s="359">
        <v>29151</v>
      </c>
      <c r="I135" s="359">
        <v>29303</v>
      </c>
      <c r="J135" s="359">
        <v>29412</v>
      </c>
      <c r="K135" s="359">
        <v>29522</v>
      </c>
      <c r="L135" s="359">
        <v>29203</v>
      </c>
      <c r="M135" s="359">
        <v>29517</v>
      </c>
      <c r="N135" s="359">
        <v>29617</v>
      </c>
      <c r="O135" s="351">
        <v>29541</v>
      </c>
      <c r="P135" s="348">
        <v>29117</v>
      </c>
      <c r="Q135" s="359">
        <v>27678</v>
      </c>
      <c r="R135" s="359">
        <v>29349</v>
      </c>
      <c r="S135" s="359">
        <v>29581</v>
      </c>
      <c r="T135" s="359">
        <v>29151</v>
      </c>
      <c r="U135" s="359">
        <v>30067</v>
      </c>
      <c r="V135" s="359">
        <v>30188</v>
      </c>
      <c r="W135" s="359">
        <v>30675</v>
      </c>
      <c r="X135" s="359">
        <v>30696</v>
      </c>
      <c r="Y135" s="359">
        <v>30998</v>
      </c>
      <c r="Z135" s="359">
        <v>31121</v>
      </c>
      <c r="AA135" s="351">
        <v>30941</v>
      </c>
      <c r="AB135" s="348">
        <v>30707</v>
      </c>
      <c r="AC135" s="359">
        <v>30684</v>
      </c>
      <c r="AD135" s="359">
        <v>30688</v>
      </c>
      <c r="AE135" s="359">
        <v>30748</v>
      </c>
      <c r="AF135" s="359">
        <v>30946</v>
      </c>
      <c r="AG135" s="359">
        <v>31100</v>
      </c>
      <c r="AH135" s="359">
        <v>31555</v>
      </c>
      <c r="AI135" s="359">
        <v>31746</v>
      </c>
      <c r="AJ135" s="359">
        <v>31816</v>
      </c>
      <c r="AK135" s="359">
        <v>31931</v>
      </c>
      <c r="AL135" s="359">
        <v>32066</v>
      </c>
      <c r="AM135" s="351">
        <v>32070</v>
      </c>
      <c r="AN135" s="348">
        <v>31629</v>
      </c>
      <c r="AO135" s="359">
        <v>31525</v>
      </c>
      <c r="AP135" s="359">
        <v>31713</v>
      </c>
      <c r="AQ135" s="359">
        <v>32074</v>
      </c>
      <c r="AR135" s="359">
        <v>32252</v>
      </c>
      <c r="AS135" s="359">
        <v>32526</v>
      </c>
      <c r="AT135" s="359">
        <v>32591</v>
      </c>
      <c r="AU135" s="359">
        <v>32645</v>
      </c>
      <c r="AV135" s="359">
        <v>32927</v>
      </c>
      <c r="AW135" s="359">
        <v>33396</v>
      </c>
      <c r="AX135" s="359">
        <v>33542</v>
      </c>
      <c r="AY135" s="351">
        <v>33838</v>
      </c>
      <c r="AZ135" s="348">
        <v>33406</v>
      </c>
      <c r="BA135" s="359">
        <v>33125</v>
      </c>
      <c r="BB135" s="359">
        <v>33815</v>
      </c>
      <c r="BC135" s="359">
        <v>33651</v>
      </c>
      <c r="BD135" s="359">
        <v>33308</v>
      </c>
      <c r="BE135" s="359">
        <v>33440</v>
      </c>
      <c r="BF135" s="359">
        <v>33515</v>
      </c>
      <c r="BG135" s="359">
        <v>33758</v>
      </c>
      <c r="BH135" s="359">
        <v>33560</v>
      </c>
      <c r="BI135" s="359">
        <v>33594</v>
      </c>
      <c r="BJ135" s="359">
        <v>33622</v>
      </c>
      <c r="BK135" s="347">
        <v>33622</v>
      </c>
      <c r="BL135" s="348">
        <v>33521</v>
      </c>
      <c r="BM135" s="359">
        <v>33657</v>
      </c>
      <c r="BN135" s="359">
        <v>33724</v>
      </c>
      <c r="BO135" s="359">
        <v>33698</v>
      </c>
      <c r="BP135" s="359">
        <v>33769</v>
      </c>
      <c r="BQ135" s="359">
        <v>33922</v>
      </c>
      <c r="BR135" s="359">
        <v>33915</v>
      </c>
      <c r="BS135" s="359">
        <v>34101</v>
      </c>
      <c r="BT135" s="359">
        <v>34345</v>
      </c>
      <c r="BU135" s="359">
        <v>34540</v>
      </c>
      <c r="BV135" s="359">
        <v>34655</v>
      </c>
      <c r="BW135" s="347">
        <v>32408</v>
      </c>
      <c r="BX135" s="348">
        <v>32297</v>
      </c>
      <c r="BY135" s="359">
        <v>32301</v>
      </c>
      <c r="BZ135" s="359">
        <v>32696</v>
      </c>
      <c r="CA135" s="359">
        <v>32980</v>
      </c>
      <c r="CB135" s="359">
        <v>33122</v>
      </c>
      <c r="CC135" s="359">
        <v>33251</v>
      </c>
      <c r="CD135" s="359">
        <v>33466</v>
      </c>
      <c r="CE135" s="359">
        <v>33706</v>
      </c>
      <c r="CF135" s="359">
        <v>33788</v>
      </c>
      <c r="CG135" s="359">
        <v>33950</v>
      </c>
      <c r="CH135" s="359">
        <v>34052</v>
      </c>
      <c r="CI135" s="347">
        <v>34027</v>
      </c>
      <c r="CJ135" s="348">
        <v>33836</v>
      </c>
      <c r="CK135" s="359">
        <v>33770</v>
      </c>
      <c r="CL135" s="359">
        <v>33914</v>
      </c>
      <c r="CM135" s="359">
        <v>33692</v>
      </c>
      <c r="CN135" s="359">
        <v>33292</v>
      </c>
      <c r="CO135" s="359">
        <v>33189</v>
      </c>
      <c r="CP135" s="359">
        <v>33397</v>
      </c>
      <c r="CQ135" s="359">
        <v>34034</v>
      </c>
      <c r="CR135" s="359">
        <v>34342</v>
      </c>
      <c r="CS135" s="359">
        <v>34693</v>
      </c>
      <c r="CT135" s="359">
        <v>35002</v>
      </c>
      <c r="CU135" s="347">
        <v>35338</v>
      </c>
      <c r="CV135" s="348">
        <v>35472</v>
      </c>
      <c r="CW135" s="359">
        <v>35853</v>
      </c>
      <c r="CX135" s="359">
        <v>36256</v>
      </c>
      <c r="CY135" s="359">
        <v>36558</v>
      </c>
      <c r="CZ135" s="359">
        <v>36794</v>
      </c>
      <c r="DA135" s="359">
        <v>37071</v>
      </c>
      <c r="DB135" s="359">
        <v>37297</v>
      </c>
      <c r="DC135" s="359">
        <v>37532</v>
      </c>
      <c r="DD135" s="359">
        <v>36783</v>
      </c>
      <c r="DE135" s="359">
        <v>36985</v>
      </c>
      <c r="DF135" s="359">
        <v>37094</v>
      </c>
      <c r="DG135" s="347">
        <v>37194</v>
      </c>
      <c r="DH135" s="348">
        <v>37255</v>
      </c>
      <c r="DI135" s="359">
        <v>37267</v>
      </c>
      <c r="DJ135" s="359">
        <v>37052</v>
      </c>
      <c r="DK135" s="359">
        <v>37392</v>
      </c>
      <c r="DL135" s="359">
        <v>37457</v>
      </c>
      <c r="DM135" s="359">
        <v>37571</v>
      </c>
      <c r="DN135" s="359">
        <v>36458</v>
      </c>
      <c r="DO135" s="359">
        <v>36669</v>
      </c>
      <c r="DP135" s="359">
        <v>36791</v>
      </c>
      <c r="DQ135" s="347">
        <v>37016</v>
      </c>
      <c r="DR135" s="347">
        <v>37043</v>
      </c>
      <c r="DS135" s="351">
        <v>37031</v>
      </c>
      <c r="DT135" s="347">
        <v>36848</v>
      </c>
      <c r="DU135" s="347">
        <v>36828</v>
      </c>
      <c r="DV135" s="359"/>
      <c r="DW135" s="359"/>
      <c r="DX135" s="359"/>
      <c r="DY135" s="359"/>
      <c r="DZ135" s="359"/>
      <c r="EA135" s="359"/>
      <c r="EB135" s="359"/>
      <c r="EC135" s="359"/>
      <c r="ED135" s="359"/>
      <c r="EE135" s="359"/>
      <c r="EF135" s="103">
        <v>-20</v>
      </c>
      <c r="EG135" s="83">
        <v>-5.4306505919409151E-2</v>
      </c>
      <c r="EH135" s="103">
        <v>-203</v>
      </c>
      <c r="EI135" s="83">
        <v>-0.54578695488519657</v>
      </c>
    </row>
    <row r="136" spans="1:139" ht="15" customHeight="1" outlineLevel="2">
      <c r="A136" s="345">
        <v>360</v>
      </c>
      <c r="B136" s="345" t="s">
        <v>3412</v>
      </c>
      <c r="C136" s="345" t="s">
        <v>423</v>
      </c>
      <c r="D136" s="348">
        <v>221424</v>
      </c>
      <c r="E136" s="359">
        <v>224472</v>
      </c>
      <c r="F136" s="359">
        <v>227168</v>
      </c>
      <c r="G136" s="359">
        <v>227111</v>
      </c>
      <c r="H136" s="359">
        <v>228764</v>
      </c>
      <c r="I136" s="359">
        <v>230270</v>
      </c>
      <c r="J136" s="359">
        <v>230742</v>
      </c>
      <c r="K136" s="359">
        <v>232167</v>
      </c>
      <c r="L136" s="359">
        <v>229785</v>
      </c>
      <c r="M136" s="359">
        <v>231315</v>
      </c>
      <c r="N136" s="359">
        <v>232541</v>
      </c>
      <c r="O136" s="351">
        <v>232716</v>
      </c>
      <c r="P136" s="348">
        <v>225715</v>
      </c>
      <c r="Q136" s="359">
        <v>209065</v>
      </c>
      <c r="R136" s="359">
        <v>234043</v>
      </c>
      <c r="S136" s="359">
        <v>238385</v>
      </c>
      <c r="T136" s="359">
        <v>228764</v>
      </c>
      <c r="U136" s="359">
        <v>241462</v>
      </c>
      <c r="V136" s="359">
        <v>241683</v>
      </c>
      <c r="W136" s="359">
        <v>246815</v>
      </c>
      <c r="X136" s="359">
        <v>247065</v>
      </c>
      <c r="Y136" s="359">
        <v>252968</v>
      </c>
      <c r="Z136" s="359">
        <v>252339</v>
      </c>
      <c r="AA136" s="351">
        <v>252101</v>
      </c>
      <c r="AB136" s="348">
        <v>245960</v>
      </c>
      <c r="AC136" s="359">
        <v>247577</v>
      </c>
      <c r="AD136" s="359">
        <v>246136</v>
      </c>
      <c r="AE136" s="359">
        <v>246020</v>
      </c>
      <c r="AF136" s="359">
        <v>246001</v>
      </c>
      <c r="AG136" s="359">
        <v>248659</v>
      </c>
      <c r="AH136" s="359">
        <v>250933</v>
      </c>
      <c r="AI136" s="359">
        <v>252255</v>
      </c>
      <c r="AJ136" s="359">
        <v>252976</v>
      </c>
      <c r="AK136" s="359">
        <v>253187</v>
      </c>
      <c r="AL136" s="359">
        <v>252944</v>
      </c>
      <c r="AM136" s="351">
        <v>253055</v>
      </c>
      <c r="AN136" s="348">
        <v>244005</v>
      </c>
      <c r="AO136" s="359">
        <v>243011</v>
      </c>
      <c r="AP136" s="359">
        <v>247013</v>
      </c>
      <c r="AQ136" s="359">
        <v>249305</v>
      </c>
      <c r="AR136" s="359">
        <v>250587</v>
      </c>
      <c r="AS136" s="359">
        <v>253033</v>
      </c>
      <c r="AT136" s="359">
        <v>253445</v>
      </c>
      <c r="AU136" s="359">
        <v>254204</v>
      </c>
      <c r="AV136" s="359">
        <v>257229</v>
      </c>
      <c r="AW136" s="359">
        <v>260415</v>
      </c>
      <c r="AX136" s="359">
        <v>259916</v>
      </c>
      <c r="AY136" s="351">
        <v>262977</v>
      </c>
      <c r="AZ136" s="348">
        <v>259477</v>
      </c>
      <c r="BA136" s="359">
        <v>256204</v>
      </c>
      <c r="BB136" s="359">
        <v>262191</v>
      </c>
      <c r="BC136" s="359">
        <v>261813</v>
      </c>
      <c r="BD136" s="359">
        <v>258323</v>
      </c>
      <c r="BE136" s="359">
        <v>259597</v>
      </c>
      <c r="BF136" s="359">
        <v>260194</v>
      </c>
      <c r="BG136" s="359">
        <v>260728</v>
      </c>
      <c r="BH136" s="359">
        <v>263407</v>
      </c>
      <c r="BI136" s="359">
        <v>264111</v>
      </c>
      <c r="BJ136" s="359">
        <v>264772</v>
      </c>
      <c r="BK136" s="347">
        <v>264325</v>
      </c>
      <c r="BL136" s="348">
        <v>263306</v>
      </c>
      <c r="BM136" s="359">
        <v>263942</v>
      </c>
      <c r="BN136" s="359">
        <v>265543</v>
      </c>
      <c r="BO136" s="359">
        <v>265702</v>
      </c>
      <c r="BP136" s="359">
        <v>266393</v>
      </c>
      <c r="BQ136" s="359">
        <v>266966</v>
      </c>
      <c r="BR136" s="359">
        <v>267319</v>
      </c>
      <c r="BS136" s="359">
        <v>268537</v>
      </c>
      <c r="BT136" s="359">
        <v>270484</v>
      </c>
      <c r="BU136" s="359">
        <v>271551</v>
      </c>
      <c r="BV136" s="359">
        <v>272489</v>
      </c>
      <c r="BW136" s="347">
        <v>231621</v>
      </c>
      <c r="BX136" s="348">
        <v>230625</v>
      </c>
      <c r="BY136" s="359">
        <v>230263</v>
      </c>
      <c r="BZ136" s="359">
        <v>232360</v>
      </c>
      <c r="CA136" s="359">
        <v>233810</v>
      </c>
      <c r="CB136" s="359">
        <v>235513</v>
      </c>
      <c r="CC136" s="359">
        <v>235704</v>
      </c>
      <c r="CD136" s="359">
        <v>236846</v>
      </c>
      <c r="CE136" s="359">
        <v>237764</v>
      </c>
      <c r="CF136" s="359">
        <v>238708</v>
      </c>
      <c r="CG136" s="359">
        <v>239872</v>
      </c>
      <c r="CH136" s="359">
        <v>240124</v>
      </c>
      <c r="CI136" s="347">
        <v>239728</v>
      </c>
      <c r="CJ136" s="348">
        <v>237505</v>
      </c>
      <c r="CK136" s="359">
        <v>238162</v>
      </c>
      <c r="CL136" s="359">
        <v>239125</v>
      </c>
      <c r="CM136" s="359">
        <v>234672</v>
      </c>
      <c r="CN136" s="359">
        <v>231454</v>
      </c>
      <c r="CO136" s="359">
        <v>230845</v>
      </c>
      <c r="CP136" s="359">
        <v>235728</v>
      </c>
      <c r="CQ136" s="359">
        <v>240861</v>
      </c>
      <c r="CR136" s="359">
        <v>242746</v>
      </c>
      <c r="CS136" s="359">
        <v>244599</v>
      </c>
      <c r="CT136" s="359">
        <v>246329</v>
      </c>
      <c r="CU136" s="347">
        <v>247283</v>
      </c>
      <c r="CV136" s="348">
        <v>248141</v>
      </c>
      <c r="CW136" s="359">
        <v>250500</v>
      </c>
      <c r="CX136" s="359">
        <v>252685</v>
      </c>
      <c r="CY136" s="359">
        <v>254656</v>
      </c>
      <c r="CZ136" s="359">
        <v>256309</v>
      </c>
      <c r="DA136" s="359">
        <v>258430</v>
      </c>
      <c r="DB136" s="359">
        <v>260428</v>
      </c>
      <c r="DC136" s="359">
        <v>262052</v>
      </c>
      <c r="DD136" s="359">
        <v>259762</v>
      </c>
      <c r="DE136" s="359">
        <v>261083</v>
      </c>
      <c r="DF136" s="359">
        <v>262141</v>
      </c>
      <c r="DG136" s="347">
        <v>262551</v>
      </c>
      <c r="DH136" s="348">
        <v>262897</v>
      </c>
      <c r="DI136" s="359">
        <v>263065</v>
      </c>
      <c r="DJ136" s="359">
        <v>259600</v>
      </c>
      <c r="DK136" s="359">
        <v>260813</v>
      </c>
      <c r="DL136" s="359">
        <v>261079</v>
      </c>
      <c r="DM136" s="359">
        <v>261910</v>
      </c>
      <c r="DN136" s="359">
        <v>248982</v>
      </c>
      <c r="DO136" s="359">
        <v>250553</v>
      </c>
      <c r="DP136" s="359">
        <v>252177</v>
      </c>
      <c r="DQ136" s="347">
        <v>253097</v>
      </c>
      <c r="DR136" s="347">
        <v>253504</v>
      </c>
      <c r="DS136" s="351">
        <v>252736</v>
      </c>
      <c r="DT136" s="347">
        <v>250129</v>
      </c>
      <c r="DU136" s="347">
        <v>250153</v>
      </c>
      <c r="DV136" s="359"/>
      <c r="DW136" s="359"/>
      <c r="DX136" s="359"/>
      <c r="DY136" s="359"/>
      <c r="DZ136" s="359"/>
      <c r="EA136" s="359"/>
      <c r="EB136" s="359"/>
      <c r="EC136" s="359"/>
      <c r="ED136" s="359"/>
      <c r="EE136" s="359"/>
      <c r="EF136" s="103">
        <v>24</v>
      </c>
      <c r="EG136" s="83">
        <v>9.5941283934232249E-3</v>
      </c>
      <c r="EH136" s="103">
        <v>-2583</v>
      </c>
      <c r="EI136" s="83">
        <v>-0.98380885999291567</v>
      </c>
    </row>
    <row r="137" spans="1:139" ht="15" customHeight="1" outlineLevel="2">
      <c r="A137" s="345">
        <v>380</v>
      </c>
      <c r="B137" s="345" t="s">
        <v>3412</v>
      </c>
      <c r="C137" s="345" t="s">
        <v>424</v>
      </c>
      <c r="D137" s="348">
        <v>9755</v>
      </c>
      <c r="E137" s="359">
        <v>9754</v>
      </c>
      <c r="F137" s="359">
        <v>9810</v>
      </c>
      <c r="G137" s="359">
        <v>9807</v>
      </c>
      <c r="H137" s="359">
        <v>9949</v>
      </c>
      <c r="I137" s="359">
        <v>10035</v>
      </c>
      <c r="J137" s="359">
        <v>9727</v>
      </c>
      <c r="K137" s="359">
        <v>9728</v>
      </c>
      <c r="L137" s="359">
        <v>9497</v>
      </c>
      <c r="M137" s="359">
        <v>9456</v>
      </c>
      <c r="N137" s="359">
        <v>9541</v>
      </c>
      <c r="O137" s="351">
        <v>9541</v>
      </c>
      <c r="P137" s="348">
        <v>9492</v>
      </c>
      <c r="Q137" s="359">
        <v>6617</v>
      </c>
      <c r="R137" s="359">
        <v>6820</v>
      </c>
      <c r="S137" s="359">
        <v>7025</v>
      </c>
      <c r="T137" s="359">
        <v>9949</v>
      </c>
      <c r="U137" s="359">
        <v>7307</v>
      </c>
      <c r="V137" s="359">
        <v>7400</v>
      </c>
      <c r="W137" s="359">
        <v>7581</v>
      </c>
      <c r="X137" s="359">
        <v>7684</v>
      </c>
      <c r="Y137" s="359">
        <v>7030</v>
      </c>
      <c r="Z137" s="359">
        <v>7207</v>
      </c>
      <c r="AA137" s="351">
        <v>6925</v>
      </c>
      <c r="AB137" s="348">
        <v>8865</v>
      </c>
      <c r="AC137" s="359">
        <v>8809</v>
      </c>
      <c r="AD137" s="359">
        <v>8891</v>
      </c>
      <c r="AE137" s="359">
        <v>8931</v>
      </c>
      <c r="AF137" s="359">
        <v>8823</v>
      </c>
      <c r="AG137" s="359">
        <v>8798</v>
      </c>
      <c r="AH137" s="359">
        <v>8970</v>
      </c>
      <c r="AI137" s="359">
        <v>9028</v>
      </c>
      <c r="AJ137" s="359">
        <v>9046</v>
      </c>
      <c r="AK137" s="359">
        <v>9142</v>
      </c>
      <c r="AL137" s="359">
        <v>9131</v>
      </c>
      <c r="AM137" s="351">
        <v>9524</v>
      </c>
      <c r="AN137" s="348">
        <v>10213</v>
      </c>
      <c r="AO137" s="359">
        <v>10313</v>
      </c>
      <c r="AP137" s="359">
        <v>10382</v>
      </c>
      <c r="AQ137" s="359">
        <v>10426</v>
      </c>
      <c r="AR137" s="359">
        <v>10513</v>
      </c>
      <c r="AS137" s="359">
        <v>10634</v>
      </c>
      <c r="AT137" s="359">
        <v>10700</v>
      </c>
      <c r="AU137" s="359">
        <v>10721</v>
      </c>
      <c r="AV137" s="359">
        <v>10528</v>
      </c>
      <c r="AW137" s="359">
        <v>10575</v>
      </c>
      <c r="AX137" s="359">
        <v>10543</v>
      </c>
      <c r="AY137" s="351">
        <v>10179</v>
      </c>
      <c r="AZ137" s="348">
        <v>10069</v>
      </c>
      <c r="BA137" s="359">
        <v>10064</v>
      </c>
      <c r="BB137" s="359">
        <v>10171</v>
      </c>
      <c r="BC137" s="359">
        <v>10055</v>
      </c>
      <c r="BD137" s="359">
        <v>10074</v>
      </c>
      <c r="BE137" s="359">
        <v>10114</v>
      </c>
      <c r="BF137" s="359">
        <v>10099</v>
      </c>
      <c r="BG137" s="359">
        <v>10310</v>
      </c>
      <c r="BH137" s="359">
        <v>9041</v>
      </c>
      <c r="BI137" s="359">
        <v>8925</v>
      </c>
      <c r="BJ137" s="359">
        <v>8758</v>
      </c>
      <c r="BK137" s="347">
        <v>8688</v>
      </c>
      <c r="BL137" s="348">
        <v>8475</v>
      </c>
      <c r="BM137" s="359">
        <v>8064</v>
      </c>
      <c r="BN137" s="359">
        <v>8398</v>
      </c>
      <c r="BO137" s="359">
        <v>8333</v>
      </c>
      <c r="BP137" s="359">
        <v>8257</v>
      </c>
      <c r="BQ137" s="359">
        <v>8163</v>
      </c>
      <c r="BR137" s="359">
        <v>8136</v>
      </c>
      <c r="BS137" s="359">
        <v>8151</v>
      </c>
      <c r="BT137" s="359">
        <v>8149</v>
      </c>
      <c r="BU137" s="359">
        <v>8134</v>
      </c>
      <c r="BV137" s="359">
        <v>8109</v>
      </c>
      <c r="BW137" s="347">
        <v>30283</v>
      </c>
      <c r="BX137" s="348">
        <v>30748</v>
      </c>
      <c r="BY137" s="359">
        <v>31179</v>
      </c>
      <c r="BZ137" s="359">
        <v>31589</v>
      </c>
      <c r="CA137" s="359">
        <v>32741</v>
      </c>
      <c r="CB137" s="359">
        <v>33311</v>
      </c>
      <c r="CC137" s="359">
        <v>33744</v>
      </c>
      <c r="CD137" s="359">
        <v>34211</v>
      </c>
      <c r="CE137" s="359">
        <v>34713</v>
      </c>
      <c r="CF137" s="359">
        <v>34971</v>
      </c>
      <c r="CG137" s="359">
        <v>35400</v>
      </c>
      <c r="CH137" s="359">
        <v>35790</v>
      </c>
      <c r="CI137" s="347">
        <v>35974</v>
      </c>
      <c r="CJ137" s="348">
        <v>35936</v>
      </c>
      <c r="CK137" s="359">
        <v>36182</v>
      </c>
      <c r="CL137" s="359">
        <v>36649</v>
      </c>
      <c r="CM137" s="359">
        <v>36329</v>
      </c>
      <c r="CN137" s="359">
        <v>35910</v>
      </c>
      <c r="CO137" s="359">
        <v>36008</v>
      </c>
      <c r="CP137" s="359">
        <v>36473</v>
      </c>
      <c r="CQ137" s="359">
        <v>37354</v>
      </c>
      <c r="CR137" s="359">
        <v>37668</v>
      </c>
      <c r="CS137" s="359">
        <v>38015</v>
      </c>
      <c r="CT137" s="359">
        <v>38331</v>
      </c>
      <c r="CU137" s="347">
        <v>38756</v>
      </c>
      <c r="CV137" s="348">
        <v>39094</v>
      </c>
      <c r="CW137" s="359">
        <v>39710</v>
      </c>
      <c r="CX137" s="359">
        <v>40254</v>
      </c>
      <c r="CY137" s="359">
        <v>40671</v>
      </c>
      <c r="CZ137" s="359">
        <v>40958</v>
      </c>
      <c r="DA137" s="359">
        <v>41301</v>
      </c>
      <c r="DB137" s="359">
        <v>41733</v>
      </c>
      <c r="DC137" s="359">
        <v>42057</v>
      </c>
      <c r="DD137" s="359">
        <v>41634</v>
      </c>
      <c r="DE137" s="359">
        <v>41973</v>
      </c>
      <c r="DF137" s="359">
        <v>42248</v>
      </c>
      <c r="DG137" s="347">
        <v>42408</v>
      </c>
      <c r="DH137" s="348">
        <v>42724</v>
      </c>
      <c r="DI137" s="359">
        <v>42874</v>
      </c>
      <c r="DJ137" s="359">
        <v>43093</v>
      </c>
      <c r="DK137" s="359">
        <v>43412</v>
      </c>
      <c r="DL137" s="359">
        <v>43651</v>
      </c>
      <c r="DM137" s="359">
        <v>43946</v>
      </c>
      <c r="DN137" s="359">
        <v>42646</v>
      </c>
      <c r="DO137" s="359">
        <v>43073</v>
      </c>
      <c r="DP137" s="359">
        <v>43476</v>
      </c>
      <c r="DQ137" s="347">
        <v>43727</v>
      </c>
      <c r="DR137" s="347">
        <v>43975</v>
      </c>
      <c r="DS137" s="351">
        <v>44018</v>
      </c>
      <c r="DT137" s="347">
        <v>43694</v>
      </c>
      <c r="DU137" s="347">
        <v>43839</v>
      </c>
      <c r="DV137" s="359"/>
      <c r="DW137" s="359"/>
      <c r="DX137" s="359"/>
      <c r="DY137" s="359"/>
      <c r="DZ137" s="359"/>
      <c r="EA137" s="359"/>
      <c r="EB137" s="359"/>
      <c r="EC137" s="359"/>
      <c r="ED137" s="359"/>
      <c r="EE137" s="359"/>
      <c r="EF137" s="103">
        <v>145</v>
      </c>
      <c r="EG137" s="83">
        <v>0.33075571979287849</v>
      </c>
      <c r="EH137" s="103">
        <v>-179</v>
      </c>
      <c r="EI137" s="83">
        <v>-0.42209017166572343</v>
      </c>
    </row>
    <row r="138" spans="1:139" ht="15" customHeight="1" outlineLevel="2" thickBot="1">
      <c r="A138" s="345">
        <v>631</v>
      </c>
      <c r="B138" s="345" t="s">
        <v>3412</v>
      </c>
      <c r="C138" s="345" t="s">
        <v>425</v>
      </c>
      <c r="D138" s="349">
        <v>32503</v>
      </c>
      <c r="E138" s="360">
        <v>32707</v>
      </c>
      <c r="F138" s="360">
        <v>33089</v>
      </c>
      <c r="G138" s="360">
        <v>33141</v>
      </c>
      <c r="H138" s="360">
        <v>33370</v>
      </c>
      <c r="I138" s="360">
        <v>33489</v>
      </c>
      <c r="J138" s="360">
        <v>33715</v>
      </c>
      <c r="K138" s="360">
        <v>34138</v>
      </c>
      <c r="L138" s="360">
        <v>33927</v>
      </c>
      <c r="M138" s="360">
        <v>34278</v>
      </c>
      <c r="N138" s="360">
        <v>34394</v>
      </c>
      <c r="O138" s="352">
        <v>34393</v>
      </c>
      <c r="P138" s="349">
        <v>34033</v>
      </c>
      <c r="Q138" s="360">
        <v>31454</v>
      </c>
      <c r="R138" s="360">
        <v>32923</v>
      </c>
      <c r="S138" s="360">
        <v>33421</v>
      </c>
      <c r="T138" s="360">
        <v>33370</v>
      </c>
      <c r="U138" s="360">
        <v>34203</v>
      </c>
      <c r="V138" s="360">
        <v>34348</v>
      </c>
      <c r="W138" s="360">
        <v>35520</v>
      </c>
      <c r="X138" s="360">
        <v>35850</v>
      </c>
      <c r="Y138" s="360">
        <v>38130</v>
      </c>
      <c r="Z138" s="360">
        <v>38297</v>
      </c>
      <c r="AA138" s="352">
        <v>38876</v>
      </c>
      <c r="AB138" s="349">
        <v>39361</v>
      </c>
      <c r="AC138" s="360">
        <v>39991</v>
      </c>
      <c r="AD138" s="360">
        <v>39841</v>
      </c>
      <c r="AE138" s="360">
        <v>40132</v>
      </c>
      <c r="AF138" s="360">
        <v>40535</v>
      </c>
      <c r="AG138" s="360">
        <v>41010</v>
      </c>
      <c r="AH138" s="360">
        <v>41602</v>
      </c>
      <c r="AI138" s="360">
        <v>41949</v>
      </c>
      <c r="AJ138" s="360">
        <v>42315</v>
      </c>
      <c r="AK138" s="360">
        <v>42541</v>
      </c>
      <c r="AL138" s="360">
        <v>42758</v>
      </c>
      <c r="AM138" s="352">
        <v>43491</v>
      </c>
      <c r="AN138" s="349">
        <v>43379</v>
      </c>
      <c r="AO138" s="360">
        <v>43793</v>
      </c>
      <c r="AP138" s="360">
        <v>44778</v>
      </c>
      <c r="AQ138" s="360">
        <v>45592</v>
      </c>
      <c r="AR138" s="360">
        <v>45927</v>
      </c>
      <c r="AS138" s="360">
        <v>46787</v>
      </c>
      <c r="AT138" s="360">
        <v>47082</v>
      </c>
      <c r="AU138" s="360">
        <v>47513</v>
      </c>
      <c r="AV138" s="360">
        <v>48214</v>
      </c>
      <c r="AW138" s="360">
        <v>49134</v>
      </c>
      <c r="AX138" s="360">
        <v>49328</v>
      </c>
      <c r="AY138" s="352">
        <v>48439</v>
      </c>
      <c r="AZ138" s="349">
        <v>48106</v>
      </c>
      <c r="BA138" s="360">
        <v>47824</v>
      </c>
      <c r="BB138" s="360">
        <v>49375</v>
      </c>
      <c r="BC138" s="360">
        <v>49751</v>
      </c>
      <c r="BD138" s="360">
        <v>49290</v>
      </c>
      <c r="BE138" s="360">
        <v>49765</v>
      </c>
      <c r="BF138" s="360">
        <v>50123</v>
      </c>
      <c r="BG138" s="360">
        <v>50415</v>
      </c>
      <c r="BH138" s="360">
        <v>51273</v>
      </c>
      <c r="BI138" s="360">
        <v>51825</v>
      </c>
      <c r="BJ138" s="360">
        <v>52473</v>
      </c>
      <c r="BK138" s="361">
        <v>52274</v>
      </c>
      <c r="BL138" s="349">
        <v>52173</v>
      </c>
      <c r="BM138" s="360">
        <v>51921</v>
      </c>
      <c r="BN138" s="360">
        <v>53816</v>
      </c>
      <c r="BO138" s="360">
        <v>54093</v>
      </c>
      <c r="BP138" s="360">
        <v>54467</v>
      </c>
      <c r="BQ138" s="360">
        <v>54779</v>
      </c>
      <c r="BR138" s="360">
        <v>55019</v>
      </c>
      <c r="BS138" s="360">
        <v>55544</v>
      </c>
      <c r="BT138" s="360">
        <v>56362</v>
      </c>
      <c r="BU138" s="360">
        <v>56915</v>
      </c>
      <c r="BV138" s="360">
        <v>57383</v>
      </c>
      <c r="BW138" s="361">
        <v>52371</v>
      </c>
      <c r="BX138" s="349">
        <v>52701</v>
      </c>
      <c r="BY138" s="360">
        <v>53132</v>
      </c>
      <c r="BZ138" s="360">
        <v>53734</v>
      </c>
      <c r="CA138" s="360">
        <v>54653</v>
      </c>
      <c r="CB138" s="360">
        <v>55287</v>
      </c>
      <c r="CC138" s="360">
        <v>55609</v>
      </c>
      <c r="CD138" s="360">
        <v>56182</v>
      </c>
      <c r="CE138" s="360">
        <v>56808</v>
      </c>
      <c r="CF138" s="360">
        <v>57481</v>
      </c>
      <c r="CG138" s="360">
        <v>57950</v>
      </c>
      <c r="CH138" s="360">
        <v>58373</v>
      </c>
      <c r="CI138" s="361">
        <v>58556</v>
      </c>
      <c r="CJ138" s="349">
        <v>58923</v>
      </c>
      <c r="CK138" s="360">
        <v>59298</v>
      </c>
      <c r="CL138" s="360">
        <v>60020</v>
      </c>
      <c r="CM138" s="360">
        <v>59148</v>
      </c>
      <c r="CN138" s="360">
        <v>59029</v>
      </c>
      <c r="CO138" s="360">
        <v>59182</v>
      </c>
      <c r="CP138" s="360">
        <v>60006</v>
      </c>
      <c r="CQ138" s="360">
        <v>61310</v>
      </c>
      <c r="CR138" s="360">
        <v>61776</v>
      </c>
      <c r="CS138" s="360">
        <v>62341</v>
      </c>
      <c r="CT138" s="360">
        <v>62659</v>
      </c>
      <c r="CU138" s="361">
        <v>63323</v>
      </c>
      <c r="CV138" s="349">
        <v>63843</v>
      </c>
      <c r="CW138" s="360">
        <v>65038</v>
      </c>
      <c r="CX138" s="360">
        <v>65994</v>
      </c>
      <c r="CY138" s="360">
        <v>66847</v>
      </c>
      <c r="CZ138" s="360">
        <v>67312</v>
      </c>
      <c r="DA138" s="360">
        <v>68006</v>
      </c>
      <c r="DB138" s="360">
        <v>68630</v>
      </c>
      <c r="DC138" s="360">
        <v>69195</v>
      </c>
      <c r="DD138" s="360">
        <v>69039</v>
      </c>
      <c r="DE138" s="360">
        <v>69638</v>
      </c>
      <c r="DF138" s="360">
        <v>70163</v>
      </c>
      <c r="DG138" s="361">
        <v>70546</v>
      </c>
      <c r="DH138" s="349">
        <v>71016</v>
      </c>
      <c r="DI138" s="360">
        <v>71153</v>
      </c>
      <c r="DJ138" s="360">
        <v>71279</v>
      </c>
      <c r="DK138" s="360">
        <v>71870</v>
      </c>
      <c r="DL138" s="360">
        <v>72177</v>
      </c>
      <c r="DM138" s="360">
        <v>72748</v>
      </c>
      <c r="DN138" s="360">
        <v>70144</v>
      </c>
      <c r="DO138" s="360">
        <v>70873</v>
      </c>
      <c r="DP138" s="360">
        <v>71449</v>
      </c>
      <c r="DQ138" s="361">
        <v>72047</v>
      </c>
      <c r="DR138" s="361">
        <v>72510</v>
      </c>
      <c r="DS138" s="352">
        <v>72811</v>
      </c>
      <c r="DT138" s="361">
        <v>72704</v>
      </c>
      <c r="DU138" s="361">
        <v>73083</v>
      </c>
      <c r="DV138" s="359"/>
      <c r="DW138" s="359"/>
      <c r="DX138" s="359"/>
      <c r="DY138" s="359"/>
      <c r="DZ138" s="359"/>
      <c r="EA138" s="359"/>
      <c r="EB138" s="359"/>
      <c r="EC138" s="359"/>
      <c r="ED138" s="359"/>
      <c r="EE138" s="359"/>
      <c r="EF138" s="103">
        <v>379</v>
      </c>
      <c r="EG138" s="83">
        <v>0.51858845422328037</v>
      </c>
      <c r="EH138" s="103">
        <v>272</v>
      </c>
      <c r="EI138" s="83">
        <v>0.38556402914410454</v>
      </c>
    </row>
    <row r="139" spans="1:139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212"/>
      <c r="EG139" s="213"/>
    </row>
    <row r="140" spans="1:139">
      <c r="A140" s="218" t="s">
        <v>426</v>
      </c>
      <c r="B140" s="787"/>
      <c r="C140" s="788"/>
      <c r="D140" s="788"/>
      <c r="E140" s="788"/>
      <c r="F140" s="788"/>
      <c r="G140" s="788"/>
      <c r="H140" s="788"/>
      <c r="I140" s="788"/>
      <c r="J140" s="788"/>
      <c r="K140" s="788"/>
      <c r="L140" s="788"/>
      <c r="M140" s="789"/>
      <c r="BL140" s="787" t="s">
        <v>3428</v>
      </c>
      <c r="BM140" s="788"/>
      <c r="BN140" s="788"/>
      <c r="BO140" s="788"/>
      <c r="BP140" s="788"/>
      <c r="BQ140" s="788"/>
      <c r="BR140" s="788"/>
      <c r="BS140" s="788"/>
      <c r="BT140" s="788"/>
      <c r="BU140" s="788"/>
      <c r="BV140" s="788"/>
      <c r="BW140" s="789"/>
    </row>
    <row r="141" spans="1:139">
      <c r="A141" s="221" t="s">
        <v>428</v>
      </c>
      <c r="B141" s="790"/>
      <c r="C141" s="791"/>
      <c r="D141" s="791"/>
      <c r="E141" s="791"/>
      <c r="F141" s="791"/>
      <c r="G141" s="791"/>
      <c r="H141" s="791"/>
      <c r="I141" s="791"/>
      <c r="J141" s="791"/>
      <c r="K141" s="791"/>
      <c r="L141" s="791"/>
      <c r="M141" s="791"/>
      <c r="BL141" s="790" t="s">
        <v>429</v>
      </c>
      <c r="BM141" s="791"/>
      <c r="BN141" s="791"/>
      <c r="BO141" s="791"/>
      <c r="BP141" s="791"/>
      <c r="BQ141" s="791"/>
      <c r="BR141" s="791"/>
      <c r="BS141" s="791"/>
      <c r="BT141" s="791"/>
      <c r="BU141" s="791"/>
      <c r="BV141" s="791"/>
      <c r="BW141" s="791"/>
    </row>
  </sheetData>
  <sheetProtection autoFilter="0"/>
  <autoFilter ref="EF2:EI141" xr:uid="{00000000-0009-0000-0000-00000C000000}"/>
  <mergeCells count="26">
    <mergeCell ref="EJ2:EK2"/>
    <mergeCell ref="EJ7:EK7"/>
    <mergeCell ref="EG2:EG3"/>
    <mergeCell ref="EH2:EH3"/>
    <mergeCell ref="DH2:DS2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B140:M140"/>
    <mergeCell ref="BL140:BW140"/>
    <mergeCell ref="B141:M141"/>
    <mergeCell ref="BL141:BW141"/>
    <mergeCell ref="EQ49:ER49"/>
  </mergeCells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6">
    <tabColor rgb="FF00CC00"/>
  </sheetPr>
  <dimension ref="A1:DY141"/>
  <sheetViews>
    <sheetView zoomScale="80" zoomScaleNormal="80" workbookViewId="0">
      <pane xSplit="3" ySplit="3" topLeftCell="D110" activePane="bottomRight" state="frozen"/>
      <selection pane="bottomRight" activeCell="B140" sqref="B140:M140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84" width="11.5703125" customWidth="1"/>
    <col min="85" max="87" width="13" customWidth="1"/>
    <col min="88" max="101" width="13.5703125" customWidth="1"/>
    <col min="102" max="102" width="5.5703125" customWidth="1"/>
    <col min="103" max="103" width="5.85546875" customWidth="1"/>
    <col min="104" max="104" width="6" customWidth="1"/>
    <col min="105" max="105" width="4.5703125" customWidth="1"/>
    <col min="106" max="106" width="6.28515625" customWidth="1"/>
    <col min="107" max="107" width="5.85546875" customWidth="1"/>
    <col min="108" max="108" width="7.42578125" customWidth="1"/>
    <col min="109" max="109" width="3.85546875" customWidth="1"/>
    <col min="110" max="110" width="5.28515625" customWidth="1"/>
    <col min="111" max="111" width="8" customWidth="1"/>
    <col min="112" max="112" width="17.7109375" customWidth="1"/>
    <col min="113" max="113" width="14.5703125" customWidth="1"/>
    <col min="114" max="114" width="17.28515625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9" ht="39" customHeight="1" thickBot="1">
      <c r="A1" s="393"/>
      <c r="B1" s="31" t="s">
        <v>3429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  <c r="BC1" s="232"/>
      <c r="BD1" s="232"/>
      <c r="BE1" s="232"/>
      <c r="BF1" s="232"/>
      <c r="BG1" s="232"/>
      <c r="BH1" s="232"/>
      <c r="BI1" s="232"/>
      <c r="BJ1" s="232"/>
      <c r="BK1" s="232"/>
      <c r="BL1" s="232"/>
      <c r="BM1" s="232"/>
      <c r="BN1" s="232"/>
      <c r="BO1" s="232"/>
      <c r="BP1" s="232"/>
      <c r="BQ1" s="232"/>
      <c r="BR1" s="232"/>
      <c r="BS1" s="232"/>
      <c r="BT1" s="232"/>
      <c r="BU1" s="232"/>
      <c r="BV1" s="232"/>
      <c r="BW1" s="232"/>
      <c r="BX1" s="232"/>
      <c r="BY1" s="232"/>
      <c r="BZ1" s="232"/>
      <c r="CA1" s="232"/>
      <c r="CB1" s="232"/>
      <c r="CC1" s="393" t="s">
        <v>3430</v>
      </c>
      <c r="CD1" s="232"/>
      <c r="CE1" s="232"/>
      <c r="CF1" s="232"/>
      <c r="CG1" s="232"/>
      <c r="CH1" s="232"/>
      <c r="CI1" s="232"/>
      <c r="CJ1" s="232"/>
      <c r="CK1" s="232"/>
      <c r="CL1" s="232"/>
      <c r="CM1" s="232"/>
      <c r="CN1" s="232"/>
      <c r="CO1" s="232"/>
      <c r="CP1" s="232"/>
      <c r="CQ1" s="232"/>
      <c r="CR1" s="232"/>
      <c r="CS1" s="232"/>
      <c r="CT1" s="232"/>
      <c r="CU1" s="232"/>
      <c r="CV1" s="232"/>
      <c r="CW1" s="232"/>
      <c r="CX1" s="232"/>
      <c r="CY1" s="232"/>
      <c r="CZ1" s="232"/>
      <c r="DA1" s="232"/>
      <c r="DB1" s="232"/>
      <c r="DC1" s="232"/>
      <c r="DD1" s="232"/>
      <c r="DE1" s="232"/>
      <c r="DF1" s="232"/>
      <c r="DG1" s="232"/>
      <c r="DH1" s="887" t="s">
        <v>3368</v>
      </c>
      <c r="DI1" s="887"/>
      <c r="DJ1" s="897" t="s">
        <v>3418</v>
      </c>
      <c r="DK1" s="897"/>
      <c r="DY1" s="246" t="s">
        <v>3431</v>
      </c>
    </row>
    <row r="2" spans="1:129" ht="30" customHeight="1">
      <c r="A2" s="883" t="s">
        <v>3371</v>
      </c>
      <c r="B2" s="885" t="s">
        <v>3372</v>
      </c>
      <c r="C2" s="884" t="s">
        <v>273</v>
      </c>
      <c r="D2" s="898" t="s">
        <v>3432</v>
      </c>
      <c r="E2" s="899"/>
      <c r="F2" s="899"/>
      <c r="G2" s="899"/>
      <c r="H2" s="899"/>
      <c r="I2" s="899"/>
      <c r="J2" s="899"/>
      <c r="K2" s="899"/>
      <c r="L2" s="899"/>
      <c r="M2" s="899"/>
      <c r="N2" s="899"/>
      <c r="O2" s="900"/>
      <c r="P2" s="868" t="s">
        <v>3433</v>
      </c>
      <c r="Q2" s="869"/>
      <c r="R2" s="869"/>
      <c r="S2" s="869"/>
      <c r="T2" s="869"/>
      <c r="U2" s="869"/>
      <c r="V2" s="869"/>
      <c r="W2" s="869"/>
      <c r="X2" s="869"/>
      <c r="Y2" s="869"/>
      <c r="Z2" s="869"/>
      <c r="AA2" s="882"/>
      <c r="AB2" s="868" t="s">
        <v>3434</v>
      </c>
      <c r="AC2" s="869"/>
      <c r="AD2" s="869"/>
      <c r="AE2" s="869"/>
      <c r="AF2" s="869"/>
      <c r="AG2" s="869"/>
      <c r="AH2" s="869"/>
      <c r="AI2" s="869"/>
      <c r="AJ2" s="869"/>
      <c r="AK2" s="869"/>
      <c r="AL2" s="869"/>
      <c r="AM2" s="882"/>
      <c r="AN2" s="868" t="s">
        <v>3435</v>
      </c>
      <c r="AO2" s="869"/>
      <c r="AP2" s="869"/>
      <c r="AQ2" s="869"/>
      <c r="AR2" s="869"/>
      <c r="AS2" s="869"/>
      <c r="AT2" s="869"/>
      <c r="AU2" s="869"/>
      <c r="AV2" s="869"/>
      <c r="AW2" s="869"/>
      <c r="AX2" s="869"/>
      <c r="AY2" s="882"/>
      <c r="AZ2" s="868" t="s">
        <v>3382</v>
      </c>
      <c r="BA2" s="869"/>
      <c r="BB2" s="869"/>
      <c r="BC2" s="869"/>
      <c r="BD2" s="869"/>
      <c r="BE2" s="869"/>
      <c r="BF2" s="869"/>
      <c r="BG2" s="869"/>
      <c r="BH2" s="869"/>
      <c r="BI2" s="869"/>
      <c r="BJ2" s="869"/>
      <c r="BK2" s="870"/>
      <c r="BL2" s="868" t="s">
        <v>3383</v>
      </c>
      <c r="BM2" s="869"/>
      <c r="BN2" s="869"/>
      <c r="BO2" s="869"/>
      <c r="BP2" s="869"/>
      <c r="BQ2" s="869"/>
      <c r="BR2" s="869"/>
      <c r="BS2" s="869"/>
      <c r="BT2" s="869"/>
      <c r="BU2" s="869"/>
      <c r="BV2" s="869"/>
      <c r="BW2" s="870"/>
      <c r="BX2" s="868" t="s">
        <v>3384</v>
      </c>
      <c r="BY2" s="869"/>
      <c r="BZ2" s="869"/>
      <c r="CA2" s="869"/>
      <c r="CB2" s="869"/>
      <c r="CC2" s="869"/>
      <c r="CD2" s="869"/>
      <c r="CE2" s="869"/>
      <c r="CF2" s="869"/>
      <c r="CG2" s="869"/>
      <c r="CH2" s="869"/>
      <c r="CI2" s="870"/>
      <c r="CJ2" s="876">
        <v>2022</v>
      </c>
      <c r="CK2" s="877"/>
      <c r="CL2" s="877"/>
      <c r="CM2" s="877"/>
      <c r="CN2" s="877"/>
      <c r="CO2" s="877"/>
      <c r="CP2" s="877"/>
      <c r="CQ2" s="877"/>
      <c r="CR2" s="877"/>
      <c r="CS2" s="877"/>
      <c r="CT2" s="877"/>
      <c r="CU2" s="877"/>
      <c r="CV2" s="775"/>
      <c r="CW2" s="901">
        <v>2023</v>
      </c>
      <c r="CX2" s="901"/>
      <c r="CY2" s="901"/>
      <c r="CZ2" s="901"/>
      <c r="DA2" s="901"/>
      <c r="DB2" s="901"/>
      <c r="DC2" s="901"/>
      <c r="DD2" s="901"/>
      <c r="DE2" s="901"/>
      <c r="DF2" s="901"/>
      <c r="DG2" s="901"/>
      <c r="DH2" s="890" t="s">
        <v>3436</v>
      </c>
      <c r="DI2" s="896" t="s">
        <v>3386</v>
      </c>
      <c r="DJ2" s="890" t="s">
        <v>3387</v>
      </c>
      <c r="DK2" s="896" t="s">
        <v>3386</v>
      </c>
      <c r="DL2" s="892" t="s">
        <v>3370</v>
      </c>
      <c r="DM2" s="893"/>
    </row>
    <row r="3" spans="1:129" ht="33" customHeight="1" outlineLevel="1">
      <c r="A3" s="883"/>
      <c r="B3" s="885"/>
      <c r="C3" s="884"/>
      <c r="D3" s="488" t="s">
        <v>468</v>
      </c>
      <c r="E3" s="489" t="s">
        <v>470</v>
      </c>
      <c r="F3" s="489" t="s">
        <v>471</v>
      </c>
      <c r="G3" s="489" t="s">
        <v>472</v>
      </c>
      <c r="H3" s="489" t="s">
        <v>473</v>
      </c>
      <c r="I3" s="489" t="s">
        <v>474</v>
      </c>
      <c r="J3" s="489" t="s">
        <v>475</v>
      </c>
      <c r="K3" s="489" t="s">
        <v>476</v>
      </c>
      <c r="L3" s="489" t="s">
        <v>477</v>
      </c>
      <c r="M3" s="489" t="s">
        <v>478</v>
      </c>
      <c r="N3" s="489" t="s">
        <v>479</v>
      </c>
      <c r="O3" s="492" t="s">
        <v>480</v>
      </c>
      <c r="P3" s="488" t="s">
        <v>468</v>
      </c>
      <c r="Q3" s="489" t="s">
        <v>470</v>
      </c>
      <c r="R3" s="489" t="s">
        <v>471</v>
      </c>
      <c r="S3" s="489" t="s">
        <v>472</v>
      </c>
      <c r="T3" s="489" t="s">
        <v>473</v>
      </c>
      <c r="U3" s="489" t="s">
        <v>474</v>
      </c>
      <c r="V3" s="489" t="s">
        <v>475</v>
      </c>
      <c r="W3" s="489" t="s">
        <v>476</v>
      </c>
      <c r="X3" s="489" t="s">
        <v>477</v>
      </c>
      <c r="Y3" s="489" t="s">
        <v>478</v>
      </c>
      <c r="Z3" s="489" t="s">
        <v>479</v>
      </c>
      <c r="AA3" s="492" t="s">
        <v>480</v>
      </c>
      <c r="AB3" s="488" t="s">
        <v>468</v>
      </c>
      <c r="AC3" s="489" t="s">
        <v>470</v>
      </c>
      <c r="AD3" s="489" t="s">
        <v>471</v>
      </c>
      <c r="AE3" s="489" t="s">
        <v>472</v>
      </c>
      <c r="AF3" s="489" t="s">
        <v>473</v>
      </c>
      <c r="AG3" s="489" t="s">
        <v>474</v>
      </c>
      <c r="AH3" s="489" t="s">
        <v>475</v>
      </c>
      <c r="AI3" s="489" t="s">
        <v>476</v>
      </c>
      <c r="AJ3" s="489" t="s">
        <v>477</v>
      </c>
      <c r="AK3" s="489" t="s">
        <v>478</v>
      </c>
      <c r="AL3" s="489" t="s">
        <v>479</v>
      </c>
      <c r="AM3" s="492" t="s">
        <v>480</v>
      </c>
      <c r="AN3" s="488" t="s">
        <v>468</v>
      </c>
      <c r="AO3" s="489" t="s">
        <v>470</v>
      </c>
      <c r="AP3" s="489" t="s">
        <v>471</v>
      </c>
      <c r="AQ3" s="489" t="s">
        <v>472</v>
      </c>
      <c r="AR3" s="489" t="s">
        <v>473</v>
      </c>
      <c r="AS3" s="489" t="s">
        <v>474</v>
      </c>
      <c r="AT3" s="489" t="s">
        <v>475</v>
      </c>
      <c r="AU3" s="489" t="s">
        <v>476</v>
      </c>
      <c r="AV3" s="489" t="s">
        <v>477</v>
      </c>
      <c r="AW3" s="489" t="s">
        <v>478</v>
      </c>
      <c r="AX3" s="489" t="s">
        <v>479</v>
      </c>
      <c r="AY3" s="492" t="s">
        <v>480</v>
      </c>
      <c r="AZ3" s="488" t="s">
        <v>468</v>
      </c>
      <c r="BA3" s="489" t="s">
        <v>470</v>
      </c>
      <c r="BB3" s="489" t="s">
        <v>471</v>
      </c>
      <c r="BC3" s="489" t="s">
        <v>472</v>
      </c>
      <c r="BD3" s="489" t="s">
        <v>473</v>
      </c>
      <c r="BE3" s="489" t="s">
        <v>474</v>
      </c>
      <c r="BF3" s="489" t="s">
        <v>475</v>
      </c>
      <c r="BG3" s="489" t="s">
        <v>476</v>
      </c>
      <c r="BH3" s="489" t="s">
        <v>477</v>
      </c>
      <c r="BI3" s="489" t="s">
        <v>478</v>
      </c>
      <c r="BJ3" s="489" t="s">
        <v>479</v>
      </c>
      <c r="BK3" s="493" t="s">
        <v>480</v>
      </c>
      <c r="BL3" s="488" t="s">
        <v>468</v>
      </c>
      <c r="BM3" s="489" t="s">
        <v>470</v>
      </c>
      <c r="BN3" s="489" t="s">
        <v>471</v>
      </c>
      <c r="BO3" s="489" t="s">
        <v>472</v>
      </c>
      <c r="BP3" s="489" t="s">
        <v>473</v>
      </c>
      <c r="BQ3" s="489" t="s">
        <v>474</v>
      </c>
      <c r="BR3" s="489" t="s">
        <v>475</v>
      </c>
      <c r="BS3" s="489" t="s">
        <v>476</v>
      </c>
      <c r="BT3" s="489" t="s">
        <v>477</v>
      </c>
      <c r="BU3" s="489" t="s">
        <v>478</v>
      </c>
      <c r="BV3" s="489" t="s">
        <v>479</v>
      </c>
      <c r="BW3" s="493" t="s">
        <v>480</v>
      </c>
      <c r="BX3" s="488" t="s">
        <v>468</v>
      </c>
      <c r="BY3" s="489" t="s">
        <v>470</v>
      </c>
      <c r="BZ3" s="489" t="s">
        <v>471</v>
      </c>
      <c r="CA3" s="489" t="s">
        <v>472</v>
      </c>
      <c r="CB3" s="489" t="s">
        <v>473</v>
      </c>
      <c r="CC3" s="489" t="s">
        <v>474</v>
      </c>
      <c r="CD3" s="489" t="s">
        <v>475</v>
      </c>
      <c r="CE3" s="489" t="s">
        <v>476</v>
      </c>
      <c r="CF3" s="489" t="s">
        <v>477</v>
      </c>
      <c r="CG3" s="489" t="s">
        <v>478</v>
      </c>
      <c r="CH3" s="489" t="s">
        <v>479</v>
      </c>
      <c r="CI3" s="493" t="s">
        <v>480</v>
      </c>
      <c r="CJ3" s="488" t="s">
        <v>468</v>
      </c>
      <c r="CK3" s="489" t="s">
        <v>470</v>
      </c>
      <c r="CL3" s="489" t="s">
        <v>471</v>
      </c>
      <c r="CM3" s="489" t="s">
        <v>472</v>
      </c>
      <c r="CN3" s="489" t="s">
        <v>473</v>
      </c>
      <c r="CO3" s="489" t="s">
        <v>474</v>
      </c>
      <c r="CP3" s="489" t="s">
        <v>475</v>
      </c>
      <c r="CQ3" s="489" t="s">
        <v>476</v>
      </c>
      <c r="CR3" s="489" t="s">
        <v>477</v>
      </c>
      <c r="CS3" s="493" t="s">
        <v>478</v>
      </c>
      <c r="CT3" s="492" t="s">
        <v>479</v>
      </c>
      <c r="CU3" s="493" t="s">
        <v>480</v>
      </c>
      <c r="CV3" s="489" t="s">
        <v>3437</v>
      </c>
      <c r="CW3" s="489" t="s">
        <v>3438</v>
      </c>
      <c r="CX3" s="489" t="s">
        <v>3439</v>
      </c>
      <c r="CY3" s="489" t="s">
        <v>3440</v>
      </c>
      <c r="CZ3" s="489" t="s">
        <v>3441</v>
      </c>
      <c r="DA3" s="489" t="s">
        <v>3442</v>
      </c>
      <c r="DB3" s="489" t="s">
        <v>3443</v>
      </c>
      <c r="DC3" s="489" t="s">
        <v>3444</v>
      </c>
      <c r="DD3" s="489" t="s">
        <v>3445</v>
      </c>
      <c r="DE3" s="489" t="s">
        <v>3446</v>
      </c>
      <c r="DF3" s="489" t="s">
        <v>3447</v>
      </c>
      <c r="DG3" s="489" t="s">
        <v>3448</v>
      </c>
      <c r="DH3" s="891"/>
      <c r="DI3" s="896"/>
      <c r="DJ3" s="891"/>
      <c r="DK3" s="896"/>
      <c r="DL3" s="1"/>
      <c r="DM3" s="201" t="s">
        <v>3388</v>
      </c>
    </row>
    <row r="4" spans="1:129" s="2" customFormat="1" ht="25.5" customHeight="1">
      <c r="A4" s="522" t="s">
        <v>3403</v>
      </c>
      <c r="B4" s="523"/>
      <c r="C4" s="524"/>
      <c r="D4" s="529">
        <v>86975</v>
      </c>
      <c r="E4" s="530">
        <v>87168</v>
      </c>
      <c r="F4" s="530">
        <v>87161</v>
      </c>
      <c r="G4" s="530">
        <v>87068</v>
      </c>
      <c r="H4" s="530">
        <v>86902</v>
      </c>
      <c r="I4" s="530">
        <v>91602</v>
      </c>
      <c r="J4" s="530">
        <v>91591</v>
      </c>
      <c r="K4" s="530">
        <v>91991</v>
      </c>
      <c r="L4" s="530">
        <v>91954</v>
      </c>
      <c r="M4" s="530">
        <v>91962</v>
      </c>
      <c r="N4" s="530">
        <v>91621</v>
      </c>
      <c r="O4" s="531">
        <v>94834</v>
      </c>
      <c r="P4" s="529">
        <v>94404</v>
      </c>
      <c r="Q4" s="530">
        <v>83356</v>
      </c>
      <c r="R4" s="530">
        <v>82249</v>
      </c>
      <c r="S4" s="530">
        <v>106911</v>
      </c>
      <c r="T4" s="530">
        <v>105353</v>
      </c>
      <c r="U4" s="530">
        <v>106974</v>
      </c>
      <c r="V4" s="530">
        <v>105793</v>
      </c>
      <c r="W4" s="530">
        <v>105484</v>
      </c>
      <c r="X4" s="530">
        <v>105267</v>
      </c>
      <c r="Y4" s="530">
        <v>105957</v>
      </c>
      <c r="Z4" s="530">
        <v>105795</v>
      </c>
      <c r="AA4" s="531">
        <v>106002</v>
      </c>
      <c r="AB4" s="529">
        <v>105926</v>
      </c>
      <c r="AC4" s="530">
        <v>105895</v>
      </c>
      <c r="AD4" s="530">
        <v>106135</v>
      </c>
      <c r="AE4" s="530">
        <v>106103</v>
      </c>
      <c r="AF4" s="530">
        <v>106066</v>
      </c>
      <c r="AG4" s="530">
        <v>105780</v>
      </c>
      <c r="AH4" s="530">
        <v>105898</v>
      </c>
      <c r="AI4" s="530">
        <v>106031</v>
      </c>
      <c r="AJ4" s="530">
        <v>106045</v>
      </c>
      <c r="AK4" s="530">
        <v>106071</v>
      </c>
      <c r="AL4" s="530">
        <v>105884</v>
      </c>
      <c r="AM4" s="531">
        <v>105786</v>
      </c>
      <c r="AN4" s="529">
        <v>105714</v>
      </c>
      <c r="AO4" s="530">
        <v>105580</v>
      </c>
      <c r="AP4" s="530">
        <v>105454</v>
      </c>
      <c r="AQ4" s="530">
        <v>105172</v>
      </c>
      <c r="AR4" s="530">
        <v>105044</v>
      </c>
      <c r="AS4" s="530">
        <v>104884</v>
      </c>
      <c r="AT4" s="530">
        <v>104625</v>
      </c>
      <c r="AU4" s="530">
        <v>105164</v>
      </c>
      <c r="AV4" s="530">
        <v>104973</v>
      </c>
      <c r="AW4" s="530">
        <v>104813</v>
      </c>
      <c r="AX4" s="530">
        <v>104514</v>
      </c>
      <c r="AY4" s="531">
        <v>104367</v>
      </c>
      <c r="AZ4" s="529">
        <v>104163</v>
      </c>
      <c r="BA4" s="530">
        <v>104328</v>
      </c>
      <c r="BB4" s="530">
        <v>103814</v>
      </c>
      <c r="BC4" s="530">
        <v>103633</v>
      </c>
      <c r="BD4" s="530">
        <v>106477</v>
      </c>
      <c r="BE4" s="530">
        <v>106223</v>
      </c>
      <c r="BF4" s="530">
        <v>104412</v>
      </c>
      <c r="BG4" s="530">
        <v>104205</v>
      </c>
      <c r="BH4" s="530">
        <v>104074</v>
      </c>
      <c r="BI4" s="530">
        <v>103951</v>
      </c>
      <c r="BJ4" s="530">
        <v>103939</v>
      </c>
      <c r="BK4" s="532">
        <v>103803</v>
      </c>
      <c r="BL4" s="529">
        <v>102941</v>
      </c>
      <c r="BM4" s="530">
        <v>102751</v>
      </c>
      <c r="BN4" s="530">
        <v>104847</v>
      </c>
      <c r="BO4" s="530">
        <v>104974</v>
      </c>
      <c r="BP4" s="530">
        <v>104974</v>
      </c>
      <c r="BQ4" s="530">
        <v>105266</v>
      </c>
      <c r="BR4" s="530">
        <v>104021</v>
      </c>
      <c r="BS4" s="530">
        <v>104098</v>
      </c>
      <c r="BT4" s="530">
        <v>103804</v>
      </c>
      <c r="BU4" s="530">
        <v>103451</v>
      </c>
      <c r="BV4" s="530">
        <v>103298</v>
      </c>
      <c r="BW4" s="532">
        <v>103313</v>
      </c>
      <c r="BX4" s="529">
        <v>103750</v>
      </c>
      <c r="BY4" s="530">
        <v>103243</v>
      </c>
      <c r="BZ4" s="530">
        <v>109587</v>
      </c>
      <c r="CA4" s="530">
        <v>108409</v>
      </c>
      <c r="CB4" s="530">
        <v>108840</v>
      </c>
      <c r="CC4" s="530">
        <v>108461</v>
      </c>
      <c r="CD4" s="530">
        <v>107936</v>
      </c>
      <c r="CE4" s="530">
        <v>107598</v>
      </c>
      <c r="CF4" s="530">
        <v>107251</v>
      </c>
      <c r="CG4" s="530">
        <v>107471</v>
      </c>
      <c r="CH4" s="530">
        <v>106892</v>
      </c>
      <c r="CI4" s="532">
        <v>105628</v>
      </c>
      <c r="CJ4" s="529">
        <v>105190</v>
      </c>
      <c r="CK4" s="530">
        <v>104899</v>
      </c>
      <c r="CL4" s="530">
        <v>105289</v>
      </c>
      <c r="CM4" s="530">
        <v>106390</v>
      </c>
      <c r="CN4" s="530">
        <v>106237</v>
      </c>
      <c r="CO4" s="530">
        <v>106318</v>
      </c>
      <c r="CP4" s="530">
        <v>106026</v>
      </c>
      <c r="CQ4" s="530">
        <v>106671</v>
      </c>
      <c r="CR4" s="530">
        <v>106662</v>
      </c>
      <c r="CS4" s="532">
        <v>106320</v>
      </c>
      <c r="CT4" s="531">
        <v>106465</v>
      </c>
      <c r="CU4" s="530">
        <v>106175</v>
      </c>
      <c r="CV4" s="530">
        <v>105671</v>
      </c>
      <c r="CW4" s="530">
        <v>105468</v>
      </c>
      <c r="CX4" s="530"/>
      <c r="CY4" s="530"/>
      <c r="CZ4" s="530"/>
      <c r="DA4" s="530"/>
      <c r="DB4" s="530"/>
      <c r="DC4" s="530"/>
      <c r="DD4" s="530"/>
      <c r="DE4" s="530"/>
      <c r="DF4" s="530"/>
      <c r="DG4" s="530"/>
      <c r="DH4" s="103">
        <v>-203</v>
      </c>
      <c r="DI4" s="83">
        <v>-0.19247544278833392</v>
      </c>
      <c r="DJ4" s="723">
        <v>-707</v>
      </c>
      <c r="DK4" s="83">
        <v>-0.66933010186692921</v>
      </c>
      <c r="DL4" s="1"/>
      <c r="DM4" s="201" t="s">
        <v>3402</v>
      </c>
    </row>
    <row r="5" spans="1:129" ht="18" customHeight="1" outlineLevel="1">
      <c r="A5" s="123" t="s">
        <v>288</v>
      </c>
      <c r="B5" s="25"/>
      <c r="C5" s="26"/>
      <c r="D5" s="43">
        <v>1558</v>
      </c>
      <c r="E5" s="44">
        <v>1568</v>
      </c>
      <c r="F5" s="44">
        <v>1564</v>
      </c>
      <c r="G5" s="44">
        <v>1563</v>
      </c>
      <c r="H5" s="44">
        <v>1563</v>
      </c>
      <c r="I5" s="44">
        <v>1578</v>
      </c>
      <c r="J5" s="44">
        <v>1580</v>
      </c>
      <c r="K5" s="44">
        <v>1597</v>
      </c>
      <c r="L5" s="44">
        <v>1600</v>
      </c>
      <c r="M5" s="44">
        <v>1602</v>
      </c>
      <c r="N5" s="44">
        <v>1594</v>
      </c>
      <c r="O5" s="234">
        <v>1685</v>
      </c>
      <c r="P5" s="43">
        <v>1678</v>
      </c>
      <c r="Q5" s="44">
        <v>1510</v>
      </c>
      <c r="R5" s="44">
        <v>1498</v>
      </c>
      <c r="S5" s="44">
        <v>1944</v>
      </c>
      <c r="T5" s="44">
        <v>1908</v>
      </c>
      <c r="U5" s="44">
        <v>1946</v>
      </c>
      <c r="V5" s="44">
        <v>1930</v>
      </c>
      <c r="W5" s="44">
        <v>1928</v>
      </c>
      <c r="X5" s="44">
        <v>1925</v>
      </c>
      <c r="Y5" s="44">
        <v>1935</v>
      </c>
      <c r="Z5" s="44">
        <v>1925</v>
      </c>
      <c r="AA5" s="234">
        <v>1936</v>
      </c>
      <c r="AB5" s="43">
        <v>1930</v>
      </c>
      <c r="AC5" s="44">
        <v>1930</v>
      </c>
      <c r="AD5" s="44">
        <v>1934</v>
      </c>
      <c r="AE5" s="44">
        <v>1934</v>
      </c>
      <c r="AF5" s="44">
        <v>1930</v>
      </c>
      <c r="AG5" s="44">
        <v>1931</v>
      </c>
      <c r="AH5" s="44">
        <v>1927</v>
      </c>
      <c r="AI5" s="44">
        <v>1933</v>
      </c>
      <c r="AJ5" s="44">
        <v>1929</v>
      </c>
      <c r="AK5" s="44">
        <v>1929</v>
      </c>
      <c r="AL5" s="44">
        <v>1925</v>
      </c>
      <c r="AM5" s="234">
        <v>1925</v>
      </c>
      <c r="AN5" s="43">
        <v>2029</v>
      </c>
      <c r="AO5" s="44">
        <v>1927</v>
      </c>
      <c r="AP5" s="44">
        <v>1925</v>
      </c>
      <c r="AQ5" s="44">
        <v>1923</v>
      </c>
      <c r="AR5" s="44">
        <v>1953</v>
      </c>
      <c r="AS5" s="44">
        <v>1951</v>
      </c>
      <c r="AT5" s="44">
        <v>1941</v>
      </c>
      <c r="AU5" s="44">
        <v>1936</v>
      </c>
      <c r="AV5" s="44">
        <v>1932</v>
      </c>
      <c r="AW5" s="44">
        <v>1932</v>
      </c>
      <c r="AX5" s="44">
        <v>1926</v>
      </c>
      <c r="AY5" s="234">
        <v>1921</v>
      </c>
      <c r="AZ5" s="43">
        <v>1917</v>
      </c>
      <c r="BA5" s="44">
        <v>1914</v>
      </c>
      <c r="BB5" s="44">
        <v>1904</v>
      </c>
      <c r="BC5" s="44">
        <v>1899</v>
      </c>
      <c r="BD5" s="44">
        <v>1894</v>
      </c>
      <c r="BE5" s="44">
        <v>1891</v>
      </c>
      <c r="BF5" s="44">
        <v>1858</v>
      </c>
      <c r="BG5" s="44">
        <v>1861</v>
      </c>
      <c r="BH5" s="44">
        <v>1858</v>
      </c>
      <c r="BI5" s="44">
        <v>1859</v>
      </c>
      <c r="BJ5" s="44">
        <v>1845</v>
      </c>
      <c r="BK5" s="56">
        <v>1847</v>
      </c>
      <c r="BL5" s="43">
        <v>1691</v>
      </c>
      <c r="BM5" s="44">
        <v>1688</v>
      </c>
      <c r="BN5" s="44">
        <v>1736</v>
      </c>
      <c r="BO5" s="44">
        <v>1742</v>
      </c>
      <c r="BP5" s="44">
        <v>1742</v>
      </c>
      <c r="BQ5" s="44">
        <v>1749</v>
      </c>
      <c r="BR5" s="44">
        <v>1733</v>
      </c>
      <c r="BS5" s="44">
        <v>1736</v>
      </c>
      <c r="BT5" s="44">
        <v>1734</v>
      </c>
      <c r="BU5" s="44">
        <v>1733</v>
      </c>
      <c r="BV5" s="44">
        <v>1726</v>
      </c>
      <c r="BW5" s="56">
        <v>1726</v>
      </c>
      <c r="BX5" s="43">
        <v>1739</v>
      </c>
      <c r="BY5" s="44">
        <v>1721</v>
      </c>
      <c r="BZ5" s="44">
        <v>1807</v>
      </c>
      <c r="CA5" s="44">
        <v>1789</v>
      </c>
      <c r="CB5" s="44">
        <v>1794</v>
      </c>
      <c r="CC5" s="44">
        <v>1793</v>
      </c>
      <c r="CD5" s="44">
        <v>1796</v>
      </c>
      <c r="CE5" s="44">
        <v>1796</v>
      </c>
      <c r="CF5" s="44">
        <v>1791</v>
      </c>
      <c r="CG5" s="44">
        <v>1793</v>
      </c>
      <c r="CH5" s="44">
        <v>1780</v>
      </c>
      <c r="CI5" s="56">
        <v>1749</v>
      </c>
      <c r="CJ5" s="43">
        <v>1754</v>
      </c>
      <c r="CK5" s="44">
        <v>1751</v>
      </c>
      <c r="CL5" s="44">
        <v>1750</v>
      </c>
      <c r="CM5" s="44">
        <v>1772</v>
      </c>
      <c r="CN5" s="44">
        <v>1762</v>
      </c>
      <c r="CO5" s="44">
        <v>1771</v>
      </c>
      <c r="CP5" s="44">
        <v>1766</v>
      </c>
      <c r="CQ5" s="44">
        <v>1779</v>
      </c>
      <c r="CR5" s="44">
        <v>1782</v>
      </c>
      <c r="CS5" s="56">
        <v>1780</v>
      </c>
      <c r="CT5" s="234">
        <v>1780</v>
      </c>
      <c r="CU5" s="44">
        <v>1770</v>
      </c>
      <c r="CV5" s="44">
        <v>1765</v>
      </c>
      <c r="CW5" s="44">
        <v>1759</v>
      </c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103">
        <v>-6</v>
      </c>
      <c r="DI5" s="83">
        <v>-0.34110289937464466</v>
      </c>
      <c r="DJ5" s="723">
        <v>-11</v>
      </c>
      <c r="DK5" s="83">
        <v>-0.62893081761006298</v>
      </c>
      <c r="DL5" s="1"/>
      <c r="DM5" s="202" t="s">
        <v>3404</v>
      </c>
      <c r="DP5" s="224">
        <v>2016</v>
      </c>
      <c r="DQ5" s="224">
        <v>2017</v>
      </c>
      <c r="DR5" s="224">
        <v>2018</v>
      </c>
      <c r="DS5" s="215">
        <v>2019</v>
      </c>
      <c r="DT5" s="224">
        <v>2020</v>
      </c>
      <c r="DU5" s="224">
        <v>2021</v>
      </c>
      <c r="DV5" s="224">
        <v>2022</v>
      </c>
      <c r="DW5" s="224">
        <v>2023</v>
      </c>
    </row>
    <row r="6" spans="1:129" ht="15" outlineLevel="2">
      <c r="A6" s="373">
        <v>142</v>
      </c>
      <c r="B6" s="14" t="s">
        <v>288</v>
      </c>
      <c r="C6" s="342" t="s">
        <v>289</v>
      </c>
      <c r="D6" s="348">
        <v>60</v>
      </c>
      <c r="E6" s="359">
        <v>60</v>
      </c>
      <c r="F6" s="359">
        <v>60</v>
      </c>
      <c r="G6" s="359">
        <v>60</v>
      </c>
      <c r="H6" s="359">
        <v>60</v>
      </c>
      <c r="I6" s="359">
        <v>61</v>
      </c>
      <c r="J6" s="359">
        <v>61</v>
      </c>
      <c r="K6" s="359">
        <v>61</v>
      </c>
      <c r="L6" s="359">
        <v>61</v>
      </c>
      <c r="M6" s="359">
        <v>61</v>
      </c>
      <c r="N6" s="359">
        <v>61</v>
      </c>
      <c r="O6" s="351">
        <v>65</v>
      </c>
      <c r="P6" s="348">
        <v>65</v>
      </c>
      <c r="Q6" s="359">
        <v>56</v>
      </c>
      <c r="R6" s="359">
        <v>56</v>
      </c>
      <c r="S6" s="359">
        <v>80</v>
      </c>
      <c r="T6" s="359">
        <v>77</v>
      </c>
      <c r="U6" s="359">
        <v>80</v>
      </c>
      <c r="V6" s="359">
        <v>79</v>
      </c>
      <c r="W6" s="359">
        <v>78</v>
      </c>
      <c r="X6" s="359">
        <v>77</v>
      </c>
      <c r="Y6" s="359">
        <v>77</v>
      </c>
      <c r="Z6" s="359">
        <v>77</v>
      </c>
      <c r="AA6" s="351">
        <v>79</v>
      </c>
      <c r="AB6" s="348">
        <v>79</v>
      </c>
      <c r="AC6" s="359">
        <v>79</v>
      </c>
      <c r="AD6" s="359">
        <v>79</v>
      </c>
      <c r="AE6" s="359">
        <v>79</v>
      </c>
      <c r="AF6" s="359">
        <v>81</v>
      </c>
      <c r="AG6" s="359">
        <v>81</v>
      </c>
      <c r="AH6" s="359">
        <v>81</v>
      </c>
      <c r="AI6" s="359">
        <v>81</v>
      </c>
      <c r="AJ6" s="359">
        <v>81</v>
      </c>
      <c r="AK6" s="359">
        <v>81</v>
      </c>
      <c r="AL6" s="359">
        <v>80</v>
      </c>
      <c r="AM6" s="351">
        <v>80</v>
      </c>
      <c r="AN6" s="348">
        <v>80</v>
      </c>
      <c r="AO6" s="359">
        <v>79</v>
      </c>
      <c r="AP6" s="359">
        <v>79</v>
      </c>
      <c r="AQ6" s="359">
        <v>79</v>
      </c>
      <c r="AR6" s="359">
        <v>79</v>
      </c>
      <c r="AS6" s="359">
        <v>79</v>
      </c>
      <c r="AT6" s="359">
        <v>79</v>
      </c>
      <c r="AU6" s="359">
        <v>79</v>
      </c>
      <c r="AV6" s="359">
        <v>79</v>
      </c>
      <c r="AW6" s="359">
        <v>79</v>
      </c>
      <c r="AX6" s="359">
        <v>79</v>
      </c>
      <c r="AY6" s="351">
        <v>79</v>
      </c>
      <c r="AZ6" s="348">
        <v>79</v>
      </c>
      <c r="BA6" s="359">
        <v>78</v>
      </c>
      <c r="BB6" s="359">
        <v>78</v>
      </c>
      <c r="BC6" s="359">
        <v>77</v>
      </c>
      <c r="BD6" s="359">
        <v>77</v>
      </c>
      <c r="BE6" s="359">
        <v>76</v>
      </c>
      <c r="BF6" s="359">
        <v>74</v>
      </c>
      <c r="BG6" s="359">
        <v>74</v>
      </c>
      <c r="BH6" s="359">
        <v>74</v>
      </c>
      <c r="BI6" s="359">
        <v>74</v>
      </c>
      <c r="BJ6" s="359">
        <v>74</v>
      </c>
      <c r="BK6" s="347">
        <v>74</v>
      </c>
      <c r="BL6" s="348">
        <v>76</v>
      </c>
      <c r="BM6" s="359">
        <v>76</v>
      </c>
      <c r="BN6" s="359">
        <v>77</v>
      </c>
      <c r="BO6" s="359">
        <v>77</v>
      </c>
      <c r="BP6" s="359">
        <v>77</v>
      </c>
      <c r="BQ6" s="359">
        <v>77</v>
      </c>
      <c r="BR6" s="359">
        <v>77</v>
      </c>
      <c r="BS6" s="359">
        <v>76</v>
      </c>
      <c r="BT6" s="359">
        <v>76</v>
      </c>
      <c r="BU6" s="359">
        <v>76</v>
      </c>
      <c r="BV6" s="359">
        <v>76</v>
      </c>
      <c r="BW6" s="347">
        <v>76</v>
      </c>
      <c r="BX6" s="348">
        <v>77</v>
      </c>
      <c r="BY6" s="359">
        <v>77</v>
      </c>
      <c r="BZ6" s="359">
        <v>83</v>
      </c>
      <c r="CA6" s="359">
        <v>81</v>
      </c>
      <c r="CB6" s="359">
        <v>80</v>
      </c>
      <c r="CC6" s="359">
        <v>80</v>
      </c>
      <c r="CD6" s="359">
        <v>80</v>
      </c>
      <c r="CE6" s="359">
        <v>80</v>
      </c>
      <c r="CF6" s="359">
        <v>80</v>
      </c>
      <c r="CG6" s="359">
        <v>81</v>
      </c>
      <c r="CH6" s="359">
        <v>81</v>
      </c>
      <c r="CI6" s="347">
        <v>78</v>
      </c>
      <c r="CJ6" s="348">
        <v>78</v>
      </c>
      <c r="CK6" s="359">
        <v>78</v>
      </c>
      <c r="CL6" s="359">
        <v>78</v>
      </c>
      <c r="CM6" s="359">
        <v>78</v>
      </c>
      <c r="CN6" s="359">
        <v>77</v>
      </c>
      <c r="CO6" s="359">
        <v>77</v>
      </c>
      <c r="CP6" s="359">
        <v>77</v>
      </c>
      <c r="CQ6" s="359">
        <v>77</v>
      </c>
      <c r="CR6" s="359">
        <v>77</v>
      </c>
      <c r="CS6" s="347">
        <v>77</v>
      </c>
      <c r="CT6" s="351">
        <v>79</v>
      </c>
      <c r="CU6" s="347">
        <v>81</v>
      </c>
      <c r="CV6" s="359">
        <v>81</v>
      </c>
      <c r="CW6" s="359">
        <v>81</v>
      </c>
      <c r="CX6" s="359"/>
      <c r="CY6" s="359"/>
      <c r="CZ6" s="359"/>
      <c r="DA6" s="359"/>
      <c r="DB6" s="359"/>
      <c r="DC6" s="359"/>
      <c r="DD6" s="359"/>
      <c r="DE6" s="359"/>
      <c r="DF6" s="359"/>
      <c r="DG6" s="359"/>
      <c r="DH6" s="103">
        <v>0</v>
      </c>
      <c r="DI6" s="83">
        <v>0</v>
      </c>
      <c r="DJ6" s="723">
        <v>0</v>
      </c>
      <c r="DK6" s="83">
        <v>0</v>
      </c>
      <c r="DO6" s="231" t="s">
        <v>468</v>
      </c>
      <c r="DP6" s="102">
        <v>94404</v>
      </c>
      <c r="DQ6" s="105">
        <v>105926</v>
      </c>
      <c r="DR6" s="105">
        <v>105714</v>
      </c>
      <c r="DS6" s="3">
        <v>104163</v>
      </c>
      <c r="DT6" s="3">
        <v>102941</v>
      </c>
      <c r="DU6" s="3">
        <v>103750</v>
      </c>
      <c r="DV6" s="3">
        <v>105190</v>
      </c>
      <c r="DW6" s="5">
        <v>105671</v>
      </c>
    </row>
    <row r="7" spans="1:129" ht="15" customHeight="1" outlineLevel="2">
      <c r="A7" s="373">
        <v>425</v>
      </c>
      <c r="B7" s="14" t="s">
        <v>288</v>
      </c>
      <c r="C7" s="342" t="s">
        <v>291</v>
      </c>
      <c r="D7" s="348">
        <v>118</v>
      </c>
      <c r="E7" s="359">
        <v>118</v>
      </c>
      <c r="F7" s="359">
        <v>118</v>
      </c>
      <c r="G7" s="359">
        <v>118</v>
      </c>
      <c r="H7" s="359">
        <v>118</v>
      </c>
      <c r="I7" s="359">
        <v>119</v>
      </c>
      <c r="J7" s="359">
        <v>119</v>
      </c>
      <c r="K7" s="359">
        <v>119</v>
      </c>
      <c r="L7" s="359">
        <v>119</v>
      </c>
      <c r="M7" s="359">
        <v>119</v>
      </c>
      <c r="N7" s="359">
        <v>119</v>
      </c>
      <c r="O7" s="351">
        <v>128</v>
      </c>
      <c r="P7" s="348">
        <v>128</v>
      </c>
      <c r="Q7" s="359">
        <v>121</v>
      </c>
      <c r="R7" s="359">
        <v>119</v>
      </c>
      <c r="S7" s="359">
        <v>173</v>
      </c>
      <c r="T7" s="359">
        <v>171</v>
      </c>
      <c r="U7" s="359">
        <v>175</v>
      </c>
      <c r="V7" s="359">
        <v>172</v>
      </c>
      <c r="W7" s="359">
        <v>172</v>
      </c>
      <c r="X7" s="359">
        <v>172</v>
      </c>
      <c r="Y7" s="359">
        <v>174</v>
      </c>
      <c r="Z7" s="359">
        <v>173</v>
      </c>
      <c r="AA7" s="351">
        <v>173</v>
      </c>
      <c r="AB7" s="348">
        <v>172</v>
      </c>
      <c r="AC7" s="359">
        <v>172</v>
      </c>
      <c r="AD7" s="359">
        <v>173</v>
      </c>
      <c r="AE7" s="359">
        <v>173</v>
      </c>
      <c r="AF7" s="359">
        <v>173</v>
      </c>
      <c r="AG7" s="359">
        <v>173</v>
      </c>
      <c r="AH7" s="359">
        <v>173</v>
      </c>
      <c r="AI7" s="359">
        <v>173</v>
      </c>
      <c r="AJ7" s="359">
        <v>173</v>
      </c>
      <c r="AK7" s="359">
        <v>174</v>
      </c>
      <c r="AL7" s="359">
        <v>174</v>
      </c>
      <c r="AM7" s="351">
        <v>174</v>
      </c>
      <c r="AN7" s="348">
        <v>174</v>
      </c>
      <c r="AO7" s="359">
        <v>174</v>
      </c>
      <c r="AP7" s="359">
        <v>174</v>
      </c>
      <c r="AQ7" s="359">
        <v>173</v>
      </c>
      <c r="AR7" s="359">
        <v>173</v>
      </c>
      <c r="AS7" s="359">
        <v>173</v>
      </c>
      <c r="AT7" s="359">
        <v>173</v>
      </c>
      <c r="AU7" s="359">
        <v>173</v>
      </c>
      <c r="AV7" s="359">
        <v>172</v>
      </c>
      <c r="AW7" s="359">
        <v>172</v>
      </c>
      <c r="AX7" s="359">
        <v>172</v>
      </c>
      <c r="AY7" s="351">
        <v>170</v>
      </c>
      <c r="AZ7" s="348">
        <v>170</v>
      </c>
      <c r="BA7" s="359">
        <v>168</v>
      </c>
      <c r="BB7" s="359">
        <v>165</v>
      </c>
      <c r="BC7" s="359">
        <v>163</v>
      </c>
      <c r="BD7" s="359">
        <v>162</v>
      </c>
      <c r="BE7" s="359">
        <v>162</v>
      </c>
      <c r="BF7" s="359">
        <v>160</v>
      </c>
      <c r="BG7" s="359">
        <v>160</v>
      </c>
      <c r="BH7" s="359">
        <v>160</v>
      </c>
      <c r="BI7" s="359">
        <v>160</v>
      </c>
      <c r="BJ7" s="359">
        <v>161</v>
      </c>
      <c r="BK7" s="347">
        <v>161</v>
      </c>
      <c r="BL7" s="348">
        <v>161</v>
      </c>
      <c r="BM7" s="359">
        <v>161</v>
      </c>
      <c r="BN7" s="359">
        <v>162</v>
      </c>
      <c r="BO7" s="359">
        <v>161</v>
      </c>
      <c r="BP7" s="359">
        <v>161</v>
      </c>
      <c r="BQ7" s="359">
        <v>162</v>
      </c>
      <c r="BR7" s="359">
        <v>161</v>
      </c>
      <c r="BS7" s="359">
        <v>162</v>
      </c>
      <c r="BT7" s="359">
        <v>162</v>
      </c>
      <c r="BU7" s="359">
        <v>161</v>
      </c>
      <c r="BV7" s="359">
        <v>160</v>
      </c>
      <c r="BW7" s="347">
        <v>160</v>
      </c>
      <c r="BX7" s="348">
        <v>164</v>
      </c>
      <c r="BY7" s="359">
        <v>164</v>
      </c>
      <c r="BZ7" s="359">
        <v>170</v>
      </c>
      <c r="CA7" s="359">
        <v>169</v>
      </c>
      <c r="CB7" s="359">
        <v>168</v>
      </c>
      <c r="CC7" s="359">
        <v>167</v>
      </c>
      <c r="CD7" s="359">
        <v>168</v>
      </c>
      <c r="CE7" s="359">
        <v>168</v>
      </c>
      <c r="CF7" s="359">
        <v>169</v>
      </c>
      <c r="CG7" s="359">
        <v>169</v>
      </c>
      <c r="CH7" s="359">
        <v>168</v>
      </c>
      <c r="CI7" s="347">
        <v>167</v>
      </c>
      <c r="CJ7" s="348">
        <v>166</v>
      </c>
      <c r="CK7" s="359">
        <v>165</v>
      </c>
      <c r="CL7" s="359">
        <v>165</v>
      </c>
      <c r="CM7" s="359">
        <v>165</v>
      </c>
      <c r="CN7" s="359">
        <v>162</v>
      </c>
      <c r="CO7" s="359">
        <v>163</v>
      </c>
      <c r="CP7" s="359">
        <v>162</v>
      </c>
      <c r="CQ7" s="359">
        <v>162</v>
      </c>
      <c r="CR7" s="359">
        <v>164</v>
      </c>
      <c r="CS7" s="347">
        <v>164</v>
      </c>
      <c r="CT7" s="351">
        <v>165</v>
      </c>
      <c r="CU7" s="347">
        <v>164</v>
      </c>
      <c r="CV7" s="359">
        <v>164</v>
      </c>
      <c r="CW7" s="359">
        <v>163</v>
      </c>
      <c r="CX7" s="359"/>
      <c r="CY7" s="359"/>
      <c r="CZ7" s="359"/>
      <c r="DA7" s="359"/>
      <c r="DB7" s="359"/>
      <c r="DC7" s="359"/>
      <c r="DD7" s="359"/>
      <c r="DE7" s="359"/>
      <c r="DF7" s="359"/>
      <c r="DG7" s="359"/>
      <c r="DH7" s="103">
        <v>-1</v>
      </c>
      <c r="DI7" s="83">
        <v>-0.61349693251533743</v>
      </c>
      <c r="DJ7" s="723">
        <v>-1</v>
      </c>
      <c r="DK7" s="83">
        <v>-0.5988023952095809</v>
      </c>
      <c r="DL7" s="894" t="s">
        <v>3405</v>
      </c>
      <c r="DM7" s="895"/>
      <c r="DO7" s="104" t="s">
        <v>470</v>
      </c>
      <c r="DP7" s="102">
        <v>83356</v>
      </c>
      <c r="DQ7" s="105">
        <v>105895</v>
      </c>
      <c r="DR7" s="105">
        <v>105580</v>
      </c>
      <c r="DS7" s="3">
        <v>104328</v>
      </c>
      <c r="DT7" s="3">
        <v>102751</v>
      </c>
      <c r="DU7" s="3">
        <v>103243</v>
      </c>
      <c r="DV7" s="3">
        <v>104899</v>
      </c>
      <c r="DW7" s="5">
        <v>105468</v>
      </c>
    </row>
    <row r="8" spans="1:129" ht="15" customHeight="1" outlineLevel="2">
      <c r="A8" s="373">
        <v>579</v>
      </c>
      <c r="B8" s="14" t="s">
        <v>288</v>
      </c>
      <c r="C8" s="342" t="s">
        <v>293</v>
      </c>
      <c r="D8" s="348">
        <v>779</v>
      </c>
      <c r="E8" s="359">
        <v>782</v>
      </c>
      <c r="F8" s="359">
        <v>781</v>
      </c>
      <c r="G8" s="359">
        <v>780</v>
      </c>
      <c r="H8" s="359">
        <v>780</v>
      </c>
      <c r="I8" s="359">
        <v>791</v>
      </c>
      <c r="J8" s="359">
        <v>791</v>
      </c>
      <c r="K8" s="359">
        <v>795</v>
      </c>
      <c r="L8" s="359">
        <v>795</v>
      </c>
      <c r="M8" s="359">
        <v>796</v>
      </c>
      <c r="N8" s="359">
        <v>789</v>
      </c>
      <c r="O8" s="351">
        <v>815</v>
      </c>
      <c r="P8" s="348">
        <v>813</v>
      </c>
      <c r="Q8" s="359">
        <v>730</v>
      </c>
      <c r="R8" s="359">
        <v>725</v>
      </c>
      <c r="S8" s="359">
        <v>928</v>
      </c>
      <c r="T8" s="359">
        <v>913</v>
      </c>
      <c r="U8" s="359">
        <v>929</v>
      </c>
      <c r="V8" s="359">
        <v>919</v>
      </c>
      <c r="W8" s="359">
        <v>916</v>
      </c>
      <c r="X8" s="359">
        <v>915</v>
      </c>
      <c r="Y8" s="359">
        <v>919</v>
      </c>
      <c r="Z8" s="359">
        <v>911</v>
      </c>
      <c r="AA8" s="351">
        <v>915</v>
      </c>
      <c r="AB8" s="348">
        <v>912</v>
      </c>
      <c r="AC8" s="359">
        <v>911</v>
      </c>
      <c r="AD8" s="359">
        <v>911</v>
      </c>
      <c r="AE8" s="359">
        <v>911</v>
      </c>
      <c r="AF8" s="359">
        <v>907</v>
      </c>
      <c r="AG8" s="359">
        <v>909</v>
      </c>
      <c r="AH8" s="359">
        <v>904</v>
      </c>
      <c r="AI8" s="359">
        <v>904</v>
      </c>
      <c r="AJ8" s="359">
        <v>901</v>
      </c>
      <c r="AK8" s="359">
        <v>898</v>
      </c>
      <c r="AL8" s="359">
        <v>897</v>
      </c>
      <c r="AM8" s="351">
        <v>897</v>
      </c>
      <c r="AN8" s="348">
        <v>1003</v>
      </c>
      <c r="AO8" s="359">
        <v>897</v>
      </c>
      <c r="AP8" s="359">
        <v>895</v>
      </c>
      <c r="AQ8" s="359">
        <v>894</v>
      </c>
      <c r="AR8" s="359">
        <v>925</v>
      </c>
      <c r="AS8" s="359">
        <v>924</v>
      </c>
      <c r="AT8" s="359">
        <v>921</v>
      </c>
      <c r="AU8" s="359">
        <v>919</v>
      </c>
      <c r="AV8" s="359">
        <v>918</v>
      </c>
      <c r="AW8" s="359">
        <v>918</v>
      </c>
      <c r="AX8" s="359">
        <v>914</v>
      </c>
      <c r="AY8" s="351">
        <v>911</v>
      </c>
      <c r="AZ8" s="348">
        <v>909</v>
      </c>
      <c r="BA8" s="359">
        <v>909</v>
      </c>
      <c r="BB8" s="359">
        <v>904</v>
      </c>
      <c r="BC8" s="359">
        <v>903</v>
      </c>
      <c r="BD8" s="359">
        <v>903</v>
      </c>
      <c r="BE8" s="359">
        <v>902</v>
      </c>
      <c r="BF8" s="359">
        <v>884</v>
      </c>
      <c r="BG8" s="359">
        <v>885</v>
      </c>
      <c r="BH8" s="359">
        <v>884</v>
      </c>
      <c r="BI8" s="359">
        <v>884</v>
      </c>
      <c r="BJ8" s="359">
        <v>881</v>
      </c>
      <c r="BK8" s="347">
        <v>882</v>
      </c>
      <c r="BL8" s="348">
        <v>671</v>
      </c>
      <c r="BM8" s="359">
        <v>670</v>
      </c>
      <c r="BN8" s="359">
        <v>696</v>
      </c>
      <c r="BO8" s="359">
        <v>698</v>
      </c>
      <c r="BP8" s="359">
        <v>698</v>
      </c>
      <c r="BQ8" s="359">
        <v>700</v>
      </c>
      <c r="BR8" s="359">
        <v>696</v>
      </c>
      <c r="BS8" s="359">
        <v>699</v>
      </c>
      <c r="BT8" s="359">
        <v>698</v>
      </c>
      <c r="BU8" s="359">
        <v>698</v>
      </c>
      <c r="BV8" s="359">
        <v>695</v>
      </c>
      <c r="BW8" s="347">
        <v>697</v>
      </c>
      <c r="BX8" s="348">
        <v>704</v>
      </c>
      <c r="BY8" s="359">
        <v>690</v>
      </c>
      <c r="BZ8" s="359">
        <v>731</v>
      </c>
      <c r="CA8" s="359">
        <v>725</v>
      </c>
      <c r="CB8" s="359">
        <v>720</v>
      </c>
      <c r="CC8" s="359">
        <v>717</v>
      </c>
      <c r="CD8" s="359">
        <v>714</v>
      </c>
      <c r="CE8" s="359">
        <v>714</v>
      </c>
      <c r="CF8" s="359">
        <v>710</v>
      </c>
      <c r="CG8" s="359">
        <v>709</v>
      </c>
      <c r="CH8" s="359">
        <v>701</v>
      </c>
      <c r="CI8" s="347">
        <v>696</v>
      </c>
      <c r="CJ8" s="348">
        <v>697</v>
      </c>
      <c r="CK8" s="359">
        <v>698</v>
      </c>
      <c r="CL8" s="359">
        <v>698</v>
      </c>
      <c r="CM8" s="359">
        <v>708</v>
      </c>
      <c r="CN8" s="359">
        <v>706</v>
      </c>
      <c r="CO8" s="359">
        <v>713</v>
      </c>
      <c r="CP8" s="359">
        <v>712</v>
      </c>
      <c r="CQ8" s="359">
        <v>719</v>
      </c>
      <c r="CR8" s="359">
        <v>717</v>
      </c>
      <c r="CS8" s="347">
        <v>715</v>
      </c>
      <c r="CT8" s="351">
        <v>712</v>
      </c>
      <c r="CU8" s="347">
        <v>707</v>
      </c>
      <c r="CV8" s="359">
        <v>704</v>
      </c>
      <c r="CW8" s="359">
        <v>700</v>
      </c>
      <c r="CX8" s="359"/>
      <c r="CY8" s="359"/>
      <c r="CZ8" s="359"/>
      <c r="DA8" s="359"/>
      <c r="DB8" s="359"/>
      <c r="DC8" s="359"/>
      <c r="DD8" s="359"/>
      <c r="DE8" s="359"/>
      <c r="DF8" s="359"/>
      <c r="DG8" s="359"/>
      <c r="DH8" s="103">
        <v>-4</v>
      </c>
      <c r="DI8" s="83">
        <v>-0.5714285714285714</v>
      </c>
      <c r="DJ8" s="723">
        <v>-7</v>
      </c>
      <c r="DK8" s="83">
        <v>-1.0057471264367817</v>
      </c>
      <c r="DL8" s="1"/>
      <c r="DM8" s="230" t="s">
        <v>3406</v>
      </c>
      <c r="DO8" s="104" t="s">
        <v>471</v>
      </c>
      <c r="DP8" s="102">
        <v>82249</v>
      </c>
      <c r="DQ8" s="105">
        <v>106135</v>
      </c>
      <c r="DR8" s="105">
        <v>105454</v>
      </c>
      <c r="DS8" s="3">
        <v>103814</v>
      </c>
      <c r="DT8" s="3">
        <v>104847</v>
      </c>
      <c r="DU8" s="3">
        <v>109587</v>
      </c>
      <c r="DV8" s="3">
        <v>105289</v>
      </c>
    </row>
    <row r="9" spans="1:129" ht="15" customHeight="1" outlineLevel="2">
      <c r="A9" s="373">
        <v>585</v>
      </c>
      <c r="B9" s="14" t="s">
        <v>288</v>
      </c>
      <c r="C9" s="342" t="s">
        <v>295</v>
      </c>
      <c r="D9" s="348">
        <v>212</v>
      </c>
      <c r="E9" s="359">
        <v>212</v>
      </c>
      <c r="F9" s="359">
        <v>212</v>
      </c>
      <c r="G9" s="359">
        <v>212</v>
      </c>
      <c r="H9" s="359">
        <v>212</v>
      </c>
      <c r="I9" s="359">
        <v>212</v>
      </c>
      <c r="J9" s="359">
        <v>212</v>
      </c>
      <c r="K9" s="359">
        <v>212</v>
      </c>
      <c r="L9" s="359">
        <v>212</v>
      </c>
      <c r="M9" s="359">
        <v>212</v>
      </c>
      <c r="N9" s="359">
        <v>212</v>
      </c>
      <c r="O9" s="351">
        <v>236</v>
      </c>
      <c r="P9" s="348">
        <v>235</v>
      </c>
      <c r="Q9" s="359">
        <v>220</v>
      </c>
      <c r="R9" s="359">
        <v>218</v>
      </c>
      <c r="S9" s="359">
        <v>285</v>
      </c>
      <c r="T9" s="359">
        <v>282</v>
      </c>
      <c r="U9" s="359">
        <v>289</v>
      </c>
      <c r="V9" s="359">
        <v>288</v>
      </c>
      <c r="W9" s="359">
        <v>292</v>
      </c>
      <c r="X9" s="359">
        <v>292</v>
      </c>
      <c r="Y9" s="359">
        <v>295</v>
      </c>
      <c r="Z9" s="359">
        <v>294</v>
      </c>
      <c r="AA9" s="351">
        <v>294</v>
      </c>
      <c r="AB9" s="348">
        <v>293</v>
      </c>
      <c r="AC9" s="359">
        <v>293</v>
      </c>
      <c r="AD9" s="359">
        <v>293</v>
      </c>
      <c r="AE9" s="359">
        <v>293</v>
      </c>
      <c r="AF9" s="359">
        <v>291</v>
      </c>
      <c r="AG9" s="359">
        <v>291</v>
      </c>
      <c r="AH9" s="359">
        <v>291</v>
      </c>
      <c r="AI9" s="359">
        <v>293</v>
      </c>
      <c r="AJ9" s="359">
        <v>292</v>
      </c>
      <c r="AK9" s="359">
        <v>292</v>
      </c>
      <c r="AL9" s="359">
        <v>291</v>
      </c>
      <c r="AM9" s="351">
        <v>291</v>
      </c>
      <c r="AN9" s="348">
        <v>291</v>
      </c>
      <c r="AO9" s="359">
        <v>293</v>
      </c>
      <c r="AP9" s="359">
        <v>293</v>
      </c>
      <c r="AQ9" s="359">
        <v>293</v>
      </c>
      <c r="AR9" s="359">
        <v>292</v>
      </c>
      <c r="AS9" s="359">
        <v>292</v>
      </c>
      <c r="AT9" s="359">
        <v>291</v>
      </c>
      <c r="AU9" s="359">
        <v>290</v>
      </c>
      <c r="AV9" s="359">
        <v>289</v>
      </c>
      <c r="AW9" s="359">
        <v>289</v>
      </c>
      <c r="AX9" s="359">
        <v>288</v>
      </c>
      <c r="AY9" s="351">
        <v>288</v>
      </c>
      <c r="AZ9" s="348">
        <v>288</v>
      </c>
      <c r="BA9" s="359">
        <v>288</v>
      </c>
      <c r="BB9" s="359">
        <v>286</v>
      </c>
      <c r="BC9" s="359">
        <v>286</v>
      </c>
      <c r="BD9" s="359">
        <v>283</v>
      </c>
      <c r="BE9" s="359">
        <v>282</v>
      </c>
      <c r="BF9" s="359">
        <v>281</v>
      </c>
      <c r="BG9" s="359">
        <v>283</v>
      </c>
      <c r="BH9" s="359">
        <v>281</v>
      </c>
      <c r="BI9" s="359">
        <v>281</v>
      </c>
      <c r="BJ9" s="359">
        <v>277</v>
      </c>
      <c r="BK9" s="347">
        <v>278</v>
      </c>
      <c r="BL9" s="348">
        <v>279</v>
      </c>
      <c r="BM9" s="359">
        <v>278</v>
      </c>
      <c r="BN9" s="359">
        <v>287</v>
      </c>
      <c r="BO9" s="359">
        <v>286</v>
      </c>
      <c r="BP9" s="359">
        <v>286</v>
      </c>
      <c r="BQ9" s="359">
        <v>288</v>
      </c>
      <c r="BR9" s="359">
        <v>283</v>
      </c>
      <c r="BS9" s="359">
        <v>283</v>
      </c>
      <c r="BT9" s="359">
        <v>283</v>
      </c>
      <c r="BU9" s="359">
        <v>283</v>
      </c>
      <c r="BV9" s="359">
        <v>281</v>
      </c>
      <c r="BW9" s="347">
        <v>282</v>
      </c>
      <c r="BX9" s="348">
        <v>285</v>
      </c>
      <c r="BY9" s="359">
        <v>281</v>
      </c>
      <c r="BZ9" s="359">
        <v>294</v>
      </c>
      <c r="CA9" s="359">
        <v>289</v>
      </c>
      <c r="CB9" s="359">
        <v>293</v>
      </c>
      <c r="CC9" s="359">
        <v>291</v>
      </c>
      <c r="CD9" s="359">
        <v>291</v>
      </c>
      <c r="CE9" s="359">
        <v>291</v>
      </c>
      <c r="CF9" s="359">
        <v>290</v>
      </c>
      <c r="CG9" s="359">
        <v>290</v>
      </c>
      <c r="CH9" s="359">
        <v>289</v>
      </c>
      <c r="CI9" s="347">
        <v>278</v>
      </c>
      <c r="CJ9" s="348">
        <v>281</v>
      </c>
      <c r="CK9" s="359">
        <v>281</v>
      </c>
      <c r="CL9" s="359">
        <v>281</v>
      </c>
      <c r="CM9" s="359">
        <v>284</v>
      </c>
      <c r="CN9" s="359">
        <v>284</v>
      </c>
      <c r="CO9" s="359">
        <v>284</v>
      </c>
      <c r="CP9" s="359">
        <v>282</v>
      </c>
      <c r="CQ9" s="359">
        <v>283</v>
      </c>
      <c r="CR9" s="359">
        <v>284</v>
      </c>
      <c r="CS9" s="347">
        <v>283</v>
      </c>
      <c r="CT9" s="351">
        <v>285</v>
      </c>
      <c r="CU9" s="347">
        <v>280</v>
      </c>
      <c r="CV9" s="359">
        <v>280</v>
      </c>
      <c r="CW9" s="359">
        <v>279</v>
      </c>
      <c r="CX9" s="359"/>
      <c r="CY9" s="359"/>
      <c r="CZ9" s="359"/>
      <c r="DA9" s="359"/>
      <c r="DB9" s="359"/>
      <c r="DC9" s="359"/>
      <c r="DD9" s="359"/>
      <c r="DE9" s="359"/>
      <c r="DF9" s="359"/>
      <c r="DG9" s="359"/>
      <c r="DH9" s="103">
        <v>-1</v>
      </c>
      <c r="DI9" s="83">
        <v>-0.35842293906810035</v>
      </c>
      <c r="DJ9" s="723">
        <v>-1</v>
      </c>
      <c r="DK9" s="83">
        <v>-0.35971223021582738</v>
      </c>
      <c r="DL9" s="1"/>
      <c r="DM9" s="230" t="s">
        <v>3449</v>
      </c>
      <c r="DO9" s="104" t="s">
        <v>472</v>
      </c>
      <c r="DP9" s="102">
        <v>106911</v>
      </c>
      <c r="DQ9" s="105">
        <v>106103</v>
      </c>
      <c r="DR9" s="105">
        <v>105172</v>
      </c>
      <c r="DS9" s="3">
        <v>103633</v>
      </c>
      <c r="DT9" s="3">
        <v>104974</v>
      </c>
      <c r="DU9" s="3">
        <v>108409</v>
      </c>
      <c r="DV9" s="3">
        <v>106390</v>
      </c>
    </row>
    <row r="10" spans="1:129" ht="15" customHeight="1" outlineLevel="2">
      <c r="A10" s="373">
        <v>591</v>
      </c>
      <c r="B10" s="14" t="s">
        <v>288</v>
      </c>
      <c r="C10" s="342" t="s">
        <v>297</v>
      </c>
      <c r="D10" s="348">
        <v>226</v>
      </c>
      <c r="E10" s="359">
        <v>226</v>
      </c>
      <c r="F10" s="359">
        <v>226</v>
      </c>
      <c r="G10" s="359">
        <v>226</v>
      </c>
      <c r="H10" s="359">
        <v>226</v>
      </c>
      <c r="I10" s="359">
        <v>228</v>
      </c>
      <c r="J10" s="359">
        <v>228</v>
      </c>
      <c r="K10" s="359">
        <v>228</v>
      </c>
      <c r="L10" s="359">
        <v>228</v>
      </c>
      <c r="M10" s="359">
        <v>228</v>
      </c>
      <c r="N10" s="359">
        <v>228</v>
      </c>
      <c r="O10" s="351">
        <v>241</v>
      </c>
      <c r="P10" s="348">
        <v>241</v>
      </c>
      <c r="Q10" s="359">
        <v>209</v>
      </c>
      <c r="R10" s="359">
        <v>207</v>
      </c>
      <c r="S10" s="359">
        <v>265</v>
      </c>
      <c r="T10" s="359">
        <v>255</v>
      </c>
      <c r="U10" s="359">
        <v>264</v>
      </c>
      <c r="V10" s="359">
        <v>266</v>
      </c>
      <c r="W10" s="359">
        <v>266</v>
      </c>
      <c r="X10" s="359">
        <v>266</v>
      </c>
      <c r="Y10" s="359">
        <v>266</v>
      </c>
      <c r="Z10" s="359">
        <v>266</v>
      </c>
      <c r="AA10" s="351">
        <v>266</v>
      </c>
      <c r="AB10" s="348">
        <v>265</v>
      </c>
      <c r="AC10" s="359">
        <v>264</v>
      </c>
      <c r="AD10" s="359">
        <v>265</v>
      </c>
      <c r="AE10" s="359">
        <v>265</v>
      </c>
      <c r="AF10" s="359">
        <v>264</v>
      </c>
      <c r="AG10" s="359">
        <v>263</v>
      </c>
      <c r="AH10" s="359">
        <v>263</v>
      </c>
      <c r="AI10" s="359">
        <v>263</v>
      </c>
      <c r="AJ10" s="359">
        <v>263</v>
      </c>
      <c r="AK10" s="359">
        <v>263</v>
      </c>
      <c r="AL10" s="359">
        <v>262</v>
      </c>
      <c r="AM10" s="351">
        <v>262</v>
      </c>
      <c r="AN10" s="348">
        <v>262</v>
      </c>
      <c r="AO10" s="359">
        <v>262</v>
      </c>
      <c r="AP10" s="359">
        <v>262</v>
      </c>
      <c r="AQ10" s="359">
        <v>262</v>
      </c>
      <c r="AR10" s="359">
        <v>262</v>
      </c>
      <c r="AS10" s="359">
        <v>262</v>
      </c>
      <c r="AT10" s="359">
        <v>261</v>
      </c>
      <c r="AU10" s="359">
        <v>260</v>
      </c>
      <c r="AV10" s="359">
        <v>259</v>
      </c>
      <c r="AW10" s="359">
        <v>259</v>
      </c>
      <c r="AX10" s="359">
        <v>258</v>
      </c>
      <c r="AY10" s="351">
        <v>258</v>
      </c>
      <c r="AZ10" s="348">
        <v>257</v>
      </c>
      <c r="BA10" s="359">
        <v>257</v>
      </c>
      <c r="BB10" s="359">
        <v>257</v>
      </c>
      <c r="BC10" s="359">
        <v>256</v>
      </c>
      <c r="BD10" s="359">
        <v>255</v>
      </c>
      <c r="BE10" s="359">
        <v>255</v>
      </c>
      <c r="BF10" s="359">
        <v>247</v>
      </c>
      <c r="BG10" s="359">
        <v>250</v>
      </c>
      <c r="BH10" s="359">
        <v>250</v>
      </c>
      <c r="BI10" s="359">
        <v>250</v>
      </c>
      <c r="BJ10" s="359">
        <v>247</v>
      </c>
      <c r="BK10" s="347">
        <v>247</v>
      </c>
      <c r="BL10" s="348">
        <v>247</v>
      </c>
      <c r="BM10" s="359">
        <v>247</v>
      </c>
      <c r="BN10" s="359">
        <v>255</v>
      </c>
      <c r="BO10" s="359">
        <v>256</v>
      </c>
      <c r="BP10" s="359">
        <v>256</v>
      </c>
      <c r="BQ10" s="359">
        <v>257</v>
      </c>
      <c r="BR10" s="359">
        <v>253</v>
      </c>
      <c r="BS10" s="359">
        <v>253</v>
      </c>
      <c r="BT10" s="359">
        <v>252</v>
      </c>
      <c r="BU10" s="359">
        <v>252</v>
      </c>
      <c r="BV10" s="359">
        <v>253</v>
      </c>
      <c r="BW10" s="347">
        <v>250</v>
      </c>
      <c r="BX10" s="348">
        <v>251</v>
      </c>
      <c r="BY10" s="359">
        <v>251</v>
      </c>
      <c r="BZ10" s="359">
        <v>260</v>
      </c>
      <c r="CA10" s="359">
        <v>259</v>
      </c>
      <c r="CB10" s="359">
        <v>263</v>
      </c>
      <c r="CC10" s="359">
        <v>265</v>
      </c>
      <c r="CD10" s="359">
        <v>268</v>
      </c>
      <c r="CE10" s="359">
        <v>268</v>
      </c>
      <c r="CF10" s="359">
        <v>266</v>
      </c>
      <c r="CG10" s="359">
        <v>267</v>
      </c>
      <c r="CH10" s="359">
        <v>267</v>
      </c>
      <c r="CI10" s="347">
        <v>261</v>
      </c>
      <c r="CJ10" s="348">
        <v>261</v>
      </c>
      <c r="CK10" s="359">
        <v>258</v>
      </c>
      <c r="CL10" s="359">
        <v>256</v>
      </c>
      <c r="CM10" s="359">
        <v>259</v>
      </c>
      <c r="CN10" s="359">
        <v>259</v>
      </c>
      <c r="CO10" s="359">
        <v>261</v>
      </c>
      <c r="CP10" s="359">
        <v>260</v>
      </c>
      <c r="CQ10" s="359">
        <v>265</v>
      </c>
      <c r="CR10" s="359">
        <v>267</v>
      </c>
      <c r="CS10" s="347">
        <v>267</v>
      </c>
      <c r="CT10" s="351">
        <v>266</v>
      </c>
      <c r="CU10" s="347">
        <v>265</v>
      </c>
      <c r="CV10" s="359">
        <v>264</v>
      </c>
      <c r="CW10" s="359">
        <v>265</v>
      </c>
      <c r="CX10" s="359"/>
      <c r="CY10" s="359"/>
      <c r="CZ10" s="359"/>
      <c r="DA10" s="359"/>
      <c r="DB10" s="359"/>
      <c r="DC10" s="359"/>
      <c r="DD10" s="359"/>
      <c r="DE10" s="359"/>
      <c r="DF10" s="359"/>
      <c r="DG10" s="359"/>
      <c r="DH10" s="103">
        <v>1</v>
      </c>
      <c r="DI10" s="83">
        <v>0.37735849056603776</v>
      </c>
      <c r="DJ10" s="723">
        <v>0</v>
      </c>
      <c r="DK10" s="83">
        <v>0</v>
      </c>
      <c r="DL10" s="1"/>
      <c r="DM10" s="230" t="s">
        <v>3450</v>
      </c>
      <c r="DO10" s="104" t="s">
        <v>473</v>
      </c>
      <c r="DP10" s="102">
        <v>105353</v>
      </c>
      <c r="DQ10" s="105">
        <v>106066</v>
      </c>
      <c r="DR10" s="105">
        <v>105044</v>
      </c>
      <c r="DS10" s="3">
        <v>106477</v>
      </c>
      <c r="DT10" s="3">
        <v>104974</v>
      </c>
      <c r="DU10" s="3">
        <v>108840</v>
      </c>
      <c r="DV10" s="3">
        <v>106237</v>
      </c>
    </row>
    <row r="11" spans="1:129" ht="15" customHeight="1" outlineLevel="2">
      <c r="A11" s="373">
        <v>893</v>
      </c>
      <c r="B11" s="14" t="s">
        <v>288</v>
      </c>
      <c r="C11" s="342" t="s">
        <v>298</v>
      </c>
      <c r="D11" s="348">
        <v>163</v>
      </c>
      <c r="E11" s="359">
        <v>170</v>
      </c>
      <c r="F11" s="359">
        <v>167</v>
      </c>
      <c r="G11" s="359">
        <v>167</v>
      </c>
      <c r="H11" s="359">
        <v>167</v>
      </c>
      <c r="I11" s="359">
        <v>167</v>
      </c>
      <c r="J11" s="359">
        <v>169</v>
      </c>
      <c r="K11" s="359">
        <v>182</v>
      </c>
      <c r="L11" s="359">
        <v>185</v>
      </c>
      <c r="M11" s="359">
        <v>186</v>
      </c>
      <c r="N11" s="359">
        <v>185</v>
      </c>
      <c r="O11" s="351">
        <v>200</v>
      </c>
      <c r="P11" s="348">
        <v>196</v>
      </c>
      <c r="Q11" s="359">
        <v>174</v>
      </c>
      <c r="R11" s="359">
        <v>173</v>
      </c>
      <c r="S11" s="359">
        <v>213</v>
      </c>
      <c r="T11" s="359">
        <v>210</v>
      </c>
      <c r="U11" s="359">
        <v>209</v>
      </c>
      <c r="V11" s="359">
        <v>206</v>
      </c>
      <c r="W11" s="359">
        <v>204</v>
      </c>
      <c r="X11" s="359">
        <v>203</v>
      </c>
      <c r="Y11" s="359">
        <v>204</v>
      </c>
      <c r="Z11" s="359">
        <v>204</v>
      </c>
      <c r="AA11" s="351">
        <v>209</v>
      </c>
      <c r="AB11" s="348">
        <v>209</v>
      </c>
      <c r="AC11" s="359">
        <v>211</v>
      </c>
      <c r="AD11" s="359">
        <v>213</v>
      </c>
      <c r="AE11" s="359">
        <v>213</v>
      </c>
      <c r="AF11" s="359">
        <v>214</v>
      </c>
      <c r="AG11" s="359">
        <v>214</v>
      </c>
      <c r="AH11" s="359">
        <v>215</v>
      </c>
      <c r="AI11" s="359">
        <v>219</v>
      </c>
      <c r="AJ11" s="359">
        <v>219</v>
      </c>
      <c r="AK11" s="359">
        <v>221</v>
      </c>
      <c r="AL11" s="359">
        <v>221</v>
      </c>
      <c r="AM11" s="351">
        <v>221</v>
      </c>
      <c r="AN11" s="348">
        <v>219</v>
      </c>
      <c r="AO11" s="359">
        <v>222</v>
      </c>
      <c r="AP11" s="359">
        <v>222</v>
      </c>
      <c r="AQ11" s="359">
        <v>222</v>
      </c>
      <c r="AR11" s="359">
        <v>222</v>
      </c>
      <c r="AS11" s="359">
        <v>221</v>
      </c>
      <c r="AT11" s="359">
        <v>216</v>
      </c>
      <c r="AU11" s="359">
        <v>215</v>
      </c>
      <c r="AV11" s="359">
        <v>215</v>
      </c>
      <c r="AW11" s="359">
        <v>215</v>
      </c>
      <c r="AX11" s="359">
        <v>215</v>
      </c>
      <c r="AY11" s="351">
        <v>215</v>
      </c>
      <c r="AZ11" s="348">
        <v>214</v>
      </c>
      <c r="BA11" s="359">
        <v>214</v>
      </c>
      <c r="BB11" s="359">
        <v>214</v>
      </c>
      <c r="BC11" s="359">
        <v>214</v>
      </c>
      <c r="BD11" s="359">
        <v>214</v>
      </c>
      <c r="BE11" s="359">
        <v>214</v>
      </c>
      <c r="BF11" s="359">
        <v>212</v>
      </c>
      <c r="BG11" s="359">
        <v>209</v>
      </c>
      <c r="BH11" s="359">
        <v>209</v>
      </c>
      <c r="BI11" s="359">
        <v>210</v>
      </c>
      <c r="BJ11" s="359">
        <v>205</v>
      </c>
      <c r="BK11" s="347">
        <v>205</v>
      </c>
      <c r="BL11" s="348">
        <v>257</v>
      </c>
      <c r="BM11" s="359">
        <v>256</v>
      </c>
      <c r="BN11" s="359">
        <v>259</v>
      </c>
      <c r="BO11" s="359">
        <v>264</v>
      </c>
      <c r="BP11" s="359">
        <v>264</v>
      </c>
      <c r="BQ11" s="359">
        <v>265</v>
      </c>
      <c r="BR11" s="359">
        <v>263</v>
      </c>
      <c r="BS11" s="359">
        <v>263</v>
      </c>
      <c r="BT11" s="359">
        <v>263</v>
      </c>
      <c r="BU11" s="359">
        <v>263</v>
      </c>
      <c r="BV11" s="359">
        <v>261</v>
      </c>
      <c r="BW11" s="347">
        <v>261</v>
      </c>
      <c r="BX11" s="348">
        <v>258</v>
      </c>
      <c r="BY11" s="359">
        <v>258</v>
      </c>
      <c r="BZ11" s="359">
        <v>269</v>
      </c>
      <c r="CA11" s="359">
        <v>266</v>
      </c>
      <c r="CB11" s="359">
        <v>270</v>
      </c>
      <c r="CC11" s="359">
        <v>273</v>
      </c>
      <c r="CD11" s="359">
        <v>275</v>
      </c>
      <c r="CE11" s="359">
        <v>275</v>
      </c>
      <c r="CF11" s="359">
        <v>276</v>
      </c>
      <c r="CG11" s="359">
        <v>277</v>
      </c>
      <c r="CH11" s="359">
        <v>274</v>
      </c>
      <c r="CI11" s="347">
        <v>269</v>
      </c>
      <c r="CJ11" s="348">
        <v>271</v>
      </c>
      <c r="CK11" s="359">
        <v>271</v>
      </c>
      <c r="CL11" s="359">
        <v>272</v>
      </c>
      <c r="CM11" s="359">
        <v>278</v>
      </c>
      <c r="CN11" s="359">
        <v>274</v>
      </c>
      <c r="CO11" s="359">
        <v>273</v>
      </c>
      <c r="CP11" s="359">
        <v>273</v>
      </c>
      <c r="CQ11" s="359">
        <v>273</v>
      </c>
      <c r="CR11" s="359">
        <v>273</v>
      </c>
      <c r="CS11" s="347">
        <v>274</v>
      </c>
      <c r="CT11" s="351">
        <v>273</v>
      </c>
      <c r="CU11" s="347">
        <v>273</v>
      </c>
      <c r="CV11" s="359">
        <v>272</v>
      </c>
      <c r="CW11" s="359">
        <v>271</v>
      </c>
      <c r="CX11" s="359"/>
      <c r="CY11" s="359"/>
      <c r="CZ11" s="359"/>
      <c r="DA11" s="359"/>
      <c r="DB11" s="359"/>
      <c r="DC11" s="359"/>
      <c r="DD11" s="359"/>
      <c r="DE11" s="359"/>
      <c r="DF11" s="359"/>
      <c r="DG11" s="359"/>
      <c r="DH11" s="103">
        <v>-1</v>
      </c>
      <c r="DI11" s="83">
        <v>-0.36900369003690037</v>
      </c>
      <c r="DJ11" s="723">
        <v>-2</v>
      </c>
      <c r="DK11" s="83">
        <v>-0.74349442379182151</v>
      </c>
      <c r="DO11" s="104" t="s">
        <v>474</v>
      </c>
      <c r="DP11" s="102">
        <v>106974</v>
      </c>
      <c r="DQ11" s="105">
        <v>105780</v>
      </c>
      <c r="DR11" s="105">
        <v>104884</v>
      </c>
      <c r="DS11" s="3">
        <v>106223</v>
      </c>
      <c r="DT11" s="1">
        <v>105266</v>
      </c>
      <c r="DU11" s="665">
        <v>108461</v>
      </c>
      <c r="DV11" s="665">
        <v>106318</v>
      </c>
    </row>
    <row r="12" spans="1:129" ht="15" outlineLevel="1">
      <c r="A12" s="123" t="s">
        <v>299</v>
      </c>
      <c r="B12" s="25"/>
      <c r="C12" s="26"/>
      <c r="D12" s="43">
        <v>3895</v>
      </c>
      <c r="E12" s="44">
        <v>3895</v>
      </c>
      <c r="F12" s="44">
        <v>3895</v>
      </c>
      <c r="G12" s="44">
        <v>3895</v>
      </c>
      <c r="H12" s="44">
        <v>3895</v>
      </c>
      <c r="I12" s="44">
        <v>3921</v>
      </c>
      <c r="J12" s="44">
        <v>3918</v>
      </c>
      <c r="K12" s="44">
        <v>3921</v>
      </c>
      <c r="L12" s="44">
        <v>3921</v>
      </c>
      <c r="M12" s="44">
        <v>3921</v>
      </c>
      <c r="N12" s="44">
        <v>3913</v>
      </c>
      <c r="O12" s="234">
        <v>4071</v>
      </c>
      <c r="P12" s="43">
        <v>4058</v>
      </c>
      <c r="Q12" s="44">
        <v>3463</v>
      </c>
      <c r="R12" s="44">
        <v>3424</v>
      </c>
      <c r="S12" s="44">
        <v>4210</v>
      </c>
      <c r="T12" s="44">
        <v>4145</v>
      </c>
      <c r="U12" s="44">
        <v>4163</v>
      </c>
      <c r="V12" s="44">
        <v>4119</v>
      </c>
      <c r="W12" s="44">
        <v>4124</v>
      </c>
      <c r="X12" s="44">
        <v>4122</v>
      </c>
      <c r="Y12" s="44">
        <v>4146</v>
      </c>
      <c r="Z12" s="44">
        <v>4138</v>
      </c>
      <c r="AA12" s="234">
        <v>4153</v>
      </c>
      <c r="AB12" s="43">
        <v>4153</v>
      </c>
      <c r="AC12" s="44">
        <v>4158</v>
      </c>
      <c r="AD12" s="44">
        <v>4156</v>
      </c>
      <c r="AE12" s="44">
        <v>4155</v>
      </c>
      <c r="AF12" s="44">
        <v>4135</v>
      </c>
      <c r="AG12" s="44">
        <v>4124</v>
      </c>
      <c r="AH12" s="44">
        <v>4125</v>
      </c>
      <c r="AI12" s="44">
        <v>4138</v>
      </c>
      <c r="AJ12" s="44">
        <v>4143</v>
      </c>
      <c r="AK12" s="44">
        <v>4150</v>
      </c>
      <c r="AL12" s="44">
        <v>4145</v>
      </c>
      <c r="AM12" s="234">
        <v>4144</v>
      </c>
      <c r="AN12" s="43">
        <v>4142</v>
      </c>
      <c r="AO12" s="44">
        <v>4148</v>
      </c>
      <c r="AP12" s="44">
        <v>4138</v>
      </c>
      <c r="AQ12" s="44">
        <v>4131</v>
      </c>
      <c r="AR12" s="44">
        <v>4123</v>
      </c>
      <c r="AS12" s="44">
        <v>4120</v>
      </c>
      <c r="AT12" s="44">
        <v>4112</v>
      </c>
      <c r="AU12" s="44">
        <v>4108</v>
      </c>
      <c r="AV12" s="44">
        <v>4100</v>
      </c>
      <c r="AW12" s="44">
        <v>4092</v>
      </c>
      <c r="AX12" s="44">
        <v>4083</v>
      </c>
      <c r="AY12" s="234">
        <v>4076</v>
      </c>
      <c r="AZ12" s="43">
        <v>4073</v>
      </c>
      <c r="BA12" s="44">
        <v>4064</v>
      </c>
      <c r="BB12" s="44">
        <v>4044</v>
      </c>
      <c r="BC12" s="44">
        <v>4035</v>
      </c>
      <c r="BD12" s="44">
        <v>4026</v>
      </c>
      <c r="BE12" s="44">
        <v>4016</v>
      </c>
      <c r="BF12" s="44">
        <v>3938</v>
      </c>
      <c r="BG12" s="44">
        <v>3910</v>
      </c>
      <c r="BH12" s="44">
        <v>3907</v>
      </c>
      <c r="BI12" s="44">
        <v>3899</v>
      </c>
      <c r="BJ12" s="44">
        <v>3901</v>
      </c>
      <c r="BK12" s="56">
        <v>3895</v>
      </c>
      <c r="BL12" s="43">
        <v>3880</v>
      </c>
      <c r="BM12" s="44">
        <v>3874</v>
      </c>
      <c r="BN12" s="44">
        <v>3927</v>
      </c>
      <c r="BO12" s="44">
        <v>3940</v>
      </c>
      <c r="BP12" s="44">
        <v>3940</v>
      </c>
      <c r="BQ12" s="44">
        <v>3995</v>
      </c>
      <c r="BR12" s="44">
        <v>3933</v>
      </c>
      <c r="BS12" s="44">
        <v>3951</v>
      </c>
      <c r="BT12" s="44">
        <v>3931</v>
      </c>
      <c r="BU12" s="44">
        <v>3915</v>
      </c>
      <c r="BV12" s="44">
        <v>3908</v>
      </c>
      <c r="BW12" s="56">
        <v>3922</v>
      </c>
      <c r="BX12" s="43">
        <v>3952</v>
      </c>
      <c r="BY12" s="44">
        <v>3900</v>
      </c>
      <c r="BZ12" s="44">
        <v>4338</v>
      </c>
      <c r="CA12" s="44">
        <v>4109</v>
      </c>
      <c r="CB12" s="44">
        <v>4218</v>
      </c>
      <c r="CC12" s="44">
        <v>4208</v>
      </c>
      <c r="CD12" s="44">
        <v>4186</v>
      </c>
      <c r="CE12" s="44">
        <v>4170</v>
      </c>
      <c r="CF12" s="44">
        <v>4152</v>
      </c>
      <c r="CG12" s="44">
        <v>4174</v>
      </c>
      <c r="CH12" s="44">
        <v>4146</v>
      </c>
      <c r="CI12" s="56">
        <v>4136</v>
      </c>
      <c r="CJ12" s="43">
        <v>4140</v>
      </c>
      <c r="CK12" s="44">
        <v>4110</v>
      </c>
      <c r="CL12" s="44">
        <v>4122</v>
      </c>
      <c r="CM12" s="44">
        <v>4176</v>
      </c>
      <c r="CN12" s="44">
        <v>4174</v>
      </c>
      <c r="CO12" s="44">
        <v>4202</v>
      </c>
      <c r="CP12" s="44">
        <v>4173</v>
      </c>
      <c r="CQ12" s="44">
        <v>4205</v>
      </c>
      <c r="CR12" s="44">
        <v>4195</v>
      </c>
      <c r="CS12" s="56">
        <v>4177</v>
      </c>
      <c r="CT12" s="234">
        <v>4199</v>
      </c>
      <c r="CU12" s="44">
        <v>4184</v>
      </c>
      <c r="CV12" s="44">
        <v>4169</v>
      </c>
      <c r="CW12" s="44">
        <v>4121</v>
      </c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103">
        <v>-48</v>
      </c>
      <c r="DI12" s="83">
        <v>-1.1647658335355497</v>
      </c>
      <c r="DJ12" s="723">
        <v>-63</v>
      </c>
      <c r="DK12" s="83">
        <v>-1.5232108317214701</v>
      </c>
      <c r="DO12" s="104" t="s">
        <v>475</v>
      </c>
      <c r="DP12" s="102">
        <v>105793</v>
      </c>
      <c r="DQ12" s="105">
        <v>105898</v>
      </c>
      <c r="DR12" s="105">
        <v>104625</v>
      </c>
      <c r="DS12" s="3">
        <v>104412</v>
      </c>
      <c r="DT12" s="1">
        <v>104021</v>
      </c>
      <c r="DU12" s="665">
        <v>107936</v>
      </c>
      <c r="DV12" s="665">
        <v>106026</v>
      </c>
    </row>
    <row r="13" spans="1:129" ht="15" outlineLevel="2">
      <c r="A13" s="373">
        <v>120</v>
      </c>
      <c r="B13" s="14" t="s">
        <v>299</v>
      </c>
      <c r="C13" s="342" t="s">
        <v>300</v>
      </c>
      <c r="D13" s="348">
        <v>273</v>
      </c>
      <c r="E13" s="359">
        <v>273</v>
      </c>
      <c r="F13" s="359">
        <v>273</v>
      </c>
      <c r="G13" s="359">
        <v>273</v>
      </c>
      <c r="H13" s="359">
        <v>273</v>
      </c>
      <c r="I13" s="359">
        <v>273</v>
      </c>
      <c r="J13" s="359">
        <v>273</v>
      </c>
      <c r="K13" s="359">
        <v>273</v>
      </c>
      <c r="L13" s="359">
        <v>273</v>
      </c>
      <c r="M13" s="359">
        <v>273</v>
      </c>
      <c r="N13" s="359">
        <v>273</v>
      </c>
      <c r="O13" s="351">
        <v>290</v>
      </c>
      <c r="P13" s="348">
        <v>288</v>
      </c>
      <c r="Q13" s="359">
        <v>258</v>
      </c>
      <c r="R13" s="359">
        <v>257</v>
      </c>
      <c r="S13" s="359">
        <v>339</v>
      </c>
      <c r="T13" s="359">
        <v>335</v>
      </c>
      <c r="U13" s="359">
        <v>341</v>
      </c>
      <c r="V13" s="359">
        <v>343</v>
      </c>
      <c r="W13" s="359">
        <v>343</v>
      </c>
      <c r="X13" s="359">
        <v>343</v>
      </c>
      <c r="Y13" s="359">
        <v>346</v>
      </c>
      <c r="Z13" s="359">
        <v>346</v>
      </c>
      <c r="AA13" s="351">
        <v>351</v>
      </c>
      <c r="AB13" s="348">
        <v>351</v>
      </c>
      <c r="AC13" s="359">
        <v>351</v>
      </c>
      <c r="AD13" s="359">
        <v>350</v>
      </c>
      <c r="AE13" s="359">
        <v>350</v>
      </c>
      <c r="AF13" s="359">
        <v>354</v>
      </c>
      <c r="AG13" s="359">
        <v>352</v>
      </c>
      <c r="AH13" s="359">
        <v>351</v>
      </c>
      <c r="AI13" s="359">
        <v>353</v>
      </c>
      <c r="AJ13" s="359">
        <v>354</v>
      </c>
      <c r="AK13" s="359">
        <v>356</v>
      </c>
      <c r="AL13" s="359">
        <v>355</v>
      </c>
      <c r="AM13" s="351">
        <v>355</v>
      </c>
      <c r="AN13" s="348">
        <v>355</v>
      </c>
      <c r="AO13" s="359">
        <v>354</v>
      </c>
      <c r="AP13" s="359">
        <v>354</v>
      </c>
      <c r="AQ13" s="359">
        <v>353</v>
      </c>
      <c r="AR13" s="359">
        <v>352</v>
      </c>
      <c r="AS13" s="359">
        <v>352</v>
      </c>
      <c r="AT13" s="359">
        <v>352</v>
      </c>
      <c r="AU13" s="359">
        <v>352</v>
      </c>
      <c r="AV13" s="359">
        <v>350</v>
      </c>
      <c r="AW13" s="359">
        <v>349</v>
      </c>
      <c r="AX13" s="359">
        <v>348</v>
      </c>
      <c r="AY13" s="351">
        <v>346</v>
      </c>
      <c r="AZ13" s="348">
        <v>346</v>
      </c>
      <c r="BA13" s="359">
        <v>346</v>
      </c>
      <c r="BB13" s="359">
        <v>345</v>
      </c>
      <c r="BC13" s="359">
        <v>345</v>
      </c>
      <c r="BD13" s="359">
        <v>345</v>
      </c>
      <c r="BE13" s="359">
        <v>345</v>
      </c>
      <c r="BF13" s="359">
        <v>338</v>
      </c>
      <c r="BG13" s="359">
        <v>342</v>
      </c>
      <c r="BH13" s="359">
        <v>342</v>
      </c>
      <c r="BI13" s="359">
        <v>342</v>
      </c>
      <c r="BJ13" s="359">
        <v>340</v>
      </c>
      <c r="BK13" s="347">
        <v>340</v>
      </c>
      <c r="BL13" s="348">
        <v>339</v>
      </c>
      <c r="BM13" s="359">
        <v>339</v>
      </c>
      <c r="BN13" s="359">
        <v>339</v>
      </c>
      <c r="BO13" s="359">
        <v>340</v>
      </c>
      <c r="BP13" s="359">
        <v>340</v>
      </c>
      <c r="BQ13" s="359">
        <v>341</v>
      </c>
      <c r="BR13" s="359">
        <v>340</v>
      </c>
      <c r="BS13" s="359">
        <v>344</v>
      </c>
      <c r="BT13" s="359">
        <v>342</v>
      </c>
      <c r="BU13" s="359">
        <v>339</v>
      </c>
      <c r="BV13" s="359">
        <v>339</v>
      </c>
      <c r="BW13" s="347">
        <v>337</v>
      </c>
      <c r="BX13" s="348">
        <v>341</v>
      </c>
      <c r="BY13" s="359">
        <v>340</v>
      </c>
      <c r="BZ13" s="359">
        <v>349</v>
      </c>
      <c r="CA13" s="359">
        <v>322</v>
      </c>
      <c r="CB13" s="359">
        <v>332</v>
      </c>
      <c r="CC13" s="359">
        <v>330</v>
      </c>
      <c r="CD13" s="359">
        <v>329</v>
      </c>
      <c r="CE13" s="359">
        <v>328</v>
      </c>
      <c r="CF13" s="359">
        <v>328</v>
      </c>
      <c r="CG13" s="359">
        <v>331</v>
      </c>
      <c r="CH13" s="359">
        <v>328</v>
      </c>
      <c r="CI13" s="347">
        <v>330</v>
      </c>
      <c r="CJ13" s="348">
        <v>330</v>
      </c>
      <c r="CK13" s="359">
        <v>326</v>
      </c>
      <c r="CL13" s="359">
        <v>326</v>
      </c>
      <c r="CM13" s="359">
        <v>332</v>
      </c>
      <c r="CN13" s="359">
        <v>334</v>
      </c>
      <c r="CO13" s="359">
        <v>338</v>
      </c>
      <c r="CP13" s="359">
        <v>339</v>
      </c>
      <c r="CQ13" s="359">
        <v>341</v>
      </c>
      <c r="CR13" s="359">
        <v>342</v>
      </c>
      <c r="CS13" s="347">
        <v>344</v>
      </c>
      <c r="CT13" s="351">
        <v>346</v>
      </c>
      <c r="CU13" s="347">
        <v>345</v>
      </c>
      <c r="CV13" s="359">
        <v>344</v>
      </c>
      <c r="CW13" s="359">
        <v>338</v>
      </c>
      <c r="CX13" s="359"/>
      <c r="CY13" s="359"/>
      <c r="CZ13" s="359"/>
      <c r="DA13" s="359"/>
      <c r="DB13" s="359"/>
      <c r="DC13" s="359"/>
      <c r="DD13" s="359"/>
      <c r="DE13" s="359"/>
      <c r="DF13" s="359"/>
      <c r="DG13" s="359"/>
      <c r="DH13" s="103">
        <v>-6</v>
      </c>
      <c r="DI13" s="83">
        <v>-1.7751479289940828</v>
      </c>
      <c r="DJ13" s="723">
        <v>-7</v>
      </c>
      <c r="DK13" s="83">
        <v>-2.1212121212121215</v>
      </c>
      <c r="DO13" s="104" t="s">
        <v>476</v>
      </c>
      <c r="DP13" s="102">
        <v>105484</v>
      </c>
      <c r="DQ13" s="105">
        <v>106031</v>
      </c>
      <c r="DR13" s="105">
        <v>105164</v>
      </c>
      <c r="DS13" s="3">
        <v>104205</v>
      </c>
      <c r="DT13" s="1">
        <v>104098</v>
      </c>
      <c r="DU13" s="665">
        <v>107598</v>
      </c>
      <c r="DV13" s="665">
        <v>106671</v>
      </c>
    </row>
    <row r="14" spans="1:129" ht="15" outlineLevel="2">
      <c r="A14" s="373">
        <v>154</v>
      </c>
      <c r="B14" s="14" t="s">
        <v>299</v>
      </c>
      <c r="C14" s="342" t="s">
        <v>301</v>
      </c>
      <c r="D14" s="348">
        <v>1791</v>
      </c>
      <c r="E14" s="359">
        <v>1791</v>
      </c>
      <c r="F14" s="359">
        <v>1791</v>
      </c>
      <c r="G14" s="359">
        <v>1791</v>
      </c>
      <c r="H14" s="359">
        <v>1791</v>
      </c>
      <c r="I14" s="359">
        <v>1805</v>
      </c>
      <c r="J14" s="359">
        <v>1803</v>
      </c>
      <c r="K14" s="359">
        <v>1805</v>
      </c>
      <c r="L14" s="359">
        <v>1805</v>
      </c>
      <c r="M14" s="359">
        <v>1805</v>
      </c>
      <c r="N14" s="359">
        <v>1800</v>
      </c>
      <c r="O14" s="351">
        <v>1826</v>
      </c>
      <c r="P14" s="348">
        <v>1819</v>
      </c>
      <c r="Q14" s="359">
        <v>1537</v>
      </c>
      <c r="R14" s="359">
        <v>1514</v>
      </c>
      <c r="S14" s="359">
        <v>1895</v>
      </c>
      <c r="T14" s="359">
        <v>1860</v>
      </c>
      <c r="U14" s="359">
        <v>1872</v>
      </c>
      <c r="V14" s="359">
        <v>1844</v>
      </c>
      <c r="W14" s="359">
        <v>1847</v>
      </c>
      <c r="X14" s="359">
        <v>1846</v>
      </c>
      <c r="Y14" s="359">
        <v>1849</v>
      </c>
      <c r="Z14" s="359">
        <v>1845</v>
      </c>
      <c r="AA14" s="351">
        <v>1844</v>
      </c>
      <c r="AB14" s="348">
        <v>1843</v>
      </c>
      <c r="AC14" s="359">
        <v>1841</v>
      </c>
      <c r="AD14" s="359">
        <v>1843</v>
      </c>
      <c r="AE14" s="359">
        <v>1843</v>
      </c>
      <c r="AF14" s="359">
        <v>1832</v>
      </c>
      <c r="AG14" s="359">
        <v>1830</v>
      </c>
      <c r="AH14" s="359">
        <v>1827</v>
      </c>
      <c r="AI14" s="359">
        <v>1831</v>
      </c>
      <c r="AJ14" s="359">
        <v>1832</v>
      </c>
      <c r="AK14" s="359">
        <v>1831</v>
      </c>
      <c r="AL14" s="359">
        <v>1828</v>
      </c>
      <c r="AM14" s="351">
        <v>1828</v>
      </c>
      <c r="AN14" s="348">
        <v>1828</v>
      </c>
      <c r="AO14" s="359">
        <v>1829</v>
      </c>
      <c r="AP14" s="359">
        <v>1822</v>
      </c>
      <c r="AQ14" s="359">
        <v>1818</v>
      </c>
      <c r="AR14" s="359">
        <v>1816</v>
      </c>
      <c r="AS14" s="359">
        <v>1815</v>
      </c>
      <c r="AT14" s="359">
        <v>1810</v>
      </c>
      <c r="AU14" s="359">
        <v>1807</v>
      </c>
      <c r="AV14" s="359">
        <v>1804</v>
      </c>
      <c r="AW14" s="359">
        <v>1802</v>
      </c>
      <c r="AX14" s="359">
        <v>1797</v>
      </c>
      <c r="AY14" s="351">
        <v>1794</v>
      </c>
      <c r="AZ14" s="348">
        <v>1794</v>
      </c>
      <c r="BA14" s="359">
        <v>1791</v>
      </c>
      <c r="BB14" s="359">
        <v>1781</v>
      </c>
      <c r="BC14" s="359">
        <v>1773</v>
      </c>
      <c r="BD14" s="359">
        <v>1769</v>
      </c>
      <c r="BE14" s="359">
        <v>1762</v>
      </c>
      <c r="BF14" s="359">
        <v>1734</v>
      </c>
      <c r="BG14" s="359">
        <v>1734</v>
      </c>
      <c r="BH14" s="359">
        <v>1733</v>
      </c>
      <c r="BI14" s="359">
        <v>1730</v>
      </c>
      <c r="BJ14" s="359">
        <v>1731</v>
      </c>
      <c r="BK14" s="347">
        <v>1729</v>
      </c>
      <c r="BL14" s="348">
        <v>1723</v>
      </c>
      <c r="BM14" s="359">
        <v>1720</v>
      </c>
      <c r="BN14" s="359">
        <v>1748</v>
      </c>
      <c r="BO14" s="359">
        <v>1754</v>
      </c>
      <c r="BP14" s="359">
        <v>1754</v>
      </c>
      <c r="BQ14" s="359">
        <v>1771</v>
      </c>
      <c r="BR14" s="359">
        <v>1734</v>
      </c>
      <c r="BS14" s="359">
        <v>1734</v>
      </c>
      <c r="BT14" s="359">
        <v>1724</v>
      </c>
      <c r="BU14" s="359">
        <v>1714</v>
      </c>
      <c r="BV14" s="359">
        <v>1710</v>
      </c>
      <c r="BW14" s="347">
        <v>1719</v>
      </c>
      <c r="BX14" s="348">
        <v>1737</v>
      </c>
      <c r="BY14" s="359">
        <v>1714</v>
      </c>
      <c r="BZ14" s="359">
        <v>1941</v>
      </c>
      <c r="CA14" s="359">
        <v>1875</v>
      </c>
      <c r="CB14" s="359">
        <v>1911</v>
      </c>
      <c r="CC14" s="359">
        <v>1909</v>
      </c>
      <c r="CD14" s="359">
        <v>1892</v>
      </c>
      <c r="CE14" s="359">
        <v>1881</v>
      </c>
      <c r="CF14" s="359">
        <v>1874</v>
      </c>
      <c r="CG14" s="359">
        <v>1884</v>
      </c>
      <c r="CH14" s="359">
        <v>1879</v>
      </c>
      <c r="CI14" s="347">
        <v>1867</v>
      </c>
      <c r="CJ14" s="348">
        <v>1864</v>
      </c>
      <c r="CK14" s="359">
        <v>1843</v>
      </c>
      <c r="CL14" s="359">
        <v>1851</v>
      </c>
      <c r="CM14" s="359">
        <v>1884</v>
      </c>
      <c r="CN14" s="359">
        <v>1884</v>
      </c>
      <c r="CO14" s="359">
        <v>1897</v>
      </c>
      <c r="CP14" s="359">
        <v>1878</v>
      </c>
      <c r="CQ14" s="359">
        <v>1904</v>
      </c>
      <c r="CR14" s="359">
        <v>1891</v>
      </c>
      <c r="CS14" s="347">
        <v>1877</v>
      </c>
      <c r="CT14" s="351">
        <v>1886</v>
      </c>
      <c r="CU14" s="347">
        <v>1877</v>
      </c>
      <c r="CV14" s="359">
        <v>1870</v>
      </c>
      <c r="CW14" s="359">
        <v>1860</v>
      </c>
      <c r="CX14" s="359"/>
      <c r="CY14" s="359"/>
      <c r="CZ14" s="359"/>
      <c r="DA14" s="359"/>
      <c r="DB14" s="359"/>
      <c r="DC14" s="359"/>
      <c r="DD14" s="359"/>
      <c r="DE14" s="359"/>
      <c r="DF14" s="359"/>
      <c r="DG14" s="359"/>
      <c r="DH14" s="103">
        <v>-10</v>
      </c>
      <c r="DI14" s="83">
        <v>-0.53763440860215062</v>
      </c>
      <c r="DJ14" s="723">
        <v>-17</v>
      </c>
      <c r="DK14" s="83">
        <v>-0.91055168719871449</v>
      </c>
      <c r="DO14" s="104" t="s">
        <v>477</v>
      </c>
      <c r="DP14" s="102">
        <v>105267</v>
      </c>
      <c r="DQ14" s="105">
        <v>106045</v>
      </c>
      <c r="DR14" s="105">
        <v>104973</v>
      </c>
      <c r="DS14" s="3">
        <v>104074</v>
      </c>
      <c r="DT14" s="1">
        <v>103804</v>
      </c>
      <c r="DU14" s="665">
        <v>107251</v>
      </c>
      <c r="DV14" s="665">
        <v>106662</v>
      </c>
    </row>
    <row r="15" spans="1:129" ht="15" outlineLevel="2">
      <c r="A15" s="373">
        <v>250</v>
      </c>
      <c r="B15" s="14" t="s">
        <v>299</v>
      </c>
      <c r="C15" s="342" t="s">
        <v>302</v>
      </c>
      <c r="D15" s="348">
        <v>696</v>
      </c>
      <c r="E15" s="359">
        <v>696</v>
      </c>
      <c r="F15" s="359">
        <v>696</v>
      </c>
      <c r="G15" s="359">
        <v>696</v>
      </c>
      <c r="H15" s="359">
        <v>696</v>
      </c>
      <c r="I15" s="359">
        <v>698</v>
      </c>
      <c r="J15" s="359">
        <v>698</v>
      </c>
      <c r="K15" s="359">
        <v>698</v>
      </c>
      <c r="L15" s="359">
        <v>698</v>
      </c>
      <c r="M15" s="359">
        <v>698</v>
      </c>
      <c r="N15" s="359">
        <v>698</v>
      </c>
      <c r="O15" s="351">
        <v>738</v>
      </c>
      <c r="P15" s="348">
        <v>737</v>
      </c>
      <c r="Q15" s="359">
        <v>620</v>
      </c>
      <c r="R15" s="359">
        <v>617</v>
      </c>
      <c r="S15" s="359">
        <v>742</v>
      </c>
      <c r="T15" s="359">
        <v>733</v>
      </c>
      <c r="U15" s="359">
        <v>727</v>
      </c>
      <c r="V15" s="359">
        <v>724</v>
      </c>
      <c r="W15" s="359">
        <v>725</v>
      </c>
      <c r="X15" s="359">
        <v>724</v>
      </c>
      <c r="Y15" s="359">
        <v>729</v>
      </c>
      <c r="Z15" s="359">
        <v>728</v>
      </c>
      <c r="AA15" s="351">
        <v>731</v>
      </c>
      <c r="AB15" s="348">
        <v>732</v>
      </c>
      <c r="AC15" s="359">
        <v>738</v>
      </c>
      <c r="AD15" s="359">
        <v>734</v>
      </c>
      <c r="AE15" s="359">
        <v>734</v>
      </c>
      <c r="AF15" s="359">
        <v>719</v>
      </c>
      <c r="AG15" s="359">
        <v>719</v>
      </c>
      <c r="AH15" s="359">
        <v>721</v>
      </c>
      <c r="AI15" s="359">
        <v>724</v>
      </c>
      <c r="AJ15" s="359">
        <v>724</v>
      </c>
      <c r="AK15" s="359">
        <v>728</v>
      </c>
      <c r="AL15" s="359">
        <v>728</v>
      </c>
      <c r="AM15" s="351">
        <v>728</v>
      </c>
      <c r="AN15" s="348">
        <v>728</v>
      </c>
      <c r="AO15" s="359">
        <v>730</v>
      </c>
      <c r="AP15" s="359">
        <v>727</v>
      </c>
      <c r="AQ15" s="359">
        <v>726</v>
      </c>
      <c r="AR15" s="359">
        <v>725</v>
      </c>
      <c r="AS15" s="359">
        <v>724</v>
      </c>
      <c r="AT15" s="359">
        <v>723</v>
      </c>
      <c r="AU15" s="359">
        <v>723</v>
      </c>
      <c r="AV15" s="359">
        <v>722</v>
      </c>
      <c r="AW15" s="359">
        <v>722</v>
      </c>
      <c r="AX15" s="359">
        <v>720</v>
      </c>
      <c r="AY15" s="351">
        <v>719</v>
      </c>
      <c r="AZ15" s="348">
        <v>718</v>
      </c>
      <c r="BA15" s="359">
        <v>714</v>
      </c>
      <c r="BB15" s="359">
        <v>712</v>
      </c>
      <c r="BC15" s="359">
        <v>711</v>
      </c>
      <c r="BD15" s="359">
        <v>708</v>
      </c>
      <c r="BE15" s="359">
        <v>707</v>
      </c>
      <c r="BF15" s="359">
        <v>690</v>
      </c>
      <c r="BG15" s="359">
        <v>675</v>
      </c>
      <c r="BH15" s="359">
        <v>674</v>
      </c>
      <c r="BI15" s="359">
        <v>672</v>
      </c>
      <c r="BJ15" s="359">
        <v>673</v>
      </c>
      <c r="BK15" s="347">
        <v>672</v>
      </c>
      <c r="BL15" s="348">
        <v>670</v>
      </c>
      <c r="BM15" s="359">
        <v>669</v>
      </c>
      <c r="BN15" s="359">
        <v>674</v>
      </c>
      <c r="BO15" s="359">
        <v>675</v>
      </c>
      <c r="BP15" s="359">
        <v>675</v>
      </c>
      <c r="BQ15" s="359">
        <v>683</v>
      </c>
      <c r="BR15" s="359">
        <v>673</v>
      </c>
      <c r="BS15" s="359">
        <v>676</v>
      </c>
      <c r="BT15" s="359">
        <v>675</v>
      </c>
      <c r="BU15" s="359">
        <v>672</v>
      </c>
      <c r="BV15" s="359">
        <v>670</v>
      </c>
      <c r="BW15" s="347">
        <v>673</v>
      </c>
      <c r="BX15" s="348">
        <v>674</v>
      </c>
      <c r="BY15" s="359">
        <v>665</v>
      </c>
      <c r="BZ15" s="359">
        <v>749</v>
      </c>
      <c r="CA15" s="359">
        <v>700</v>
      </c>
      <c r="CB15" s="359">
        <v>714</v>
      </c>
      <c r="CC15" s="359">
        <v>715</v>
      </c>
      <c r="CD15" s="359">
        <v>716</v>
      </c>
      <c r="CE15" s="359">
        <v>713</v>
      </c>
      <c r="CF15" s="359">
        <v>706</v>
      </c>
      <c r="CG15" s="359">
        <v>712</v>
      </c>
      <c r="CH15" s="359">
        <v>710</v>
      </c>
      <c r="CI15" s="347">
        <v>707</v>
      </c>
      <c r="CJ15" s="348">
        <v>713</v>
      </c>
      <c r="CK15" s="359">
        <v>716</v>
      </c>
      <c r="CL15" s="359">
        <v>719</v>
      </c>
      <c r="CM15" s="359">
        <v>721</v>
      </c>
      <c r="CN15" s="359">
        <v>721</v>
      </c>
      <c r="CO15" s="359">
        <v>727</v>
      </c>
      <c r="CP15" s="359">
        <v>728</v>
      </c>
      <c r="CQ15" s="359">
        <v>729</v>
      </c>
      <c r="CR15" s="359">
        <v>729</v>
      </c>
      <c r="CS15" s="347">
        <v>726</v>
      </c>
      <c r="CT15" s="351">
        <v>730</v>
      </c>
      <c r="CU15" s="347">
        <v>725</v>
      </c>
      <c r="CV15" s="359">
        <v>726</v>
      </c>
      <c r="CW15" s="359">
        <v>717</v>
      </c>
      <c r="CX15" s="359"/>
      <c r="CY15" s="359"/>
      <c r="CZ15" s="359"/>
      <c r="DA15" s="359"/>
      <c r="DB15" s="359"/>
      <c r="DC15" s="359"/>
      <c r="DD15" s="359"/>
      <c r="DE15" s="359"/>
      <c r="DF15" s="359"/>
      <c r="DG15" s="359"/>
      <c r="DH15" s="103">
        <v>-9</v>
      </c>
      <c r="DI15" s="83">
        <v>-1.2552301255230125</v>
      </c>
      <c r="DJ15" s="723">
        <v>-8</v>
      </c>
      <c r="DK15" s="83">
        <v>-1.1315417256011315</v>
      </c>
      <c r="DO15" s="104" t="s">
        <v>478</v>
      </c>
      <c r="DP15" s="102">
        <v>105957</v>
      </c>
      <c r="DQ15" s="105">
        <v>106071</v>
      </c>
      <c r="DR15" s="105">
        <v>104813</v>
      </c>
      <c r="DS15" s="3">
        <v>103951</v>
      </c>
      <c r="DT15" s="1">
        <v>103451</v>
      </c>
      <c r="DU15" s="665">
        <v>107471</v>
      </c>
      <c r="DV15" s="665">
        <v>105468</v>
      </c>
    </row>
    <row r="16" spans="1:129" ht="15" outlineLevel="2">
      <c r="A16" s="373">
        <v>495</v>
      </c>
      <c r="B16" s="14" t="s">
        <v>299</v>
      </c>
      <c r="C16" s="342" t="s">
        <v>303</v>
      </c>
      <c r="D16" s="348">
        <v>372</v>
      </c>
      <c r="E16" s="359">
        <v>372</v>
      </c>
      <c r="F16" s="359">
        <v>372</v>
      </c>
      <c r="G16" s="359">
        <v>372</v>
      </c>
      <c r="H16" s="359">
        <v>372</v>
      </c>
      <c r="I16" s="359">
        <v>373</v>
      </c>
      <c r="J16" s="359">
        <v>373</v>
      </c>
      <c r="K16" s="359">
        <v>373</v>
      </c>
      <c r="L16" s="359">
        <v>373</v>
      </c>
      <c r="M16" s="359">
        <v>373</v>
      </c>
      <c r="N16" s="359">
        <v>373</v>
      </c>
      <c r="O16" s="351">
        <v>390</v>
      </c>
      <c r="P16" s="348">
        <v>390</v>
      </c>
      <c r="Q16" s="359">
        <v>340</v>
      </c>
      <c r="R16" s="359">
        <v>336</v>
      </c>
      <c r="S16" s="359">
        <v>394</v>
      </c>
      <c r="T16" s="359">
        <v>389</v>
      </c>
      <c r="U16" s="359">
        <v>387</v>
      </c>
      <c r="V16" s="359">
        <v>386</v>
      </c>
      <c r="W16" s="359">
        <v>387</v>
      </c>
      <c r="X16" s="359">
        <v>387</v>
      </c>
      <c r="Y16" s="359">
        <v>391</v>
      </c>
      <c r="Z16" s="359">
        <v>390</v>
      </c>
      <c r="AA16" s="351">
        <v>397</v>
      </c>
      <c r="AB16" s="348">
        <v>397</v>
      </c>
      <c r="AC16" s="359">
        <v>397</v>
      </c>
      <c r="AD16" s="359">
        <v>396</v>
      </c>
      <c r="AE16" s="359">
        <v>395</v>
      </c>
      <c r="AF16" s="359">
        <v>393</v>
      </c>
      <c r="AG16" s="359">
        <v>392</v>
      </c>
      <c r="AH16" s="359">
        <v>393</v>
      </c>
      <c r="AI16" s="359">
        <v>397</v>
      </c>
      <c r="AJ16" s="359">
        <v>398</v>
      </c>
      <c r="AK16" s="359">
        <v>400</v>
      </c>
      <c r="AL16" s="359">
        <v>400</v>
      </c>
      <c r="AM16" s="351">
        <v>400</v>
      </c>
      <c r="AN16" s="348">
        <v>400</v>
      </c>
      <c r="AO16" s="359">
        <v>400</v>
      </c>
      <c r="AP16" s="359">
        <v>400</v>
      </c>
      <c r="AQ16" s="359">
        <v>399</v>
      </c>
      <c r="AR16" s="359">
        <v>397</v>
      </c>
      <c r="AS16" s="359">
        <v>397</v>
      </c>
      <c r="AT16" s="359">
        <v>395</v>
      </c>
      <c r="AU16" s="359">
        <v>395</v>
      </c>
      <c r="AV16" s="359">
        <v>395</v>
      </c>
      <c r="AW16" s="359">
        <v>391</v>
      </c>
      <c r="AX16" s="359">
        <v>391</v>
      </c>
      <c r="AY16" s="351">
        <v>391</v>
      </c>
      <c r="AZ16" s="348">
        <v>390</v>
      </c>
      <c r="BA16" s="359">
        <v>389</v>
      </c>
      <c r="BB16" s="359">
        <v>385</v>
      </c>
      <c r="BC16" s="359">
        <v>385</v>
      </c>
      <c r="BD16" s="359">
        <v>384</v>
      </c>
      <c r="BE16" s="359">
        <v>383</v>
      </c>
      <c r="BF16" s="359">
        <v>376</v>
      </c>
      <c r="BG16" s="359">
        <v>372</v>
      </c>
      <c r="BH16" s="359">
        <v>372</v>
      </c>
      <c r="BI16" s="359">
        <v>372</v>
      </c>
      <c r="BJ16" s="359">
        <v>367</v>
      </c>
      <c r="BK16" s="347">
        <v>366</v>
      </c>
      <c r="BL16" s="348">
        <v>365</v>
      </c>
      <c r="BM16" s="359">
        <v>364</v>
      </c>
      <c r="BN16" s="359">
        <v>364</v>
      </c>
      <c r="BO16" s="359">
        <v>365</v>
      </c>
      <c r="BP16" s="359">
        <v>365</v>
      </c>
      <c r="BQ16" s="359">
        <v>375</v>
      </c>
      <c r="BR16" s="359">
        <v>370</v>
      </c>
      <c r="BS16" s="359">
        <v>373</v>
      </c>
      <c r="BT16" s="359">
        <v>369</v>
      </c>
      <c r="BU16" s="359">
        <v>369</v>
      </c>
      <c r="BV16" s="359">
        <v>368</v>
      </c>
      <c r="BW16" s="347">
        <v>369</v>
      </c>
      <c r="BX16" s="348">
        <v>370</v>
      </c>
      <c r="BY16" s="359">
        <v>367</v>
      </c>
      <c r="BZ16" s="359">
        <v>399</v>
      </c>
      <c r="CA16" s="359">
        <v>378</v>
      </c>
      <c r="CB16" s="359">
        <v>386</v>
      </c>
      <c r="CC16" s="359">
        <v>387</v>
      </c>
      <c r="CD16" s="359">
        <v>384</v>
      </c>
      <c r="CE16" s="359">
        <v>383</v>
      </c>
      <c r="CF16" s="359">
        <v>382</v>
      </c>
      <c r="CG16" s="359">
        <v>383</v>
      </c>
      <c r="CH16" s="359">
        <v>375</v>
      </c>
      <c r="CI16" s="347">
        <v>367</v>
      </c>
      <c r="CJ16" s="348">
        <v>366</v>
      </c>
      <c r="CK16" s="359">
        <v>362</v>
      </c>
      <c r="CL16" s="359">
        <v>364</v>
      </c>
      <c r="CM16" s="359">
        <v>372</v>
      </c>
      <c r="CN16" s="359">
        <v>368</v>
      </c>
      <c r="CO16" s="359">
        <v>372</v>
      </c>
      <c r="CP16" s="359">
        <v>367</v>
      </c>
      <c r="CQ16" s="359">
        <v>370</v>
      </c>
      <c r="CR16" s="359">
        <v>371</v>
      </c>
      <c r="CS16" s="347">
        <v>369</v>
      </c>
      <c r="CT16" s="351">
        <v>372</v>
      </c>
      <c r="CU16" s="347">
        <v>371</v>
      </c>
      <c r="CV16" s="359">
        <v>367</v>
      </c>
      <c r="CW16" s="359">
        <v>362</v>
      </c>
      <c r="CX16" s="359"/>
      <c r="CY16" s="359"/>
      <c r="CZ16" s="359"/>
      <c r="DA16" s="359"/>
      <c r="DB16" s="359"/>
      <c r="DC16" s="359"/>
      <c r="DD16" s="359"/>
      <c r="DE16" s="359"/>
      <c r="DF16" s="359"/>
      <c r="DG16" s="359"/>
      <c r="DH16" s="103">
        <v>-5</v>
      </c>
      <c r="DI16" s="83">
        <v>-1.3812154696132597</v>
      </c>
      <c r="DJ16" s="723">
        <v>-9</v>
      </c>
      <c r="DK16" s="83">
        <v>-2.4523160762942782</v>
      </c>
      <c r="DO16" s="104" t="s">
        <v>479</v>
      </c>
      <c r="DP16" s="102">
        <v>105795</v>
      </c>
      <c r="DQ16" s="105">
        <v>105884</v>
      </c>
      <c r="DR16" s="105">
        <v>104514</v>
      </c>
      <c r="DS16" s="3">
        <v>103939</v>
      </c>
      <c r="DT16" s="1">
        <v>103298</v>
      </c>
      <c r="DU16" s="665">
        <v>106892</v>
      </c>
      <c r="DV16" s="665">
        <v>106465</v>
      </c>
    </row>
    <row r="17" spans="1:126" ht="15" outlineLevel="2">
      <c r="A17" s="373">
        <v>790</v>
      </c>
      <c r="B17" s="14" t="s">
        <v>299</v>
      </c>
      <c r="C17" s="342" t="s">
        <v>304</v>
      </c>
      <c r="D17" s="348">
        <v>388</v>
      </c>
      <c r="E17" s="359">
        <v>388</v>
      </c>
      <c r="F17" s="359">
        <v>388</v>
      </c>
      <c r="G17" s="359">
        <v>388</v>
      </c>
      <c r="H17" s="359">
        <v>388</v>
      </c>
      <c r="I17" s="359">
        <v>393</v>
      </c>
      <c r="J17" s="359">
        <v>393</v>
      </c>
      <c r="K17" s="359">
        <v>393</v>
      </c>
      <c r="L17" s="359">
        <v>393</v>
      </c>
      <c r="M17" s="359">
        <v>393</v>
      </c>
      <c r="N17" s="359">
        <v>391</v>
      </c>
      <c r="O17" s="351">
        <v>418</v>
      </c>
      <c r="P17" s="348">
        <v>416</v>
      </c>
      <c r="Q17" s="359">
        <v>359</v>
      </c>
      <c r="R17" s="359">
        <v>354</v>
      </c>
      <c r="S17" s="359">
        <v>422</v>
      </c>
      <c r="T17" s="359">
        <v>414</v>
      </c>
      <c r="U17" s="359">
        <v>424</v>
      </c>
      <c r="V17" s="359">
        <v>418</v>
      </c>
      <c r="W17" s="359">
        <v>419</v>
      </c>
      <c r="X17" s="359">
        <v>419</v>
      </c>
      <c r="Y17" s="359">
        <v>424</v>
      </c>
      <c r="Z17" s="359">
        <v>423</v>
      </c>
      <c r="AA17" s="351">
        <v>423</v>
      </c>
      <c r="AB17" s="348">
        <v>422</v>
      </c>
      <c r="AC17" s="359">
        <v>422</v>
      </c>
      <c r="AD17" s="359">
        <v>422</v>
      </c>
      <c r="AE17" s="359">
        <v>422</v>
      </c>
      <c r="AF17" s="359">
        <v>423</v>
      </c>
      <c r="AG17" s="359">
        <v>418</v>
      </c>
      <c r="AH17" s="359">
        <v>418</v>
      </c>
      <c r="AI17" s="359">
        <v>418</v>
      </c>
      <c r="AJ17" s="359">
        <v>418</v>
      </c>
      <c r="AK17" s="359">
        <v>418</v>
      </c>
      <c r="AL17" s="359">
        <v>418</v>
      </c>
      <c r="AM17" s="351">
        <v>418</v>
      </c>
      <c r="AN17" s="348">
        <v>417</v>
      </c>
      <c r="AO17" s="359">
        <v>418</v>
      </c>
      <c r="AP17" s="359">
        <v>418</v>
      </c>
      <c r="AQ17" s="359">
        <v>418</v>
      </c>
      <c r="AR17" s="359">
        <v>418</v>
      </c>
      <c r="AS17" s="359">
        <v>417</v>
      </c>
      <c r="AT17" s="359">
        <v>417</v>
      </c>
      <c r="AU17" s="359">
        <v>416</v>
      </c>
      <c r="AV17" s="359">
        <v>414</v>
      </c>
      <c r="AW17" s="359">
        <v>414</v>
      </c>
      <c r="AX17" s="359">
        <v>413</v>
      </c>
      <c r="AY17" s="351">
        <v>412</v>
      </c>
      <c r="AZ17" s="348">
        <v>412</v>
      </c>
      <c r="BA17" s="359">
        <v>412</v>
      </c>
      <c r="BB17" s="359">
        <v>411</v>
      </c>
      <c r="BC17" s="359">
        <v>411</v>
      </c>
      <c r="BD17" s="359">
        <v>411</v>
      </c>
      <c r="BE17" s="359">
        <v>411</v>
      </c>
      <c r="BF17" s="359">
        <v>397</v>
      </c>
      <c r="BG17" s="359">
        <v>389</v>
      </c>
      <c r="BH17" s="359">
        <v>388</v>
      </c>
      <c r="BI17" s="359">
        <v>387</v>
      </c>
      <c r="BJ17" s="359">
        <v>390</v>
      </c>
      <c r="BK17" s="347">
        <v>389</v>
      </c>
      <c r="BL17" s="348">
        <v>384</v>
      </c>
      <c r="BM17" s="359">
        <v>384</v>
      </c>
      <c r="BN17" s="359">
        <v>394</v>
      </c>
      <c r="BO17" s="359">
        <v>396</v>
      </c>
      <c r="BP17" s="359">
        <v>396</v>
      </c>
      <c r="BQ17" s="359">
        <v>403</v>
      </c>
      <c r="BR17" s="359">
        <v>396</v>
      </c>
      <c r="BS17" s="359">
        <v>399</v>
      </c>
      <c r="BT17" s="359">
        <v>397</v>
      </c>
      <c r="BU17" s="359">
        <v>397</v>
      </c>
      <c r="BV17" s="359">
        <v>398</v>
      </c>
      <c r="BW17" s="347">
        <v>400</v>
      </c>
      <c r="BX17" s="348">
        <v>407</v>
      </c>
      <c r="BY17" s="359">
        <v>401</v>
      </c>
      <c r="BZ17" s="359">
        <v>449</v>
      </c>
      <c r="CA17" s="359">
        <v>412</v>
      </c>
      <c r="CB17" s="359">
        <v>435</v>
      </c>
      <c r="CC17" s="359">
        <v>437</v>
      </c>
      <c r="CD17" s="359">
        <v>436</v>
      </c>
      <c r="CE17" s="359">
        <v>437</v>
      </c>
      <c r="CF17" s="359">
        <v>437</v>
      </c>
      <c r="CG17" s="359">
        <v>440</v>
      </c>
      <c r="CH17" s="359">
        <v>438</v>
      </c>
      <c r="CI17" s="347">
        <v>442</v>
      </c>
      <c r="CJ17" s="348">
        <v>443</v>
      </c>
      <c r="CK17" s="359">
        <v>441</v>
      </c>
      <c r="CL17" s="359">
        <v>440</v>
      </c>
      <c r="CM17" s="359">
        <v>442</v>
      </c>
      <c r="CN17" s="359">
        <v>442</v>
      </c>
      <c r="CO17" s="359">
        <v>442</v>
      </c>
      <c r="CP17" s="359">
        <v>434</v>
      </c>
      <c r="CQ17" s="359">
        <v>435</v>
      </c>
      <c r="CR17" s="359">
        <v>434</v>
      </c>
      <c r="CS17" s="347">
        <v>433</v>
      </c>
      <c r="CT17" s="351">
        <v>432</v>
      </c>
      <c r="CU17" s="347">
        <v>433</v>
      </c>
      <c r="CV17" s="359">
        <v>430</v>
      </c>
      <c r="CW17" s="359">
        <v>426</v>
      </c>
      <c r="CX17" s="359"/>
      <c r="CY17" s="359"/>
      <c r="CZ17" s="359"/>
      <c r="DA17" s="359"/>
      <c r="DB17" s="359"/>
      <c r="DC17" s="359"/>
      <c r="DD17" s="359"/>
      <c r="DE17" s="359"/>
      <c r="DF17" s="359"/>
      <c r="DG17" s="359"/>
      <c r="DH17" s="103">
        <v>-4</v>
      </c>
      <c r="DI17" s="83">
        <v>-0.93896713615023475</v>
      </c>
      <c r="DJ17" s="723">
        <v>-7</v>
      </c>
      <c r="DK17" s="83">
        <v>-1.5837104072398189</v>
      </c>
      <c r="DO17" s="104" t="s">
        <v>480</v>
      </c>
      <c r="DP17" s="102">
        <v>106002</v>
      </c>
      <c r="DQ17" s="105">
        <v>105786</v>
      </c>
      <c r="DR17" s="105">
        <v>104367</v>
      </c>
      <c r="DS17" s="3">
        <v>103803</v>
      </c>
      <c r="DT17" s="1">
        <v>103313</v>
      </c>
      <c r="DU17" s="665">
        <v>105628</v>
      </c>
      <c r="DV17" s="665">
        <v>106175</v>
      </c>
    </row>
    <row r="18" spans="1:126" ht="15" outlineLevel="2">
      <c r="A18" s="373">
        <v>895</v>
      </c>
      <c r="B18" s="14" t="s">
        <v>299</v>
      </c>
      <c r="C18" s="342" t="s">
        <v>305</v>
      </c>
      <c r="D18" s="348">
        <v>375</v>
      </c>
      <c r="E18" s="359">
        <v>375</v>
      </c>
      <c r="F18" s="359">
        <v>375</v>
      </c>
      <c r="G18" s="359">
        <v>375</v>
      </c>
      <c r="H18" s="359">
        <v>375</v>
      </c>
      <c r="I18" s="359">
        <v>379</v>
      </c>
      <c r="J18" s="359">
        <v>378</v>
      </c>
      <c r="K18" s="359">
        <v>379</v>
      </c>
      <c r="L18" s="359">
        <v>379</v>
      </c>
      <c r="M18" s="359">
        <v>379</v>
      </c>
      <c r="N18" s="359">
        <v>378</v>
      </c>
      <c r="O18" s="351">
        <v>409</v>
      </c>
      <c r="P18" s="348">
        <v>408</v>
      </c>
      <c r="Q18" s="359">
        <v>349</v>
      </c>
      <c r="R18" s="359">
        <v>346</v>
      </c>
      <c r="S18" s="359">
        <v>418</v>
      </c>
      <c r="T18" s="359">
        <v>414</v>
      </c>
      <c r="U18" s="359">
        <v>412</v>
      </c>
      <c r="V18" s="359">
        <v>404</v>
      </c>
      <c r="W18" s="359">
        <v>403</v>
      </c>
      <c r="X18" s="359">
        <v>403</v>
      </c>
      <c r="Y18" s="359">
        <v>407</v>
      </c>
      <c r="Z18" s="359">
        <v>406</v>
      </c>
      <c r="AA18" s="351">
        <v>407</v>
      </c>
      <c r="AB18" s="348">
        <v>408</v>
      </c>
      <c r="AC18" s="359">
        <v>409</v>
      </c>
      <c r="AD18" s="359">
        <v>411</v>
      </c>
      <c r="AE18" s="359">
        <v>411</v>
      </c>
      <c r="AF18" s="359">
        <v>414</v>
      </c>
      <c r="AG18" s="359">
        <v>413</v>
      </c>
      <c r="AH18" s="359">
        <v>415</v>
      </c>
      <c r="AI18" s="359">
        <v>415</v>
      </c>
      <c r="AJ18" s="359">
        <v>417</v>
      </c>
      <c r="AK18" s="359">
        <v>417</v>
      </c>
      <c r="AL18" s="359">
        <v>416</v>
      </c>
      <c r="AM18" s="351">
        <v>415</v>
      </c>
      <c r="AN18" s="348">
        <v>414</v>
      </c>
      <c r="AO18" s="359">
        <v>417</v>
      </c>
      <c r="AP18" s="359">
        <v>417</v>
      </c>
      <c r="AQ18" s="359">
        <v>417</v>
      </c>
      <c r="AR18" s="359">
        <v>415</v>
      </c>
      <c r="AS18" s="359">
        <v>415</v>
      </c>
      <c r="AT18" s="359">
        <v>415</v>
      </c>
      <c r="AU18" s="359">
        <v>415</v>
      </c>
      <c r="AV18" s="359">
        <v>415</v>
      </c>
      <c r="AW18" s="359">
        <v>414</v>
      </c>
      <c r="AX18" s="359">
        <v>414</v>
      </c>
      <c r="AY18" s="351">
        <v>414</v>
      </c>
      <c r="AZ18" s="348">
        <v>413</v>
      </c>
      <c r="BA18" s="359">
        <v>412</v>
      </c>
      <c r="BB18" s="359">
        <v>410</v>
      </c>
      <c r="BC18" s="359">
        <v>410</v>
      </c>
      <c r="BD18" s="359">
        <v>409</v>
      </c>
      <c r="BE18" s="359">
        <v>408</v>
      </c>
      <c r="BF18" s="359">
        <v>403</v>
      </c>
      <c r="BG18" s="359">
        <v>398</v>
      </c>
      <c r="BH18" s="359">
        <v>398</v>
      </c>
      <c r="BI18" s="359">
        <v>396</v>
      </c>
      <c r="BJ18" s="359">
        <v>400</v>
      </c>
      <c r="BK18" s="347">
        <v>399</v>
      </c>
      <c r="BL18" s="348">
        <v>399</v>
      </c>
      <c r="BM18" s="359">
        <v>398</v>
      </c>
      <c r="BN18" s="359">
        <v>408</v>
      </c>
      <c r="BO18" s="359">
        <v>410</v>
      </c>
      <c r="BP18" s="359">
        <v>410</v>
      </c>
      <c r="BQ18" s="359">
        <v>422</v>
      </c>
      <c r="BR18" s="359">
        <v>420</v>
      </c>
      <c r="BS18" s="359">
        <v>425</v>
      </c>
      <c r="BT18" s="359">
        <v>424</v>
      </c>
      <c r="BU18" s="359">
        <v>424</v>
      </c>
      <c r="BV18" s="359">
        <v>423</v>
      </c>
      <c r="BW18" s="347">
        <v>424</v>
      </c>
      <c r="BX18" s="348">
        <v>423</v>
      </c>
      <c r="BY18" s="359">
        <v>413</v>
      </c>
      <c r="BZ18" s="359">
        <v>451</v>
      </c>
      <c r="CA18" s="359">
        <v>422</v>
      </c>
      <c r="CB18" s="359">
        <v>440</v>
      </c>
      <c r="CC18" s="359">
        <v>430</v>
      </c>
      <c r="CD18" s="359">
        <v>429</v>
      </c>
      <c r="CE18" s="359">
        <v>428</v>
      </c>
      <c r="CF18" s="359">
        <v>425</v>
      </c>
      <c r="CG18" s="359">
        <v>424</v>
      </c>
      <c r="CH18" s="359">
        <v>416</v>
      </c>
      <c r="CI18" s="347">
        <v>423</v>
      </c>
      <c r="CJ18" s="348">
        <v>424</v>
      </c>
      <c r="CK18" s="359">
        <v>422</v>
      </c>
      <c r="CL18" s="359">
        <v>422</v>
      </c>
      <c r="CM18" s="359">
        <v>425</v>
      </c>
      <c r="CN18" s="359">
        <v>425</v>
      </c>
      <c r="CO18" s="359">
        <v>426</v>
      </c>
      <c r="CP18" s="359">
        <v>427</v>
      </c>
      <c r="CQ18" s="359">
        <v>426</v>
      </c>
      <c r="CR18" s="359">
        <v>428</v>
      </c>
      <c r="CS18" s="347">
        <v>428</v>
      </c>
      <c r="CT18" s="351">
        <v>433</v>
      </c>
      <c r="CU18" s="347">
        <v>433</v>
      </c>
      <c r="CV18" s="359">
        <v>432</v>
      </c>
      <c r="CW18" s="359">
        <v>418</v>
      </c>
      <c r="CX18" s="359"/>
      <c r="CY18" s="359"/>
      <c r="CZ18" s="359"/>
      <c r="DA18" s="359"/>
      <c r="DB18" s="359"/>
      <c r="DC18" s="359"/>
      <c r="DD18" s="359"/>
      <c r="DE18" s="359"/>
      <c r="DF18" s="359"/>
      <c r="DG18" s="359"/>
      <c r="DH18" s="103">
        <v>-14</v>
      </c>
      <c r="DI18" s="83">
        <v>-3.3492822966507179</v>
      </c>
      <c r="DJ18" s="723">
        <v>-15</v>
      </c>
      <c r="DK18" s="83">
        <v>-3.5460992907801421</v>
      </c>
    </row>
    <row r="19" spans="1:126" ht="15" outlineLevel="1">
      <c r="A19" s="123" t="s">
        <v>306</v>
      </c>
      <c r="B19" s="25"/>
      <c r="C19" s="26"/>
      <c r="D19" s="43">
        <v>8708</v>
      </c>
      <c r="E19" s="44">
        <v>8708</v>
      </c>
      <c r="F19" s="44">
        <v>8708</v>
      </c>
      <c r="G19" s="44">
        <v>8708</v>
      </c>
      <c r="H19" s="44">
        <v>8708</v>
      </c>
      <c r="I19" s="44">
        <v>8811</v>
      </c>
      <c r="J19" s="44">
        <v>8808</v>
      </c>
      <c r="K19" s="44">
        <v>8810</v>
      </c>
      <c r="L19" s="44">
        <v>8810</v>
      </c>
      <c r="M19" s="44">
        <v>8810</v>
      </c>
      <c r="N19" s="44">
        <v>8798</v>
      </c>
      <c r="O19" s="234">
        <v>9119</v>
      </c>
      <c r="P19" s="43">
        <v>9103</v>
      </c>
      <c r="Q19" s="44">
        <v>7980</v>
      </c>
      <c r="R19" s="44">
        <v>7860</v>
      </c>
      <c r="S19" s="44">
        <v>9730</v>
      </c>
      <c r="T19" s="44">
        <v>9528</v>
      </c>
      <c r="U19" s="44">
        <v>9736</v>
      </c>
      <c r="V19" s="44">
        <v>9618</v>
      </c>
      <c r="W19" s="44">
        <v>9601</v>
      </c>
      <c r="X19" s="44">
        <v>9587</v>
      </c>
      <c r="Y19" s="44">
        <v>9650</v>
      </c>
      <c r="Z19" s="44">
        <v>9626</v>
      </c>
      <c r="AA19" s="234">
        <v>9648</v>
      </c>
      <c r="AB19" s="43">
        <v>9653</v>
      </c>
      <c r="AC19" s="44">
        <v>9653</v>
      </c>
      <c r="AD19" s="44">
        <v>9692</v>
      </c>
      <c r="AE19" s="44">
        <v>9692</v>
      </c>
      <c r="AF19" s="44">
        <v>9591</v>
      </c>
      <c r="AG19" s="44">
        <v>9542</v>
      </c>
      <c r="AH19" s="44">
        <v>9567</v>
      </c>
      <c r="AI19" s="44">
        <v>9579</v>
      </c>
      <c r="AJ19" s="44">
        <v>9575</v>
      </c>
      <c r="AK19" s="44">
        <v>9594</v>
      </c>
      <c r="AL19" s="44">
        <v>9577</v>
      </c>
      <c r="AM19" s="234">
        <v>9572</v>
      </c>
      <c r="AN19" s="43">
        <v>9567</v>
      </c>
      <c r="AO19" s="44">
        <v>9582</v>
      </c>
      <c r="AP19" s="44">
        <v>9578</v>
      </c>
      <c r="AQ19" s="44">
        <v>9559</v>
      </c>
      <c r="AR19" s="44">
        <v>9550</v>
      </c>
      <c r="AS19" s="44">
        <v>9535</v>
      </c>
      <c r="AT19" s="44">
        <v>9519</v>
      </c>
      <c r="AU19" s="44">
        <v>9500</v>
      </c>
      <c r="AV19" s="44">
        <v>9484</v>
      </c>
      <c r="AW19" s="44">
        <v>9474</v>
      </c>
      <c r="AX19" s="44">
        <v>9453</v>
      </c>
      <c r="AY19" s="234">
        <v>9443</v>
      </c>
      <c r="AZ19" s="43">
        <v>9431</v>
      </c>
      <c r="BA19" s="44">
        <v>9399</v>
      </c>
      <c r="BB19" s="44">
        <v>9357</v>
      </c>
      <c r="BC19" s="44">
        <v>9342</v>
      </c>
      <c r="BD19" s="44">
        <v>9317</v>
      </c>
      <c r="BE19" s="44">
        <v>9305</v>
      </c>
      <c r="BF19" s="44">
        <v>9147</v>
      </c>
      <c r="BG19" s="44">
        <v>9094</v>
      </c>
      <c r="BH19" s="44">
        <v>9087</v>
      </c>
      <c r="BI19" s="44">
        <v>9081</v>
      </c>
      <c r="BJ19" s="44">
        <v>9119</v>
      </c>
      <c r="BK19" s="56">
        <v>9108</v>
      </c>
      <c r="BL19" s="43">
        <v>9027</v>
      </c>
      <c r="BM19" s="44">
        <v>9018</v>
      </c>
      <c r="BN19" s="44">
        <v>9278</v>
      </c>
      <c r="BO19" s="44">
        <v>9296</v>
      </c>
      <c r="BP19" s="44">
        <v>9296</v>
      </c>
      <c r="BQ19" s="44">
        <v>9367</v>
      </c>
      <c r="BR19" s="44">
        <v>9234</v>
      </c>
      <c r="BS19" s="44">
        <v>9240</v>
      </c>
      <c r="BT19" s="44">
        <v>9207</v>
      </c>
      <c r="BU19" s="44">
        <v>9180</v>
      </c>
      <c r="BV19" s="44">
        <v>9149</v>
      </c>
      <c r="BW19" s="56">
        <v>9158</v>
      </c>
      <c r="BX19" s="43">
        <v>9213</v>
      </c>
      <c r="BY19" s="44">
        <v>9119</v>
      </c>
      <c r="BZ19" s="44">
        <v>9997</v>
      </c>
      <c r="CA19" s="44">
        <v>9824</v>
      </c>
      <c r="CB19" s="44">
        <v>9925</v>
      </c>
      <c r="CC19" s="44">
        <v>9847</v>
      </c>
      <c r="CD19" s="44">
        <v>9795</v>
      </c>
      <c r="CE19" s="44">
        <v>9753</v>
      </c>
      <c r="CF19" s="44">
        <v>9724</v>
      </c>
      <c r="CG19" s="44">
        <v>9787</v>
      </c>
      <c r="CH19" s="44">
        <v>9732</v>
      </c>
      <c r="CI19" s="56">
        <v>9598</v>
      </c>
      <c r="CJ19" s="43">
        <v>9601</v>
      </c>
      <c r="CK19" s="44">
        <v>9578</v>
      </c>
      <c r="CL19" s="44">
        <v>9592</v>
      </c>
      <c r="CM19" s="44">
        <v>9711</v>
      </c>
      <c r="CN19" s="44">
        <v>9704</v>
      </c>
      <c r="CO19" s="44">
        <v>9740</v>
      </c>
      <c r="CP19" s="44">
        <v>9680</v>
      </c>
      <c r="CQ19" s="44">
        <v>9789</v>
      </c>
      <c r="CR19" s="44">
        <v>9798</v>
      </c>
      <c r="CS19" s="56">
        <v>9768</v>
      </c>
      <c r="CT19" s="234">
        <v>9791</v>
      </c>
      <c r="CU19" s="44">
        <v>9740</v>
      </c>
      <c r="CV19" s="44">
        <v>9689</v>
      </c>
      <c r="CW19" s="44">
        <v>9690</v>
      </c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103">
        <v>1</v>
      </c>
      <c r="DI19" s="83">
        <v>1.0319917440660475E-2</v>
      </c>
      <c r="DJ19" s="723">
        <v>-50</v>
      </c>
      <c r="DK19" s="83">
        <v>-0.52094186288810174</v>
      </c>
    </row>
    <row r="20" spans="1:126" ht="15" outlineLevel="2">
      <c r="A20" s="373">
        <v>45</v>
      </c>
      <c r="B20" s="14" t="s">
        <v>306</v>
      </c>
      <c r="C20" s="342" t="s">
        <v>307</v>
      </c>
      <c r="D20" s="348">
        <v>1745</v>
      </c>
      <c r="E20" s="359">
        <v>1745</v>
      </c>
      <c r="F20" s="359">
        <v>1745</v>
      </c>
      <c r="G20" s="359">
        <v>1745</v>
      </c>
      <c r="H20" s="359">
        <v>1745</v>
      </c>
      <c r="I20" s="359">
        <v>1762</v>
      </c>
      <c r="J20" s="359">
        <v>1762</v>
      </c>
      <c r="K20" s="359">
        <v>1762</v>
      </c>
      <c r="L20" s="359">
        <v>1762</v>
      </c>
      <c r="M20" s="359">
        <v>1762</v>
      </c>
      <c r="N20" s="359">
        <v>1756</v>
      </c>
      <c r="O20" s="351">
        <v>1827</v>
      </c>
      <c r="P20" s="348">
        <v>1825</v>
      </c>
      <c r="Q20" s="359">
        <v>1630</v>
      </c>
      <c r="R20" s="359">
        <v>1600</v>
      </c>
      <c r="S20" s="359">
        <v>2109</v>
      </c>
      <c r="T20" s="359">
        <v>2064</v>
      </c>
      <c r="U20" s="359">
        <v>2131</v>
      </c>
      <c r="V20" s="359">
        <v>2103</v>
      </c>
      <c r="W20" s="359">
        <v>2092</v>
      </c>
      <c r="X20" s="359">
        <v>2087</v>
      </c>
      <c r="Y20" s="359">
        <v>2093</v>
      </c>
      <c r="Z20" s="359">
        <v>2086</v>
      </c>
      <c r="AA20" s="351">
        <v>2086</v>
      </c>
      <c r="AB20" s="348">
        <v>2083</v>
      </c>
      <c r="AC20" s="359">
        <v>2080</v>
      </c>
      <c r="AD20" s="359">
        <v>2089</v>
      </c>
      <c r="AE20" s="359">
        <v>2089</v>
      </c>
      <c r="AF20" s="359">
        <v>2063</v>
      </c>
      <c r="AG20" s="359">
        <v>2049</v>
      </c>
      <c r="AH20" s="359">
        <v>2048</v>
      </c>
      <c r="AI20" s="359">
        <v>2042</v>
      </c>
      <c r="AJ20" s="359">
        <v>2045</v>
      </c>
      <c r="AK20" s="359">
        <v>2045</v>
      </c>
      <c r="AL20" s="359">
        <v>2042</v>
      </c>
      <c r="AM20" s="351">
        <v>2042</v>
      </c>
      <c r="AN20" s="348">
        <v>2041</v>
      </c>
      <c r="AO20" s="359">
        <v>2043</v>
      </c>
      <c r="AP20" s="359">
        <v>2041</v>
      </c>
      <c r="AQ20" s="359">
        <v>2035</v>
      </c>
      <c r="AR20" s="359">
        <v>2033</v>
      </c>
      <c r="AS20" s="359">
        <v>2030</v>
      </c>
      <c r="AT20" s="359">
        <v>2028</v>
      </c>
      <c r="AU20" s="359">
        <v>2025</v>
      </c>
      <c r="AV20" s="359">
        <v>2021</v>
      </c>
      <c r="AW20" s="359">
        <v>2017</v>
      </c>
      <c r="AX20" s="359">
        <v>2013</v>
      </c>
      <c r="AY20" s="351">
        <v>2012</v>
      </c>
      <c r="AZ20" s="348">
        <v>2010</v>
      </c>
      <c r="BA20" s="359">
        <v>2003</v>
      </c>
      <c r="BB20" s="359">
        <v>1996</v>
      </c>
      <c r="BC20" s="359">
        <v>1993</v>
      </c>
      <c r="BD20" s="359">
        <v>1986</v>
      </c>
      <c r="BE20" s="359">
        <v>1986</v>
      </c>
      <c r="BF20" s="359">
        <v>1946</v>
      </c>
      <c r="BG20" s="359">
        <v>1944</v>
      </c>
      <c r="BH20" s="359">
        <v>1943</v>
      </c>
      <c r="BI20" s="359">
        <v>1942</v>
      </c>
      <c r="BJ20" s="359">
        <v>1960</v>
      </c>
      <c r="BK20" s="347">
        <v>1956</v>
      </c>
      <c r="BL20" s="348">
        <v>1941</v>
      </c>
      <c r="BM20" s="359">
        <v>1939</v>
      </c>
      <c r="BN20" s="359">
        <v>2034</v>
      </c>
      <c r="BO20" s="359">
        <v>2037</v>
      </c>
      <c r="BP20" s="359">
        <v>2037</v>
      </c>
      <c r="BQ20" s="359">
        <v>2055</v>
      </c>
      <c r="BR20" s="359">
        <v>2027</v>
      </c>
      <c r="BS20" s="359">
        <v>2028</v>
      </c>
      <c r="BT20" s="359">
        <v>2021</v>
      </c>
      <c r="BU20" s="359">
        <v>2015</v>
      </c>
      <c r="BV20" s="359">
        <v>2004</v>
      </c>
      <c r="BW20" s="347">
        <v>2008</v>
      </c>
      <c r="BX20" s="348">
        <v>2016</v>
      </c>
      <c r="BY20" s="359">
        <v>2022</v>
      </c>
      <c r="BZ20" s="359">
        <v>2235</v>
      </c>
      <c r="CA20" s="359">
        <v>2217</v>
      </c>
      <c r="CB20" s="359">
        <v>2236</v>
      </c>
      <c r="CC20" s="359">
        <v>2191</v>
      </c>
      <c r="CD20" s="359">
        <v>2171</v>
      </c>
      <c r="CE20" s="359">
        <v>2159</v>
      </c>
      <c r="CF20" s="359">
        <v>2149</v>
      </c>
      <c r="CG20" s="359">
        <v>2164</v>
      </c>
      <c r="CH20" s="359">
        <v>2152</v>
      </c>
      <c r="CI20" s="347">
        <v>2104</v>
      </c>
      <c r="CJ20" s="348">
        <v>2108</v>
      </c>
      <c r="CK20" s="359">
        <v>2115</v>
      </c>
      <c r="CL20" s="359">
        <v>2111</v>
      </c>
      <c r="CM20" s="359">
        <v>2131</v>
      </c>
      <c r="CN20" s="359">
        <v>2132</v>
      </c>
      <c r="CO20" s="359">
        <v>2129</v>
      </c>
      <c r="CP20" s="359">
        <v>2108</v>
      </c>
      <c r="CQ20" s="359">
        <v>2134</v>
      </c>
      <c r="CR20" s="359">
        <v>2127</v>
      </c>
      <c r="CS20" s="347">
        <v>2130</v>
      </c>
      <c r="CT20" s="351">
        <v>2138</v>
      </c>
      <c r="CU20" s="347">
        <v>2129</v>
      </c>
      <c r="CV20" s="359">
        <v>2115</v>
      </c>
      <c r="CW20" s="359">
        <v>2117</v>
      </c>
      <c r="CX20" s="359"/>
      <c r="CY20" s="359"/>
      <c r="CZ20" s="359"/>
      <c r="DA20" s="359"/>
      <c r="DB20" s="359"/>
      <c r="DC20" s="359"/>
      <c r="DD20" s="359"/>
      <c r="DE20" s="359"/>
      <c r="DF20" s="359"/>
      <c r="DG20" s="359"/>
      <c r="DH20" s="103">
        <v>2</v>
      </c>
      <c r="DI20" s="83">
        <v>9.4473311289560699E-2</v>
      </c>
      <c r="DJ20" s="723">
        <v>-12</v>
      </c>
      <c r="DK20" s="83">
        <v>-0.57034220532319391</v>
      </c>
    </row>
    <row r="21" spans="1:126" ht="15" outlineLevel="2">
      <c r="A21" s="373">
        <v>51</v>
      </c>
      <c r="B21" s="14" t="s">
        <v>306</v>
      </c>
      <c r="C21" s="342" t="s">
        <v>308</v>
      </c>
      <c r="D21" s="348">
        <v>604</v>
      </c>
      <c r="E21" s="359">
        <v>604</v>
      </c>
      <c r="F21" s="359">
        <v>604</v>
      </c>
      <c r="G21" s="359">
        <v>604</v>
      </c>
      <c r="H21" s="359">
        <v>604</v>
      </c>
      <c r="I21" s="359">
        <v>609</v>
      </c>
      <c r="J21" s="359">
        <v>608</v>
      </c>
      <c r="K21" s="359">
        <v>609</v>
      </c>
      <c r="L21" s="359">
        <v>609</v>
      </c>
      <c r="M21" s="359">
        <v>609</v>
      </c>
      <c r="N21" s="359">
        <v>609</v>
      </c>
      <c r="O21" s="351">
        <v>632</v>
      </c>
      <c r="P21" s="348">
        <v>630</v>
      </c>
      <c r="Q21" s="359">
        <v>543</v>
      </c>
      <c r="R21" s="359">
        <v>531</v>
      </c>
      <c r="S21" s="359">
        <v>661</v>
      </c>
      <c r="T21" s="359">
        <v>651</v>
      </c>
      <c r="U21" s="359">
        <v>661</v>
      </c>
      <c r="V21" s="359">
        <v>656</v>
      </c>
      <c r="W21" s="359">
        <v>655</v>
      </c>
      <c r="X21" s="359">
        <v>654</v>
      </c>
      <c r="Y21" s="359">
        <v>661</v>
      </c>
      <c r="Z21" s="359">
        <v>659</v>
      </c>
      <c r="AA21" s="351">
        <v>659</v>
      </c>
      <c r="AB21" s="348">
        <v>659</v>
      </c>
      <c r="AC21" s="359">
        <v>657</v>
      </c>
      <c r="AD21" s="359">
        <v>659</v>
      </c>
      <c r="AE21" s="359">
        <v>659</v>
      </c>
      <c r="AF21" s="359">
        <v>653</v>
      </c>
      <c r="AG21" s="359">
        <v>648</v>
      </c>
      <c r="AH21" s="359">
        <v>651</v>
      </c>
      <c r="AI21" s="359">
        <v>650</v>
      </c>
      <c r="AJ21" s="359">
        <v>650</v>
      </c>
      <c r="AK21" s="359">
        <v>651</v>
      </c>
      <c r="AL21" s="359">
        <v>649</v>
      </c>
      <c r="AM21" s="351">
        <v>649</v>
      </c>
      <c r="AN21" s="348">
        <v>649</v>
      </c>
      <c r="AO21" s="359">
        <v>650</v>
      </c>
      <c r="AP21" s="359">
        <v>649</v>
      </c>
      <c r="AQ21" s="359">
        <v>645</v>
      </c>
      <c r="AR21" s="359">
        <v>645</v>
      </c>
      <c r="AS21" s="359">
        <v>645</v>
      </c>
      <c r="AT21" s="359">
        <v>645</v>
      </c>
      <c r="AU21" s="359">
        <v>645</v>
      </c>
      <c r="AV21" s="359">
        <v>645</v>
      </c>
      <c r="AW21" s="359">
        <v>644</v>
      </c>
      <c r="AX21" s="359">
        <v>643</v>
      </c>
      <c r="AY21" s="351">
        <v>641</v>
      </c>
      <c r="AZ21" s="348">
        <v>640</v>
      </c>
      <c r="BA21" s="359">
        <v>639</v>
      </c>
      <c r="BB21" s="359">
        <v>637</v>
      </c>
      <c r="BC21" s="359">
        <v>637</v>
      </c>
      <c r="BD21" s="359">
        <v>637</v>
      </c>
      <c r="BE21" s="359">
        <v>637</v>
      </c>
      <c r="BF21" s="359">
        <v>625</v>
      </c>
      <c r="BG21" s="359">
        <v>611</v>
      </c>
      <c r="BH21" s="359">
        <v>610</v>
      </c>
      <c r="BI21" s="359">
        <v>610</v>
      </c>
      <c r="BJ21" s="359">
        <v>615</v>
      </c>
      <c r="BK21" s="347">
        <v>614</v>
      </c>
      <c r="BL21" s="348">
        <v>611</v>
      </c>
      <c r="BM21" s="359">
        <v>609</v>
      </c>
      <c r="BN21" s="359">
        <v>613</v>
      </c>
      <c r="BO21" s="359">
        <v>614</v>
      </c>
      <c r="BP21" s="359">
        <v>614</v>
      </c>
      <c r="BQ21" s="359">
        <v>616</v>
      </c>
      <c r="BR21" s="359">
        <v>608</v>
      </c>
      <c r="BS21" s="359">
        <v>615</v>
      </c>
      <c r="BT21" s="359">
        <v>611</v>
      </c>
      <c r="BU21" s="359">
        <v>609</v>
      </c>
      <c r="BV21" s="359">
        <v>607</v>
      </c>
      <c r="BW21" s="347">
        <v>609</v>
      </c>
      <c r="BX21" s="348">
        <v>614</v>
      </c>
      <c r="BY21" s="359">
        <v>602</v>
      </c>
      <c r="BZ21" s="359">
        <v>645</v>
      </c>
      <c r="CA21" s="359">
        <v>639</v>
      </c>
      <c r="CB21" s="359">
        <v>637</v>
      </c>
      <c r="CC21" s="359">
        <v>638</v>
      </c>
      <c r="CD21" s="359">
        <v>637</v>
      </c>
      <c r="CE21" s="359">
        <v>632</v>
      </c>
      <c r="CF21" s="359">
        <v>633</v>
      </c>
      <c r="CG21" s="359">
        <v>637</v>
      </c>
      <c r="CH21" s="359">
        <v>635</v>
      </c>
      <c r="CI21" s="347">
        <v>628</v>
      </c>
      <c r="CJ21" s="348">
        <v>631</v>
      </c>
      <c r="CK21" s="359">
        <v>631</v>
      </c>
      <c r="CL21" s="359">
        <v>625</v>
      </c>
      <c r="CM21" s="359">
        <v>628</v>
      </c>
      <c r="CN21" s="359">
        <v>629</v>
      </c>
      <c r="CO21" s="359">
        <v>630</v>
      </c>
      <c r="CP21" s="359">
        <v>631</v>
      </c>
      <c r="CQ21" s="359">
        <v>633</v>
      </c>
      <c r="CR21" s="359">
        <v>633</v>
      </c>
      <c r="CS21" s="347">
        <v>631</v>
      </c>
      <c r="CT21" s="351">
        <v>627</v>
      </c>
      <c r="CU21" s="347">
        <v>625</v>
      </c>
      <c r="CV21" s="359">
        <v>622</v>
      </c>
      <c r="CW21" s="359">
        <v>621</v>
      </c>
      <c r="CX21" s="359"/>
      <c r="CY21" s="359"/>
      <c r="CZ21" s="359"/>
      <c r="DA21" s="359"/>
      <c r="DB21" s="359"/>
      <c r="DC21" s="359"/>
      <c r="DD21" s="359"/>
      <c r="DE21" s="359"/>
      <c r="DF21" s="359"/>
      <c r="DG21" s="359"/>
      <c r="DH21" s="103">
        <v>-1</v>
      </c>
      <c r="DI21" s="83">
        <v>-0.1610305958132045</v>
      </c>
      <c r="DJ21" s="723">
        <v>-4</v>
      </c>
      <c r="DK21" s="83">
        <v>-0.63694267515923575</v>
      </c>
    </row>
    <row r="22" spans="1:126" ht="15" outlineLevel="2">
      <c r="A22" s="373">
        <v>147</v>
      </c>
      <c r="B22" s="14" t="s">
        <v>306</v>
      </c>
      <c r="C22" s="342" t="s">
        <v>309</v>
      </c>
      <c r="D22" s="348">
        <v>465</v>
      </c>
      <c r="E22" s="359">
        <v>465</v>
      </c>
      <c r="F22" s="359">
        <v>465</v>
      </c>
      <c r="G22" s="359">
        <v>465</v>
      </c>
      <c r="H22" s="359">
        <v>465</v>
      </c>
      <c r="I22" s="359">
        <v>471</v>
      </c>
      <c r="J22" s="359">
        <v>471</v>
      </c>
      <c r="K22" s="359">
        <v>471</v>
      </c>
      <c r="L22" s="359">
        <v>471</v>
      </c>
      <c r="M22" s="359">
        <v>471</v>
      </c>
      <c r="N22" s="359">
        <v>471</v>
      </c>
      <c r="O22" s="351">
        <v>484</v>
      </c>
      <c r="P22" s="348">
        <v>484</v>
      </c>
      <c r="Q22" s="359">
        <v>430</v>
      </c>
      <c r="R22" s="359">
        <v>420</v>
      </c>
      <c r="S22" s="359">
        <v>532</v>
      </c>
      <c r="T22" s="359">
        <v>521</v>
      </c>
      <c r="U22" s="359">
        <v>531</v>
      </c>
      <c r="V22" s="359">
        <v>522</v>
      </c>
      <c r="W22" s="359">
        <v>520</v>
      </c>
      <c r="X22" s="359">
        <v>520</v>
      </c>
      <c r="Y22" s="359">
        <v>524</v>
      </c>
      <c r="Z22" s="359">
        <v>524</v>
      </c>
      <c r="AA22" s="351">
        <v>528</v>
      </c>
      <c r="AB22" s="348">
        <v>528</v>
      </c>
      <c r="AC22" s="359">
        <v>528</v>
      </c>
      <c r="AD22" s="359">
        <v>529</v>
      </c>
      <c r="AE22" s="359">
        <v>529</v>
      </c>
      <c r="AF22" s="359">
        <v>521</v>
      </c>
      <c r="AG22" s="359">
        <v>517</v>
      </c>
      <c r="AH22" s="359">
        <v>517</v>
      </c>
      <c r="AI22" s="359">
        <v>515</v>
      </c>
      <c r="AJ22" s="359">
        <v>513</v>
      </c>
      <c r="AK22" s="359">
        <v>513</v>
      </c>
      <c r="AL22" s="359">
        <v>512</v>
      </c>
      <c r="AM22" s="351">
        <v>512</v>
      </c>
      <c r="AN22" s="348">
        <v>511</v>
      </c>
      <c r="AO22" s="359">
        <v>511</v>
      </c>
      <c r="AP22" s="359">
        <v>511</v>
      </c>
      <c r="AQ22" s="359">
        <v>510</v>
      </c>
      <c r="AR22" s="359">
        <v>510</v>
      </c>
      <c r="AS22" s="359">
        <v>509</v>
      </c>
      <c r="AT22" s="359">
        <v>505</v>
      </c>
      <c r="AU22" s="359">
        <v>504</v>
      </c>
      <c r="AV22" s="359">
        <v>502</v>
      </c>
      <c r="AW22" s="359">
        <v>502</v>
      </c>
      <c r="AX22" s="359">
        <v>501</v>
      </c>
      <c r="AY22" s="351">
        <v>501</v>
      </c>
      <c r="AZ22" s="348">
        <v>499</v>
      </c>
      <c r="BA22" s="359">
        <v>498</v>
      </c>
      <c r="BB22" s="359">
        <v>497</v>
      </c>
      <c r="BC22" s="359">
        <v>497</v>
      </c>
      <c r="BD22" s="359">
        <v>497</v>
      </c>
      <c r="BE22" s="359">
        <v>496</v>
      </c>
      <c r="BF22" s="359">
        <v>487</v>
      </c>
      <c r="BG22" s="359">
        <v>480</v>
      </c>
      <c r="BH22" s="359">
        <v>480</v>
      </c>
      <c r="BI22" s="359">
        <v>479</v>
      </c>
      <c r="BJ22" s="359">
        <v>475</v>
      </c>
      <c r="BK22" s="347">
        <v>473</v>
      </c>
      <c r="BL22" s="348">
        <v>472</v>
      </c>
      <c r="BM22" s="359">
        <v>471</v>
      </c>
      <c r="BN22" s="359">
        <v>493</v>
      </c>
      <c r="BO22" s="359">
        <v>493</v>
      </c>
      <c r="BP22" s="359">
        <v>493</v>
      </c>
      <c r="BQ22" s="359">
        <v>497</v>
      </c>
      <c r="BR22" s="359">
        <v>487</v>
      </c>
      <c r="BS22" s="359">
        <v>487</v>
      </c>
      <c r="BT22" s="359">
        <v>484</v>
      </c>
      <c r="BU22" s="359">
        <v>484</v>
      </c>
      <c r="BV22" s="359">
        <v>483</v>
      </c>
      <c r="BW22" s="347">
        <v>482</v>
      </c>
      <c r="BX22" s="348">
        <v>487</v>
      </c>
      <c r="BY22" s="359">
        <v>483</v>
      </c>
      <c r="BZ22" s="359">
        <v>546</v>
      </c>
      <c r="CA22" s="359">
        <v>525</v>
      </c>
      <c r="CB22" s="359">
        <v>533</v>
      </c>
      <c r="CC22" s="359">
        <v>527</v>
      </c>
      <c r="CD22" s="359">
        <v>525</v>
      </c>
      <c r="CE22" s="359">
        <v>525</v>
      </c>
      <c r="CF22" s="359">
        <v>522</v>
      </c>
      <c r="CG22" s="359">
        <v>529</v>
      </c>
      <c r="CH22" s="359">
        <v>528</v>
      </c>
      <c r="CI22" s="347">
        <v>527</v>
      </c>
      <c r="CJ22" s="348">
        <v>529</v>
      </c>
      <c r="CK22" s="359">
        <v>526</v>
      </c>
      <c r="CL22" s="359">
        <v>525</v>
      </c>
      <c r="CM22" s="359">
        <v>533</v>
      </c>
      <c r="CN22" s="359">
        <v>531</v>
      </c>
      <c r="CO22" s="359">
        <v>538</v>
      </c>
      <c r="CP22" s="359">
        <v>538</v>
      </c>
      <c r="CQ22" s="359">
        <v>541</v>
      </c>
      <c r="CR22" s="359">
        <v>545</v>
      </c>
      <c r="CS22" s="347">
        <v>541</v>
      </c>
      <c r="CT22" s="351">
        <v>541</v>
      </c>
      <c r="CU22" s="347">
        <v>536</v>
      </c>
      <c r="CV22" s="359">
        <v>530</v>
      </c>
      <c r="CW22" s="359">
        <v>528</v>
      </c>
      <c r="CX22" s="359"/>
      <c r="CY22" s="359"/>
      <c r="CZ22" s="359"/>
      <c r="DA22" s="359"/>
      <c r="DB22" s="359"/>
      <c r="DC22" s="359"/>
      <c r="DD22" s="359"/>
      <c r="DE22" s="359"/>
      <c r="DF22" s="359"/>
      <c r="DG22" s="359"/>
      <c r="DH22" s="103">
        <v>-2</v>
      </c>
      <c r="DI22" s="83">
        <v>-0.37878787878787878</v>
      </c>
      <c r="DJ22" s="723">
        <v>-8</v>
      </c>
      <c r="DK22" s="83">
        <v>-1.5180265654648957</v>
      </c>
    </row>
    <row r="23" spans="1:126" ht="15" outlineLevel="2">
      <c r="A23" s="373">
        <v>172</v>
      </c>
      <c r="B23" s="14" t="s">
        <v>306</v>
      </c>
      <c r="C23" s="342" t="s">
        <v>310</v>
      </c>
      <c r="D23" s="348">
        <v>764</v>
      </c>
      <c r="E23" s="359">
        <v>764</v>
      </c>
      <c r="F23" s="359">
        <v>764</v>
      </c>
      <c r="G23" s="359">
        <v>764</v>
      </c>
      <c r="H23" s="359">
        <v>764</v>
      </c>
      <c r="I23" s="359">
        <v>776</v>
      </c>
      <c r="J23" s="359">
        <v>776</v>
      </c>
      <c r="K23" s="359">
        <v>776</v>
      </c>
      <c r="L23" s="359">
        <v>776</v>
      </c>
      <c r="M23" s="359">
        <v>776</v>
      </c>
      <c r="N23" s="359">
        <v>775</v>
      </c>
      <c r="O23" s="351">
        <v>794</v>
      </c>
      <c r="P23" s="348">
        <v>792</v>
      </c>
      <c r="Q23" s="359">
        <v>673</v>
      </c>
      <c r="R23" s="359">
        <v>669</v>
      </c>
      <c r="S23" s="359">
        <v>807</v>
      </c>
      <c r="T23" s="359">
        <v>791</v>
      </c>
      <c r="U23" s="359">
        <v>798</v>
      </c>
      <c r="V23" s="359">
        <v>795</v>
      </c>
      <c r="W23" s="359">
        <v>789</v>
      </c>
      <c r="X23" s="359">
        <v>788</v>
      </c>
      <c r="Y23" s="359">
        <v>792</v>
      </c>
      <c r="Z23" s="359">
        <v>787</v>
      </c>
      <c r="AA23" s="351">
        <v>790</v>
      </c>
      <c r="AB23" s="348">
        <v>790</v>
      </c>
      <c r="AC23" s="359">
        <v>790</v>
      </c>
      <c r="AD23" s="359">
        <v>790</v>
      </c>
      <c r="AE23" s="359">
        <v>790</v>
      </c>
      <c r="AF23" s="359">
        <v>787</v>
      </c>
      <c r="AG23" s="359">
        <v>779</v>
      </c>
      <c r="AH23" s="359">
        <v>784</v>
      </c>
      <c r="AI23" s="359">
        <v>784</v>
      </c>
      <c r="AJ23" s="359">
        <v>782</v>
      </c>
      <c r="AK23" s="359">
        <v>783</v>
      </c>
      <c r="AL23" s="359">
        <v>782</v>
      </c>
      <c r="AM23" s="351">
        <v>782</v>
      </c>
      <c r="AN23" s="348">
        <v>781</v>
      </c>
      <c r="AO23" s="359">
        <v>783</v>
      </c>
      <c r="AP23" s="359">
        <v>783</v>
      </c>
      <c r="AQ23" s="359">
        <v>782</v>
      </c>
      <c r="AR23" s="359">
        <v>780</v>
      </c>
      <c r="AS23" s="359">
        <v>773</v>
      </c>
      <c r="AT23" s="359">
        <v>773</v>
      </c>
      <c r="AU23" s="359">
        <v>773</v>
      </c>
      <c r="AV23" s="359">
        <v>772</v>
      </c>
      <c r="AW23" s="359">
        <v>770</v>
      </c>
      <c r="AX23" s="359">
        <v>770</v>
      </c>
      <c r="AY23" s="351">
        <v>768</v>
      </c>
      <c r="AZ23" s="348">
        <v>767</v>
      </c>
      <c r="BA23" s="359">
        <v>765</v>
      </c>
      <c r="BB23" s="359">
        <v>763</v>
      </c>
      <c r="BC23" s="359">
        <v>763</v>
      </c>
      <c r="BD23" s="359">
        <v>761</v>
      </c>
      <c r="BE23" s="359">
        <v>761</v>
      </c>
      <c r="BF23" s="359">
        <v>755</v>
      </c>
      <c r="BG23" s="359">
        <v>741</v>
      </c>
      <c r="BH23" s="359">
        <v>741</v>
      </c>
      <c r="BI23" s="359">
        <v>740</v>
      </c>
      <c r="BJ23" s="359">
        <v>742</v>
      </c>
      <c r="BK23" s="347">
        <v>740</v>
      </c>
      <c r="BL23" s="348">
        <v>731</v>
      </c>
      <c r="BM23" s="359">
        <v>731</v>
      </c>
      <c r="BN23" s="359">
        <v>743</v>
      </c>
      <c r="BO23" s="359">
        <v>743</v>
      </c>
      <c r="BP23" s="359">
        <v>743</v>
      </c>
      <c r="BQ23" s="359">
        <v>752</v>
      </c>
      <c r="BR23" s="359">
        <v>740</v>
      </c>
      <c r="BS23" s="359">
        <v>739</v>
      </c>
      <c r="BT23" s="359">
        <v>739</v>
      </c>
      <c r="BU23" s="359">
        <v>737</v>
      </c>
      <c r="BV23" s="359">
        <v>728</v>
      </c>
      <c r="BW23" s="347">
        <v>730</v>
      </c>
      <c r="BX23" s="348">
        <v>741</v>
      </c>
      <c r="BY23" s="359">
        <v>720</v>
      </c>
      <c r="BZ23" s="359">
        <v>799</v>
      </c>
      <c r="CA23" s="359">
        <v>796</v>
      </c>
      <c r="CB23" s="359">
        <v>805</v>
      </c>
      <c r="CC23" s="359">
        <v>798</v>
      </c>
      <c r="CD23" s="359">
        <v>798</v>
      </c>
      <c r="CE23" s="359">
        <v>798</v>
      </c>
      <c r="CF23" s="359">
        <v>798</v>
      </c>
      <c r="CG23" s="359">
        <v>804</v>
      </c>
      <c r="CH23" s="359">
        <v>803</v>
      </c>
      <c r="CI23" s="347">
        <v>781</v>
      </c>
      <c r="CJ23" s="348">
        <v>789</v>
      </c>
      <c r="CK23" s="359">
        <v>781</v>
      </c>
      <c r="CL23" s="359">
        <v>785</v>
      </c>
      <c r="CM23" s="359">
        <v>795</v>
      </c>
      <c r="CN23" s="359">
        <v>796</v>
      </c>
      <c r="CO23" s="359">
        <v>802</v>
      </c>
      <c r="CP23" s="359">
        <v>796</v>
      </c>
      <c r="CQ23" s="359">
        <v>802</v>
      </c>
      <c r="CR23" s="359">
        <v>799</v>
      </c>
      <c r="CS23" s="347">
        <v>797</v>
      </c>
      <c r="CT23" s="351">
        <v>799</v>
      </c>
      <c r="CU23" s="347">
        <v>802</v>
      </c>
      <c r="CV23" s="359">
        <v>795</v>
      </c>
      <c r="CW23" s="359">
        <v>785</v>
      </c>
      <c r="CX23" s="359"/>
      <c r="CY23" s="359"/>
      <c r="CZ23" s="359"/>
      <c r="DA23" s="359"/>
      <c r="DB23" s="359"/>
      <c r="DC23" s="359"/>
      <c r="DD23" s="359"/>
      <c r="DE23" s="359"/>
      <c r="DF23" s="359"/>
      <c r="DG23" s="359"/>
      <c r="DH23" s="103">
        <v>-10</v>
      </c>
      <c r="DI23" s="83">
        <v>-1.2738853503184715</v>
      </c>
      <c r="DJ23" s="723">
        <v>-17</v>
      </c>
      <c r="DK23" s="83">
        <v>-2.1766965428937262</v>
      </c>
    </row>
    <row r="24" spans="1:126" ht="15" outlineLevel="2">
      <c r="A24" s="373">
        <v>475</v>
      </c>
      <c r="B24" s="14" t="s">
        <v>306</v>
      </c>
      <c r="C24" s="342" t="s">
        <v>311</v>
      </c>
      <c r="D24" s="348">
        <v>62</v>
      </c>
      <c r="E24" s="359">
        <v>62</v>
      </c>
      <c r="F24" s="359">
        <v>62</v>
      </c>
      <c r="G24" s="359">
        <v>62</v>
      </c>
      <c r="H24" s="359">
        <v>62</v>
      </c>
      <c r="I24" s="359">
        <v>63</v>
      </c>
      <c r="J24" s="359">
        <v>63</v>
      </c>
      <c r="K24" s="359">
        <v>63</v>
      </c>
      <c r="L24" s="359">
        <v>63</v>
      </c>
      <c r="M24" s="359">
        <v>63</v>
      </c>
      <c r="N24" s="359">
        <v>63</v>
      </c>
      <c r="O24" s="351">
        <v>70</v>
      </c>
      <c r="P24" s="348">
        <v>68</v>
      </c>
      <c r="Q24" s="359">
        <v>56</v>
      </c>
      <c r="R24" s="359">
        <v>56</v>
      </c>
      <c r="S24" s="359">
        <v>80</v>
      </c>
      <c r="T24" s="359">
        <v>78</v>
      </c>
      <c r="U24" s="359">
        <v>80</v>
      </c>
      <c r="V24" s="359">
        <v>80</v>
      </c>
      <c r="W24" s="359">
        <v>81</v>
      </c>
      <c r="X24" s="359">
        <v>81</v>
      </c>
      <c r="Y24" s="359">
        <v>81</v>
      </c>
      <c r="Z24" s="359">
        <v>81</v>
      </c>
      <c r="AA24" s="351">
        <v>81</v>
      </c>
      <c r="AB24" s="348">
        <v>81</v>
      </c>
      <c r="AC24" s="359">
        <v>81</v>
      </c>
      <c r="AD24" s="359">
        <v>81</v>
      </c>
      <c r="AE24" s="359">
        <v>81</v>
      </c>
      <c r="AF24" s="359">
        <v>82</v>
      </c>
      <c r="AG24" s="359">
        <v>81</v>
      </c>
      <c r="AH24" s="359">
        <v>81</v>
      </c>
      <c r="AI24" s="359">
        <v>83</v>
      </c>
      <c r="AJ24" s="359">
        <v>83</v>
      </c>
      <c r="AK24" s="359">
        <v>83</v>
      </c>
      <c r="AL24" s="359">
        <v>83</v>
      </c>
      <c r="AM24" s="351">
        <v>83</v>
      </c>
      <c r="AN24" s="348">
        <v>83</v>
      </c>
      <c r="AO24" s="359">
        <v>83</v>
      </c>
      <c r="AP24" s="359">
        <v>83</v>
      </c>
      <c r="AQ24" s="359">
        <v>83</v>
      </c>
      <c r="AR24" s="359">
        <v>83</v>
      </c>
      <c r="AS24" s="359">
        <v>83</v>
      </c>
      <c r="AT24" s="359">
        <v>83</v>
      </c>
      <c r="AU24" s="359">
        <v>83</v>
      </c>
      <c r="AV24" s="359">
        <v>83</v>
      </c>
      <c r="AW24" s="359">
        <v>83</v>
      </c>
      <c r="AX24" s="359">
        <v>83</v>
      </c>
      <c r="AY24" s="351">
        <v>83</v>
      </c>
      <c r="AZ24" s="348">
        <v>83</v>
      </c>
      <c r="BA24" s="359">
        <v>83</v>
      </c>
      <c r="BB24" s="359">
        <v>83</v>
      </c>
      <c r="BC24" s="359">
        <v>83</v>
      </c>
      <c r="BD24" s="359">
        <v>83</v>
      </c>
      <c r="BE24" s="359">
        <v>83</v>
      </c>
      <c r="BF24" s="359">
        <v>83</v>
      </c>
      <c r="BG24" s="359">
        <v>83</v>
      </c>
      <c r="BH24" s="359">
        <v>83</v>
      </c>
      <c r="BI24" s="359">
        <v>83</v>
      </c>
      <c r="BJ24" s="359">
        <v>84</v>
      </c>
      <c r="BK24" s="347">
        <v>84</v>
      </c>
      <c r="BL24" s="348">
        <v>79</v>
      </c>
      <c r="BM24" s="359">
        <v>79</v>
      </c>
      <c r="BN24" s="359">
        <v>79</v>
      </c>
      <c r="BO24" s="359">
        <v>79</v>
      </c>
      <c r="BP24" s="359">
        <v>79</v>
      </c>
      <c r="BQ24" s="359">
        <v>79</v>
      </c>
      <c r="BR24" s="359">
        <v>78</v>
      </c>
      <c r="BS24" s="359">
        <v>79</v>
      </c>
      <c r="BT24" s="359">
        <v>79</v>
      </c>
      <c r="BU24" s="359">
        <v>79</v>
      </c>
      <c r="BV24" s="359">
        <v>79</v>
      </c>
      <c r="BW24" s="347">
        <v>80</v>
      </c>
      <c r="BX24" s="348">
        <v>80</v>
      </c>
      <c r="BY24" s="359">
        <v>77</v>
      </c>
      <c r="BZ24" s="359">
        <v>82</v>
      </c>
      <c r="CA24" s="359">
        <v>81</v>
      </c>
      <c r="CB24" s="359">
        <v>80</v>
      </c>
      <c r="CC24" s="359">
        <v>80</v>
      </c>
      <c r="CD24" s="359">
        <v>80</v>
      </c>
      <c r="CE24" s="359">
        <v>80</v>
      </c>
      <c r="CF24" s="359">
        <v>80</v>
      </c>
      <c r="CG24" s="359">
        <v>79</v>
      </c>
      <c r="CH24" s="359">
        <v>79</v>
      </c>
      <c r="CI24" s="347">
        <v>79</v>
      </c>
      <c r="CJ24" s="348">
        <v>78</v>
      </c>
      <c r="CK24" s="359">
        <v>78</v>
      </c>
      <c r="CL24" s="359">
        <v>78</v>
      </c>
      <c r="CM24" s="359">
        <v>78</v>
      </c>
      <c r="CN24" s="359">
        <v>78</v>
      </c>
      <c r="CO24" s="359">
        <v>80</v>
      </c>
      <c r="CP24" s="359">
        <v>80</v>
      </c>
      <c r="CQ24" s="359">
        <v>80</v>
      </c>
      <c r="CR24" s="359">
        <v>81</v>
      </c>
      <c r="CS24" s="347">
        <v>81</v>
      </c>
      <c r="CT24" s="351">
        <v>80</v>
      </c>
      <c r="CU24" s="347">
        <v>80</v>
      </c>
      <c r="CV24" s="359">
        <v>81</v>
      </c>
      <c r="CW24" s="359">
        <v>80</v>
      </c>
      <c r="CX24" s="359"/>
      <c r="CY24" s="359"/>
      <c r="CZ24" s="359"/>
      <c r="DA24" s="359"/>
      <c r="DB24" s="359"/>
      <c r="DC24" s="359"/>
      <c r="DD24" s="359"/>
      <c r="DE24" s="359"/>
      <c r="DF24" s="359"/>
      <c r="DG24" s="359"/>
      <c r="DH24" s="103">
        <v>-1</v>
      </c>
      <c r="DI24" s="83">
        <v>-1.25</v>
      </c>
      <c r="DJ24" s="723">
        <v>0</v>
      </c>
      <c r="DK24" s="83">
        <v>0</v>
      </c>
    </row>
    <row r="25" spans="1:126" ht="15" outlineLevel="2">
      <c r="A25" s="373">
        <v>480</v>
      </c>
      <c r="B25" s="14" t="s">
        <v>306</v>
      </c>
      <c r="C25" s="342" t="s">
        <v>312</v>
      </c>
      <c r="D25" s="348">
        <v>276</v>
      </c>
      <c r="E25" s="359">
        <v>276</v>
      </c>
      <c r="F25" s="359">
        <v>276</v>
      </c>
      <c r="G25" s="359">
        <v>276</v>
      </c>
      <c r="H25" s="359">
        <v>276</v>
      </c>
      <c r="I25" s="359">
        <v>278</v>
      </c>
      <c r="J25" s="359">
        <v>278</v>
      </c>
      <c r="K25" s="359">
        <v>278</v>
      </c>
      <c r="L25" s="359">
        <v>278</v>
      </c>
      <c r="M25" s="359">
        <v>278</v>
      </c>
      <c r="N25" s="359">
        <v>278</v>
      </c>
      <c r="O25" s="351">
        <v>296</v>
      </c>
      <c r="P25" s="348">
        <v>295</v>
      </c>
      <c r="Q25" s="359">
        <v>260</v>
      </c>
      <c r="R25" s="359">
        <v>258</v>
      </c>
      <c r="S25" s="359">
        <v>298</v>
      </c>
      <c r="T25" s="359">
        <v>296</v>
      </c>
      <c r="U25" s="359">
        <v>299</v>
      </c>
      <c r="V25" s="359">
        <v>294</v>
      </c>
      <c r="W25" s="359">
        <v>295</v>
      </c>
      <c r="X25" s="359">
        <v>295</v>
      </c>
      <c r="Y25" s="359">
        <v>298</v>
      </c>
      <c r="Z25" s="359">
        <v>298</v>
      </c>
      <c r="AA25" s="351">
        <v>298</v>
      </c>
      <c r="AB25" s="348">
        <v>298</v>
      </c>
      <c r="AC25" s="359">
        <v>298</v>
      </c>
      <c r="AD25" s="359">
        <v>298</v>
      </c>
      <c r="AE25" s="359">
        <v>298</v>
      </c>
      <c r="AF25" s="359">
        <v>292</v>
      </c>
      <c r="AG25" s="359">
        <v>292</v>
      </c>
      <c r="AH25" s="359">
        <v>293</v>
      </c>
      <c r="AI25" s="359">
        <v>292</v>
      </c>
      <c r="AJ25" s="359">
        <v>292</v>
      </c>
      <c r="AK25" s="359">
        <v>293</v>
      </c>
      <c r="AL25" s="359">
        <v>293</v>
      </c>
      <c r="AM25" s="351">
        <v>293</v>
      </c>
      <c r="AN25" s="348">
        <v>292</v>
      </c>
      <c r="AO25" s="359">
        <v>291</v>
      </c>
      <c r="AP25" s="359">
        <v>291</v>
      </c>
      <c r="AQ25" s="359">
        <v>290</v>
      </c>
      <c r="AR25" s="359">
        <v>290</v>
      </c>
      <c r="AS25" s="359">
        <v>289</v>
      </c>
      <c r="AT25" s="359">
        <v>288</v>
      </c>
      <c r="AU25" s="359">
        <v>287</v>
      </c>
      <c r="AV25" s="359">
        <v>287</v>
      </c>
      <c r="AW25" s="359">
        <v>287</v>
      </c>
      <c r="AX25" s="359">
        <v>287</v>
      </c>
      <c r="AY25" s="351">
        <v>287</v>
      </c>
      <c r="AZ25" s="348">
        <v>287</v>
      </c>
      <c r="BA25" s="359">
        <v>287</v>
      </c>
      <c r="BB25" s="359">
        <v>287</v>
      </c>
      <c r="BC25" s="359">
        <v>288</v>
      </c>
      <c r="BD25" s="359">
        <v>286</v>
      </c>
      <c r="BE25" s="359">
        <v>286</v>
      </c>
      <c r="BF25" s="359">
        <v>280</v>
      </c>
      <c r="BG25" s="359">
        <v>277</v>
      </c>
      <c r="BH25" s="359">
        <v>277</v>
      </c>
      <c r="BI25" s="359">
        <v>277</v>
      </c>
      <c r="BJ25" s="359">
        <v>278</v>
      </c>
      <c r="BK25" s="347">
        <v>278</v>
      </c>
      <c r="BL25" s="348">
        <v>274</v>
      </c>
      <c r="BM25" s="359">
        <v>272</v>
      </c>
      <c r="BN25" s="359">
        <v>274</v>
      </c>
      <c r="BO25" s="359">
        <v>274</v>
      </c>
      <c r="BP25" s="359">
        <v>274</v>
      </c>
      <c r="BQ25" s="359">
        <v>277</v>
      </c>
      <c r="BR25" s="359">
        <v>273</v>
      </c>
      <c r="BS25" s="359">
        <v>274</v>
      </c>
      <c r="BT25" s="359">
        <v>274</v>
      </c>
      <c r="BU25" s="359">
        <v>273</v>
      </c>
      <c r="BV25" s="359">
        <v>271</v>
      </c>
      <c r="BW25" s="347">
        <v>271</v>
      </c>
      <c r="BX25" s="348">
        <v>272</v>
      </c>
      <c r="BY25" s="359">
        <v>268</v>
      </c>
      <c r="BZ25" s="359">
        <v>287</v>
      </c>
      <c r="CA25" s="359">
        <v>286</v>
      </c>
      <c r="CB25" s="359">
        <v>292</v>
      </c>
      <c r="CC25" s="359">
        <v>285</v>
      </c>
      <c r="CD25" s="359">
        <v>284</v>
      </c>
      <c r="CE25" s="359">
        <v>282</v>
      </c>
      <c r="CF25" s="359">
        <v>283</v>
      </c>
      <c r="CG25" s="359">
        <v>283</v>
      </c>
      <c r="CH25" s="359">
        <v>283</v>
      </c>
      <c r="CI25" s="347">
        <v>282</v>
      </c>
      <c r="CJ25" s="348">
        <v>283</v>
      </c>
      <c r="CK25" s="359">
        <v>280</v>
      </c>
      <c r="CL25" s="359">
        <v>281</v>
      </c>
      <c r="CM25" s="359">
        <v>286</v>
      </c>
      <c r="CN25" s="359">
        <v>285</v>
      </c>
      <c r="CO25" s="359">
        <v>290</v>
      </c>
      <c r="CP25" s="359">
        <v>291</v>
      </c>
      <c r="CQ25" s="359">
        <v>294</v>
      </c>
      <c r="CR25" s="359">
        <v>294</v>
      </c>
      <c r="CS25" s="347">
        <v>295</v>
      </c>
      <c r="CT25" s="351">
        <v>297</v>
      </c>
      <c r="CU25" s="347">
        <v>294</v>
      </c>
      <c r="CV25" s="359">
        <v>294</v>
      </c>
      <c r="CW25" s="359">
        <v>292</v>
      </c>
      <c r="CX25" s="359"/>
      <c r="CY25" s="359"/>
      <c r="CZ25" s="359"/>
      <c r="DA25" s="359"/>
      <c r="DB25" s="359"/>
      <c r="DC25" s="359"/>
      <c r="DD25" s="359"/>
      <c r="DE25" s="359"/>
      <c r="DF25" s="359"/>
      <c r="DG25" s="359"/>
      <c r="DH25" s="103">
        <v>-2</v>
      </c>
      <c r="DI25" s="83">
        <v>-0.68493150684931503</v>
      </c>
      <c r="DJ25" s="723">
        <v>-2</v>
      </c>
      <c r="DK25" s="83">
        <v>-0.70921985815602839</v>
      </c>
    </row>
    <row r="26" spans="1:126" ht="15" outlineLevel="2">
      <c r="A26" s="373">
        <v>490</v>
      </c>
      <c r="B26" s="14" t="s">
        <v>306</v>
      </c>
      <c r="C26" s="342" t="s">
        <v>313</v>
      </c>
      <c r="D26" s="348">
        <v>841</v>
      </c>
      <c r="E26" s="359">
        <v>841</v>
      </c>
      <c r="F26" s="359">
        <v>841</v>
      </c>
      <c r="G26" s="359">
        <v>841</v>
      </c>
      <c r="H26" s="359">
        <v>841</v>
      </c>
      <c r="I26" s="359">
        <v>853</v>
      </c>
      <c r="J26" s="359">
        <v>852</v>
      </c>
      <c r="K26" s="359">
        <v>853</v>
      </c>
      <c r="L26" s="359">
        <v>853</v>
      </c>
      <c r="M26" s="359">
        <v>853</v>
      </c>
      <c r="N26" s="359">
        <v>852</v>
      </c>
      <c r="O26" s="351">
        <v>902</v>
      </c>
      <c r="P26" s="348">
        <v>901</v>
      </c>
      <c r="Q26" s="359">
        <v>798</v>
      </c>
      <c r="R26" s="359">
        <v>794</v>
      </c>
      <c r="S26" s="359">
        <v>944</v>
      </c>
      <c r="T26" s="359">
        <v>919</v>
      </c>
      <c r="U26" s="359">
        <v>928</v>
      </c>
      <c r="V26" s="359">
        <v>920</v>
      </c>
      <c r="W26" s="359">
        <v>923</v>
      </c>
      <c r="X26" s="359">
        <v>921</v>
      </c>
      <c r="Y26" s="359">
        <v>923</v>
      </c>
      <c r="Z26" s="359">
        <v>923</v>
      </c>
      <c r="AA26" s="351">
        <v>932</v>
      </c>
      <c r="AB26" s="348">
        <v>935</v>
      </c>
      <c r="AC26" s="359">
        <v>934</v>
      </c>
      <c r="AD26" s="359">
        <v>935</v>
      </c>
      <c r="AE26" s="359">
        <v>935</v>
      </c>
      <c r="AF26" s="359">
        <v>935</v>
      </c>
      <c r="AG26" s="359">
        <v>931</v>
      </c>
      <c r="AH26" s="359">
        <v>936</v>
      </c>
      <c r="AI26" s="359">
        <v>944</v>
      </c>
      <c r="AJ26" s="359">
        <v>942</v>
      </c>
      <c r="AK26" s="359">
        <v>948</v>
      </c>
      <c r="AL26" s="359">
        <v>947</v>
      </c>
      <c r="AM26" s="351">
        <v>947</v>
      </c>
      <c r="AN26" s="348">
        <v>947</v>
      </c>
      <c r="AO26" s="359">
        <v>952</v>
      </c>
      <c r="AP26" s="359">
        <v>952</v>
      </c>
      <c r="AQ26" s="359">
        <v>951</v>
      </c>
      <c r="AR26" s="359">
        <v>950</v>
      </c>
      <c r="AS26" s="359">
        <v>950</v>
      </c>
      <c r="AT26" s="359">
        <v>949</v>
      </c>
      <c r="AU26" s="359">
        <v>948</v>
      </c>
      <c r="AV26" s="359">
        <v>945</v>
      </c>
      <c r="AW26" s="359">
        <v>944</v>
      </c>
      <c r="AX26" s="359">
        <v>941</v>
      </c>
      <c r="AY26" s="351">
        <v>940</v>
      </c>
      <c r="AZ26" s="348">
        <v>941</v>
      </c>
      <c r="BA26" s="359">
        <v>941</v>
      </c>
      <c r="BB26" s="359">
        <v>935</v>
      </c>
      <c r="BC26" s="359">
        <v>934</v>
      </c>
      <c r="BD26" s="359">
        <v>933</v>
      </c>
      <c r="BE26" s="359">
        <v>932</v>
      </c>
      <c r="BF26" s="359">
        <v>912</v>
      </c>
      <c r="BG26" s="359">
        <v>917</v>
      </c>
      <c r="BH26" s="359">
        <v>914</v>
      </c>
      <c r="BI26" s="359">
        <v>913</v>
      </c>
      <c r="BJ26" s="359">
        <v>918</v>
      </c>
      <c r="BK26" s="347">
        <v>918</v>
      </c>
      <c r="BL26" s="348">
        <v>914</v>
      </c>
      <c r="BM26" s="359">
        <v>914</v>
      </c>
      <c r="BN26" s="359">
        <v>932</v>
      </c>
      <c r="BO26" s="359">
        <v>939</v>
      </c>
      <c r="BP26" s="359">
        <v>939</v>
      </c>
      <c r="BQ26" s="359">
        <v>951</v>
      </c>
      <c r="BR26" s="359">
        <v>935</v>
      </c>
      <c r="BS26" s="359">
        <v>938</v>
      </c>
      <c r="BT26" s="359">
        <v>935</v>
      </c>
      <c r="BU26" s="359">
        <v>932</v>
      </c>
      <c r="BV26" s="359">
        <v>933</v>
      </c>
      <c r="BW26" s="347">
        <v>934</v>
      </c>
      <c r="BX26" s="348">
        <v>933</v>
      </c>
      <c r="BY26" s="359">
        <v>895</v>
      </c>
      <c r="BZ26" s="359">
        <v>969</v>
      </c>
      <c r="CA26" s="359">
        <v>929</v>
      </c>
      <c r="CB26" s="359">
        <v>952</v>
      </c>
      <c r="CC26" s="359">
        <v>933</v>
      </c>
      <c r="CD26" s="359">
        <v>929</v>
      </c>
      <c r="CE26" s="359">
        <v>923</v>
      </c>
      <c r="CF26" s="359">
        <v>917</v>
      </c>
      <c r="CG26" s="359">
        <v>932</v>
      </c>
      <c r="CH26" s="359">
        <v>921</v>
      </c>
      <c r="CI26" s="347">
        <v>930</v>
      </c>
      <c r="CJ26" s="348">
        <v>937</v>
      </c>
      <c r="CK26" s="359">
        <v>928</v>
      </c>
      <c r="CL26" s="359">
        <v>932</v>
      </c>
      <c r="CM26" s="359">
        <v>949</v>
      </c>
      <c r="CN26" s="359">
        <v>953</v>
      </c>
      <c r="CO26" s="359">
        <v>960</v>
      </c>
      <c r="CP26" s="359">
        <v>959</v>
      </c>
      <c r="CQ26" s="359">
        <v>970</v>
      </c>
      <c r="CR26" s="359">
        <v>967</v>
      </c>
      <c r="CS26" s="347">
        <v>957</v>
      </c>
      <c r="CT26" s="351">
        <v>960</v>
      </c>
      <c r="CU26" s="347">
        <v>956</v>
      </c>
      <c r="CV26" s="359">
        <v>956</v>
      </c>
      <c r="CW26" s="359">
        <v>947</v>
      </c>
      <c r="CX26" s="359"/>
      <c r="CY26" s="359"/>
      <c r="CZ26" s="359"/>
      <c r="DA26" s="359"/>
      <c r="DB26" s="359"/>
      <c r="DC26" s="359"/>
      <c r="DD26" s="359"/>
      <c r="DE26" s="359"/>
      <c r="DF26" s="359"/>
      <c r="DG26" s="359"/>
      <c r="DH26" s="103">
        <v>-9</v>
      </c>
      <c r="DI26" s="83">
        <v>-0.9503695881731784</v>
      </c>
      <c r="DJ26" s="723">
        <v>-9</v>
      </c>
      <c r="DK26" s="83">
        <v>-0.967741935483871</v>
      </c>
      <c r="DT26" s="215"/>
    </row>
    <row r="27" spans="1:126" ht="15" outlineLevel="2">
      <c r="A27" s="373">
        <v>659</v>
      </c>
      <c r="B27" s="14" t="s">
        <v>306</v>
      </c>
      <c r="C27" s="342" t="s">
        <v>314</v>
      </c>
      <c r="D27" s="348">
        <v>357</v>
      </c>
      <c r="E27" s="359">
        <v>357</v>
      </c>
      <c r="F27" s="359">
        <v>357</v>
      </c>
      <c r="G27" s="359">
        <v>357</v>
      </c>
      <c r="H27" s="359">
        <v>357</v>
      </c>
      <c r="I27" s="359">
        <v>360</v>
      </c>
      <c r="J27" s="359">
        <v>360</v>
      </c>
      <c r="K27" s="359">
        <v>359</v>
      </c>
      <c r="L27" s="359">
        <v>359</v>
      </c>
      <c r="M27" s="359">
        <v>359</v>
      </c>
      <c r="N27" s="359">
        <v>359</v>
      </c>
      <c r="O27" s="351">
        <v>372</v>
      </c>
      <c r="P27" s="348">
        <v>371</v>
      </c>
      <c r="Q27" s="359">
        <v>337</v>
      </c>
      <c r="R27" s="359">
        <v>333</v>
      </c>
      <c r="S27" s="359">
        <v>419</v>
      </c>
      <c r="T27" s="359">
        <v>414</v>
      </c>
      <c r="U27" s="359">
        <v>419</v>
      </c>
      <c r="V27" s="359">
        <v>409</v>
      </c>
      <c r="W27" s="359">
        <v>407</v>
      </c>
      <c r="X27" s="359">
        <v>407</v>
      </c>
      <c r="Y27" s="359">
        <v>412</v>
      </c>
      <c r="Z27" s="359">
        <v>412</v>
      </c>
      <c r="AA27" s="351">
        <v>413</v>
      </c>
      <c r="AB27" s="348">
        <v>411</v>
      </c>
      <c r="AC27" s="359">
        <v>411</v>
      </c>
      <c r="AD27" s="359">
        <v>411</v>
      </c>
      <c r="AE27" s="359">
        <v>411</v>
      </c>
      <c r="AF27" s="359">
        <v>402</v>
      </c>
      <c r="AG27" s="359">
        <v>401</v>
      </c>
      <c r="AH27" s="359">
        <v>403</v>
      </c>
      <c r="AI27" s="359">
        <v>408</v>
      </c>
      <c r="AJ27" s="359">
        <v>408</v>
      </c>
      <c r="AK27" s="359">
        <v>408</v>
      </c>
      <c r="AL27" s="359">
        <v>408</v>
      </c>
      <c r="AM27" s="351">
        <v>408</v>
      </c>
      <c r="AN27" s="348">
        <v>408</v>
      </c>
      <c r="AO27" s="359">
        <v>408</v>
      </c>
      <c r="AP27" s="359">
        <v>408</v>
      </c>
      <c r="AQ27" s="359">
        <v>408</v>
      </c>
      <c r="AR27" s="359">
        <v>406</v>
      </c>
      <c r="AS27" s="359">
        <v>406</v>
      </c>
      <c r="AT27" s="359">
        <v>406</v>
      </c>
      <c r="AU27" s="359">
        <v>406</v>
      </c>
      <c r="AV27" s="359">
        <v>406</v>
      </c>
      <c r="AW27" s="359">
        <v>406</v>
      </c>
      <c r="AX27" s="359">
        <v>405</v>
      </c>
      <c r="AY27" s="351">
        <v>404</v>
      </c>
      <c r="AZ27" s="348">
        <v>404</v>
      </c>
      <c r="BA27" s="359">
        <v>403</v>
      </c>
      <c r="BB27" s="359">
        <v>402</v>
      </c>
      <c r="BC27" s="359">
        <v>400</v>
      </c>
      <c r="BD27" s="359">
        <v>399</v>
      </c>
      <c r="BE27" s="359">
        <v>397</v>
      </c>
      <c r="BF27" s="359">
        <v>388</v>
      </c>
      <c r="BG27" s="359">
        <v>377</v>
      </c>
      <c r="BH27" s="359">
        <v>377</v>
      </c>
      <c r="BI27" s="359">
        <v>377</v>
      </c>
      <c r="BJ27" s="359">
        <v>380</v>
      </c>
      <c r="BK27" s="347">
        <v>380</v>
      </c>
      <c r="BL27" s="348">
        <v>374</v>
      </c>
      <c r="BM27" s="359">
        <v>374</v>
      </c>
      <c r="BN27" s="359">
        <v>378</v>
      </c>
      <c r="BO27" s="359">
        <v>379</v>
      </c>
      <c r="BP27" s="359">
        <v>379</v>
      </c>
      <c r="BQ27" s="359">
        <v>383</v>
      </c>
      <c r="BR27" s="359">
        <v>379</v>
      </c>
      <c r="BS27" s="359">
        <v>379</v>
      </c>
      <c r="BT27" s="359">
        <v>378</v>
      </c>
      <c r="BU27" s="359">
        <v>376</v>
      </c>
      <c r="BV27" s="359">
        <v>379</v>
      </c>
      <c r="BW27" s="347">
        <v>379</v>
      </c>
      <c r="BX27" s="348">
        <v>380</v>
      </c>
      <c r="BY27" s="359">
        <v>376</v>
      </c>
      <c r="BZ27" s="359">
        <v>399</v>
      </c>
      <c r="CA27" s="359">
        <v>390</v>
      </c>
      <c r="CB27" s="359">
        <v>390</v>
      </c>
      <c r="CC27" s="359">
        <v>391</v>
      </c>
      <c r="CD27" s="359">
        <v>389</v>
      </c>
      <c r="CE27" s="359">
        <v>386</v>
      </c>
      <c r="CF27" s="359">
        <v>384</v>
      </c>
      <c r="CG27" s="359">
        <v>384</v>
      </c>
      <c r="CH27" s="359">
        <v>380</v>
      </c>
      <c r="CI27" s="347">
        <v>380</v>
      </c>
      <c r="CJ27" s="348">
        <v>379</v>
      </c>
      <c r="CK27" s="359">
        <v>378</v>
      </c>
      <c r="CL27" s="359">
        <v>377</v>
      </c>
      <c r="CM27" s="359">
        <v>383</v>
      </c>
      <c r="CN27" s="359">
        <v>383</v>
      </c>
      <c r="CO27" s="359">
        <v>384</v>
      </c>
      <c r="CP27" s="359">
        <v>382</v>
      </c>
      <c r="CQ27" s="359">
        <v>381</v>
      </c>
      <c r="CR27" s="359">
        <v>380</v>
      </c>
      <c r="CS27" s="347">
        <v>378</v>
      </c>
      <c r="CT27" s="351">
        <v>377</v>
      </c>
      <c r="CU27" s="347">
        <v>377</v>
      </c>
      <c r="CV27" s="359">
        <v>376</v>
      </c>
      <c r="CW27" s="359">
        <v>373</v>
      </c>
      <c r="CX27" s="359"/>
      <c r="CY27" s="359"/>
      <c r="CZ27" s="359"/>
      <c r="DA27" s="359"/>
      <c r="DB27" s="359"/>
      <c r="DC27" s="359"/>
      <c r="DD27" s="359"/>
      <c r="DE27" s="359"/>
      <c r="DF27" s="359"/>
      <c r="DG27" s="359"/>
      <c r="DH27" s="103">
        <v>-3</v>
      </c>
      <c r="DI27" s="83">
        <v>-0.80428954423592491</v>
      </c>
      <c r="DJ27" s="723">
        <v>-4</v>
      </c>
      <c r="DK27" s="83">
        <v>-1.0526315789473684</v>
      </c>
    </row>
    <row r="28" spans="1:126" ht="15" outlineLevel="2">
      <c r="A28" s="373">
        <v>665</v>
      </c>
      <c r="B28" s="14" t="s">
        <v>306</v>
      </c>
      <c r="C28" s="342" t="s">
        <v>315</v>
      </c>
      <c r="D28" s="348">
        <v>568</v>
      </c>
      <c r="E28" s="359">
        <v>568</v>
      </c>
      <c r="F28" s="359">
        <v>568</v>
      </c>
      <c r="G28" s="359">
        <v>568</v>
      </c>
      <c r="H28" s="359">
        <v>568</v>
      </c>
      <c r="I28" s="359">
        <v>576</v>
      </c>
      <c r="J28" s="359">
        <v>576</v>
      </c>
      <c r="K28" s="359">
        <v>576</v>
      </c>
      <c r="L28" s="359">
        <v>576</v>
      </c>
      <c r="M28" s="359">
        <v>576</v>
      </c>
      <c r="N28" s="359">
        <v>576</v>
      </c>
      <c r="O28" s="351">
        <v>591</v>
      </c>
      <c r="P28" s="348">
        <v>588</v>
      </c>
      <c r="Q28" s="359">
        <v>529</v>
      </c>
      <c r="R28" s="359">
        <v>523</v>
      </c>
      <c r="S28" s="359">
        <v>598</v>
      </c>
      <c r="T28" s="359">
        <v>586</v>
      </c>
      <c r="U28" s="359">
        <v>594</v>
      </c>
      <c r="V28" s="359">
        <v>586</v>
      </c>
      <c r="W28" s="359">
        <v>585</v>
      </c>
      <c r="X28" s="359">
        <v>585</v>
      </c>
      <c r="Y28" s="359">
        <v>588</v>
      </c>
      <c r="Z28" s="359">
        <v>587</v>
      </c>
      <c r="AA28" s="351">
        <v>591</v>
      </c>
      <c r="AB28" s="348">
        <v>590</v>
      </c>
      <c r="AC28" s="359">
        <v>589</v>
      </c>
      <c r="AD28" s="359">
        <v>590</v>
      </c>
      <c r="AE28" s="359">
        <v>590</v>
      </c>
      <c r="AF28" s="359">
        <v>580</v>
      </c>
      <c r="AG28" s="359">
        <v>578</v>
      </c>
      <c r="AH28" s="359">
        <v>579</v>
      </c>
      <c r="AI28" s="359">
        <v>579</v>
      </c>
      <c r="AJ28" s="359">
        <v>578</v>
      </c>
      <c r="AK28" s="359">
        <v>581</v>
      </c>
      <c r="AL28" s="359">
        <v>579</v>
      </c>
      <c r="AM28" s="351">
        <v>578</v>
      </c>
      <c r="AN28" s="348">
        <v>578</v>
      </c>
      <c r="AO28" s="359">
        <v>578</v>
      </c>
      <c r="AP28" s="359">
        <v>578</v>
      </c>
      <c r="AQ28" s="359">
        <v>578</v>
      </c>
      <c r="AR28" s="359">
        <v>577</v>
      </c>
      <c r="AS28" s="359">
        <v>576</v>
      </c>
      <c r="AT28" s="359">
        <v>575</v>
      </c>
      <c r="AU28" s="359">
        <v>574</v>
      </c>
      <c r="AV28" s="359">
        <v>573</v>
      </c>
      <c r="AW28" s="359">
        <v>573</v>
      </c>
      <c r="AX28" s="359">
        <v>571</v>
      </c>
      <c r="AY28" s="351">
        <v>570</v>
      </c>
      <c r="AZ28" s="348">
        <v>570</v>
      </c>
      <c r="BA28" s="359">
        <v>568</v>
      </c>
      <c r="BB28" s="359">
        <v>567</v>
      </c>
      <c r="BC28" s="359">
        <v>567</v>
      </c>
      <c r="BD28" s="359">
        <v>567</v>
      </c>
      <c r="BE28" s="359">
        <v>567</v>
      </c>
      <c r="BF28" s="359">
        <v>561</v>
      </c>
      <c r="BG28" s="359">
        <v>551</v>
      </c>
      <c r="BH28" s="359">
        <v>550</v>
      </c>
      <c r="BI28" s="359">
        <v>549</v>
      </c>
      <c r="BJ28" s="359">
        <v>546</v>
      </c>
      <c r="BK28" s="347">
        <v>546</v>
      </c>
      <c r="BL28" s="348">
        <v>544</v>
      </c>
      <c r="BM28" s="359">
        <v>544</v>
      </c>
      <c r="BN28" s="359">
        <v>560</v>
      </c>
      <c r="BO28" s="359">
        <v>561</v>
      </c>
      <c r="BP28" s="359">
        <v>561</v>
      </c>
      <c r="BQ28" s="359">
        <v>565</v>
      </c>
      <c r="BR28" s="359">
        <v>562</v>
      </c>
      <c r="BS28" s="359">
        <v>561</v>
      </c>
      <c r="BT28" s="359">
        <v>559</v>
      </c>
      <c r="BU28" s="359">
        <v>559</v>
      </c>
      <c r="BV28" s="359">
        <v>558</v>
      </c>
      <c r="BW28" s="347">
        <v>557</v>
      </c>
      <c r="BX28" s="348">
        <v>559</v>
      </c>
      <c r="BY28" s="359">
        <v>557</v>
      </c>
      <c r="BZ28" s="359">
        <v>615</v>
      </c>
      <c r="CA28" s="359">
        <v>558</v>
      </c>
      <c r="CB28" s="359">
        <v>570</v>
      </c>
      <c r="CC28" s="359">
        <v>576</v>
      </c>
      <c r="CD28" s="359">
        <v>574</v>
      </c>
      <c r="CE28" s="359">
        <v>573</v>
      </c>
      <c r="CF28" s="359">
        <v>568</v>
      </c>
      <c r="CG28" s="359">
        <v>569</v>
      </c>
      <c r="CH28" s="359">
        <v>566</v>
      </c>
      <c r="CI28" s="347">
        <v>558</v>
      </c>
      <c r="CJ28" s="348">
        <v>560</v>
      </c>
      <c r="CK28" s="359">
        <v>554</v>
      </c>
      <c r="CL28" s="359">
        <v>559</v>
      </c>
      <c r="CM28" s="359">
        <v>568</v>
      </c>
      <c r="CN28" s="359">
        <v>561</v>
      </c>
      <c r="CO28" s="359">
        <v>557</v>
      </c>
      <c r="CP28" s="359">
        <v>552</v>
      </c>
      <c r="CQ28" s="359">
        <v>561</v>
      </c>
      <c r="CR28" s="359">
        <v>563</v>
      </c>
      <c r="CS28" s="347">
        <v>561</v>
      </c>
      <c r="CT28" s="351">
        <v>562</v>
      </c>
      <c r="CU28" s="347">
        <v>560</v>
      </c>
      <c r="CV28" s="359">
        <v>561</v>
      </c>
      <c r="CW28" s="359">
        <v>558</v>
      </c>
      <c r="CX28" s="359"/>
      <c r="CY28" s="359"/>
      <c r="CZ28" s="359"/>
      <c r="DA28" s="359"/>
      <c r="DB28" s="359"/>
      <c r="DC28" s="359"/>
      <c r="DD28" s="359"/>
      <c r="DE28" s="359"/>
      <c r="DF28" s="359"/>
      <c r="DG28" s="359"/>
      <c r="DH28" s="103">
        <v>-3</v>
      </c>
      <c r="DI28" s="83">
        <v>-0.53763440860215062</v>
      </c>
      <c r="DJ28" s="723">
        <v>-2</v>
      </c>
      <c r="DK28" s="83">
        <v>-0.35842293906810035</v>
      </c>
    </row>
    <row r="29" spans="1:126" ht="15" outlineLevel="2">
      <c r="A29" s="373">
        <v>837</v>
      </c>
      <c r="B29" s="14" t="s">
        <v>306</v>
      </c>
      <c r="C29" s="342" t="s">
        <v>316</v>
      </c>
      <c r="D29" s="348">
        <v>2858</v>
      </c>
      <c r="E29" s="359">
        <v>2858</v>
      </c>
      <c r="F29" s="359">
        <v>2858</v>
      </c>
      <c r="G29" s="359">
        <v>2858</v>
      </c>
      <c r="H29" s="359">
        <v>2858</v>
      </c>
      <c r="I29" s="359">
        <v>2890</v>
      </c>
      <c r="J29" s="359">
        <v>2889</v>
      </c>
      <c r="K29" s="359">
        <v>2890</v>
      </c>
      <c r="L29" s="359">
        <v>2890</v>
      </c>
      <c r="M29" s="359">
        <v>2890</v>
      </c>
      <c r="N29" s="359">
        <v>2886</v>
      </c>
      <c r="O29" s="351">
        <v>2966</v>
      </c>
      <c r="P29" s="348">
        <v>2964</v>
      </c>
      <c r="Q29" s="359">
        <v>2567</v>
      </c>
      <c r="R29" s="359">
        <v>2521</v>
      </c>
      <c r="S29" s="359">
        <v>3082</v>
      </c>
      <c r="T29" s="359">
        <v>3011</v>
      </c>
      <c r="U29" s="359">
        <v>3094</v>
      </c>
      <c r="V29" s="359">
        <v>3058</v>
      </c>
      <c r="W29" s="359">
        <v>3060</v>
      </c>
      <c r="X29" s="359">
        <v>3055</v>
      </c>
      <c r="Y29" s="359">
        <v>3082</v>
      </c>
      <c r="Z29" s="359">
        <v>3075</v>
      </c>
      <c r="AA29" s="351">
        <v>3076</v>
      </c>
      <c r="AB29" s="348">
        <v>3083</v>
      </c>
      <c r="AC29" s="359">
        <v>3089</v>
      </c>
      <c r="AD29" s="359">
        <v>3114</v>
      </c>
      <c r="AE29" s="359">
        <v>3114</v>
      </c>
      <c r="AF29" s="359">
        <v>3076</v>
      </c>
      <c r="AG29" s="359">
        <v>3068</v>
      </c>
      <c r="AH29" s="359">
        <v>3077</v>
      </c>
      <c r="AI29" s="359">
        <v>3083</v>
      </c>
      <c r="AJ29" s="359">
        <v>3082</v>
      </c>
      <c r="AK29" s="359">
        <v>3084</v>
      </c>
      <c r="AL29" s="359">
        <v>3077</v>
      </c>
      <c r="AM29" s="351">
        <v>3073</v>
      </c>
      <c r="AN29" s="348">
        <v>3072</v>
      </c>
      <c r="AO29" s="359">
        <v>3077</v>
      </c>
      <c r="AP29" s="359">
        <v>3077</v>
      </c>
      <c r="AQ29" s="359">
        <v>3074</v>
      </c>
      <c r="AR29" s="359">
        <v>3073</v>
      </c>
      <c r="AS29" s="359">
        <v>3071</v>
      </c>
      <c r="AT29" s="359">
        <v>3064</v>
      </c>
      <c r="AU29" s="359">
        <v>3052</v>
      </c>
      <c r="AV29" s="359">
        <v>3047</v>
      </c>
      <c r="AW29" s="359">
        <v>3045</v>
      </c>
      <c r="AX29" s="359">
        <v>3036</v>
      </c>
      <c r="AY29" s="351">
        <v>3034</v>
      </c>
      <c r="AZ29" s="348">
        <v>3029</v>
      </c>
      <c r="BA29" s="359">
        <v>3012</v>
      </c>
      <c r="BB29" s="359">
        <v>2990</v>
      </c>
      <c r="BC29" s="359">
        <v>2980</v>
      </c>
      <c r="BD29" s="359">
        <v>2970</v>
      </c>
      <c r="BE29" s="359">
        <v>2963</v>
      </c>
      <c r="BF29" s="359">
        <v>2917</v>
      </c>
      <c r="BG29" s="359">
        <v>2928</v>
      </c>
      <c r="BH29" s="359">
        <v>2927</v>
      </c>
      <c r="BI29" s="359">
        <v>2926</v>
      </c>
      <c r="BJ29" s="359">
        <v>2934</v>
      </c>
      <c r="BK29" s="347">
        <v>2932</v>
      </c>
      <c r="BL29" s="348">
        <v>2901</v>
      </c>
      <c r="BM29" s="359">
        <v>2899</v>
      </c>
      <c r="BN29" s="359">
        <v>2985</v>
      </c>
      <c r="BO29" s="359">
        <v>2989</v>
      </c>
      <c r="BP29" s="359">
        <v>2989</v>
      </c>
      <c r="BQ29" s="359">
        <v>3001</v>
      </c>
      <c r="BR29" s="359">
        <v>2956</v>
      </c>
      <c r="BS29" s="359">
        <v>2950</v>
      </c>
      <c r="BT29" s="359">
        <v>2937</v>
      </c>
      <c r="BU29" s="359">
        <v>2927</v>
      </c>
      <c r="BV29" s="359">
        <v>2916</v>
      </c>
      <c r="BW29" s="347">
        <v>2916</v>
      </c>
      <c r="BX29" s="348">
        <v>2937</v>
      </c>
      <c r="BY29" s="359">
        <v>2927</v>
      </c>
      <c r="BZ29" s="359">
        <v>3215</v>
      </c>
      <c r="CA29" s="359">
        <v>3201</v>
      </c>
      <c r="CB29" s="359">
        <v>3223</v>
      </c>
      <c r="CC29" s="359">
        <v>3224</v>
      </c>
      <c r="CD29" s="359">
        <v>3208</v>
      </c>
      <c r="CE29" s="359">
        <v>3197</v>
      </c>
      <c r="CF29" s="359">
        <v>3191</v>
      </c>
      <c r="CG29" s="359">
        <v>3207</v>
      </c>
      <c r="CH29" s="359">
        <v>3188</v>
      </c>
      <c r="CI29" s="347">
        <v>3137</v>
      </c>
      <c r="CJ29" s="348">
        <v>3115</v>
      </c>
      <c r="CK29" s="359">
        <v>3117</v>
      </c>
      <c r="CL29" s="359">
        <v>3132</v>
      </c>
      <c r="CM29" s="359">
        <v>3169</v>
      </c>
      <c r="CN29" s="359">
        <v>3163</v>
      </c>
      <c r="CO29" s="359">
        <v>3176</v>
      </c>
      <c r="CP29" s="359">
        <v>3148</v>
      </c>
      <c r="CQ29" s="359">
        <v>3197</v>
      </c>
      <c r="CR29" s="359">
        <v>3215</v>
      </c>
      <c r="CS29" s="347">
        <v>3204</v>
      </c>
      <c r="CT29" s="351">
        <v>3217</v>
      </c>
      <c r="CU29" s="347">
        <v>3187</v>
      </c>
      <c r="CV29" s="359">
        <v>3166</v>
      </c>
      <c r="CW29" s="359">
        <v>3199</v>
      </c>
      <c r="CX29" s="359"/>
      <c r="CY29" s="359"/>
      <c r="CZ29" s="359"/>
      <c r="DA29" s="359"/>
      <c r="DB29" s="359"/>
      <c r="DC29" s="359"/>
      <c r="DD29" s="359"/>
      <c r="DE29" s="359"/>
      <c r="DF29" s="359"/>
      <c r="DG29" s="359"/>
      <c r="DH29" s="103">
        <v>33</v>
      </c>
      <c r="DI29" s="83">
        <v>1.0315723663644889</v>
      </c>
      <c r="DJ29" s="723">
        <v>12</v>
      </c>
      <c r="DK29" s="83">
        <v>0.38253108065030283</v>
      </c>
      <c r="DO29" s="215"/>
      <c r="DP29" s="215"/>
      <c r="DQ29" s="215"/>
    </row>
    <row r="30" spans="1:126" ht="15" outlineLevel="2">
      <c r="A30" s="373">
        <v>873</v>
      </c>
      <c r="B30" s="14" t="s">
        <v>306</v>
      </c>
      <c r="C30" s="342" t="s">
        <v>317</v>
      </c>
      <c r="D30" s="348">
        <v>168</v>
      </c>
      <c r="E30" s="359">
        <v>168</v>
      </c>
      <c r="F30" s="359">
        <v>168</v>
      </c>
      <c r="G30" s="359">
        <v>168</v>
      </c>
      <c r="H30" s="359">
        <v>168</v>
      </c>
      <c r="I30" s="359">
        <v>173</v>
      </c>
      <c r="J30" s="359">
        <v>173</v>
      </c>
      <c r="K30" s="359">
        <v>173</v>
      </c>
      <c r="L30" s="359">
        <v>173</v>
      </c>
      <c r="M30" s="359">
        <v>173</v>
      </c>
      <c r="N30" s="359">
        <v>173</v>
      </c>
      <c r="O30" s="351">
        <v>185</v>
      </c>
      <c r="P30" s="348">
        <v>185</v>
      </c>
      <c r="Q30" s="359">
        <v>157</v>
      </c>
      <c r="R30" s="359">
        <v>155</v>
      </c>
      <c r="S30" s="359">
        <v>200</v>
      </c>
      <c r="T30" s="359">
        <v>197</v>
      </c>
      <c r="U30" s="359">
        <v>201</v>
      </c>
      <c r="V30" s="359">
        <v>195</v>
      </c>
      <c r="W30" s="359">
        <v>194</v>
      </c>
      <c r="X30" s="359">
        <v>194</v>
      </c>
      <c r="Y30" s="359">
        <v>196</v>
      </c>
      <c r="Z30" s="359">
        <v>194</v>
      </c>
      <c r="AA30" s="351">
        <v>194</v>
      </c>
      <c r="AB30" s="348">
        <v>195</v>
      </c>
      <c r="AC30" s="359">
        <v>196</v>
      </c>
      <c r="AD30" s="359">
        <v>196</v>
      </c>
      <c r="AE30" s="359">
        <v>196</v>
      </c>
      <c r="AF30" s="359">
        <v>200</v>
      </c>
      <c r="AG30" s="359">
        <v>198</v>
      </c>
      <c r="AH30" s="359">
        <v>198</v>
      </c>
      <c r="AI30" s="359">
        <v>199</v>
      </c>
      <c r="AJ30" s="359">
        <v>200</v>
      </c>
      <c r="AK30" s="359">
        <v>205</v>
      </c>
      <c r="AL30" s="359">
        <v>205</v>
      </c>
      <c r="AM30" s="351">
        <v>205</v>
      </c>
      <c r="AN30" s="348">
        <v>205</v>
      </c>
      <c r="AO30" s="359">
        <v>206</v>
      </c>
      <c r="AP30" s="359">
        <v>205</v>
      </c>
      <c r="AQ30" s="359">
        <v>203</v>
      </c>
      <c r="AR30" s="359">
        <v>203</v>
      </c>
      <c r="AS30" s="359">
        <v>203</v>
      </c>
      <c r="AT30" s="359">
        <v>203</v>
      </c>
      <c r="AU30" s="359">
        <v>203</v>
      </c>
      <c r="AV30" s="359">
        <v>203</v>
      </c>
      <c r="AW30" s="359">
        <v>203</v>
      </c>
      <c r="AX30" s="359">
        <v>203</v>
      </c>
      <c r="AY30" s="351">
        <v>203</v>
      </c>
      <c r="AZ30" s="348">
        <v>201</v>
      </c>
      <c r="BA30" s="359">
        <v>200</v>
      </c>
      <c r="BB30" s="359">
        <v>200</v>
      </c>
      <c r="BC30" s="359">
        <v>200</v>
      </c>
      <c r="BD30" s="359">
        <v>198</v>
      </c>
      <c r="BE30" s="359">
        <v>197</v>
      </c>
      <c r="BF30" s="359">
        <v>193</v>
      </c>
      <c r="BG30" s="359">
        <v>185</v>
      </c>
      <c r="BH30" s="359">
        <v>185</v>
      </c>
      <c r="BI30" s="359">
        <v>185</v>
      </c>
      <c r="BJ30" s="359">
        <v>187</v>
      </c>
      <c r="BK30" s="347">
        <v>187</v>
      </c>
      <c r="BL30" s="348">
        <v>186</v>
      </c>
      <c r="BM30" s="359">
        <v>186</v>
      </c>
      <c r="BN30" s="359">
        <v>187</v>
      </c>
      <c r="BO30" s="359">
        <v>188</v>
      </c>
      <c r="BP30" s="359">
        <v>188</v>
      </c>
      <c r="BQ30" s="359">
        <v>191</v>
      </c>
      <c r="BR30" s="359">
        <v>189</v>
      </c>
      <c r="BS30" s="359">
        <v>190</v>
      </c>
      <c r="BT30" s="359">
        <v>190</v>
      </c>
      <c r="BU30" s="359">
        <v>189</v>
      </c>
      <c r="BV30" s="359">
        <v>191</v>
      </c>
      <c r="BW30" s="347">
        <v>192</v>
      </c>
      <c r="BX30" s="348">
        <v>194</v>
      </c>
      <c r="BY30" s="359">
        <v>192</v>
      </c>
      <c r="BZ30" s="359">
        <v>205</v>
      </c>
      <c r="CA30" s="359">
        <v>202</v>
      </c>
      <c r="CB30" s="359">
        <v>207</v>
      </c>
      <c r="CC30" s="359">
        <v>204</v>
      </c>
      <c r="CD30" s="359">
        <v>200</v>
      </c>
      <c r="CE30" s="359">
        <v>198</v>
      </c>
      <c r="CF30" s="359">
        <v>199</v>
      </c>
      <c r="CG30" s="359">
        <v>199</v>
      </c>
      <c r="CH30" s="359">
        <v>197</v>
      </c>
      <c r="CI30" s="347">
        <v>192</v>
      </c>
      <c r="CJ30" s="348">
        <v>192</v>
      </c>
      <c r="CK30" s="359">
        <v>190</v>
      </c>
      <c r="CL30" s="359">
        <v>187</v>
      </c>
      <c r="CM30" s="359">
        <v>191</v>
      </c>
      <c r="CN30" s="359">
        <v>193</v>
      </c>
      <c r="CO30" s="359">
        <v>194</v>
      </c>
      <c r="CP30" s="359">
        <v>195</v>
      </c>
      <c r="CQ30" s="359">
        <v>196</v>
      </c>
      <c r="CR30" s="359">
        <v>194</v>
      </c>
      <c r="CS30" s="347">
        <v>193</v>
      </c>
      <c r="CT30" s="351">
        <v>193</v>
      </c>
      <c r="CU30" s="347">
        <v>194</v>
      </c>
      <c r="CV30" s="359">
        <v>193</v>
      </c>
      <c r="CW30" s="359">
        <v>190</v>
      </c>
      <c r="CX30" s="359"/>
      <c r="CY30" s="359"/>
      <c r="CZ30" s="359"/>
      <c r="DA30" s="359"/>
      <c r="DB30" s="359"/>
      <c r="DC30" s="359"/>
      <c r="DD30" s="359"/>
      <c r="DE30" s="359"/>
      <c r="DF30" s="359"/>
      <c r="DG30" s="359"/>
      <c r="DH30" s="103">
        <v>-3</v>
      </c>
      <c r="DI30" s="83">
        <v>-1.5789473684210527</v>
      </c>
      <c r="DJ30" s="723">
        <v>-4</v>
      </c>
      <c r="DK30" s="83">
        <v>-2.083333333333333</v>
      </c>
      <c r="DO30" s="5"/>
      <c r="DP30" s="5"/>
      <c r="DR30" s="5"/>
    </row>
    <row r="31" spans="1:126" ht="15" outlineLevel="1">
      <c r="A31" s="123" t="s">
        <v>318</v>
      </c>
      <c r="B31" s="25"/>
      <c r="C31" s="26"/>
      <c r="D31" s="43">
        <v>2795</v>
      </c>
      <c r="E31" s="44">
        <v>2796</v>
      </c>
      <c r="F31" s="44">
        <v>2796</v>
      </c>
      <c r="G31" s="44">
        <v>2796</v>
      </c>
      <c r="H31" s="44">
        <v>2796</v>
      </c>
      <c r="I31" s="44">
        <v>2832</v>
      </c>
      <c r="J31" s="44">
        <v>2830</v>
      </c>
      <c r="K31" s="44">
        <v>2833</v>
      </c>
      <c r="L31" s="44">
        <v>2832</v>
      </c>
      <c r="M31" s="44">
        <v>2832</v>
      </c>
      <c r="N31" s="44">
        <v>2827</v>
      </c>
      <c r="O31" s="234">
        <v>3080</v>
      </c>
      <c r="P31" s="43">
        <v>3056</v>
      </c>
      <c r="Q31" s="44">
        <v>2623</v>
      </c>
      <c r="R31" s="44">
        <v>2596</v>
      </c>
      <c r="S31" s="44">
        <v>3268</v>
      </c>
      <c r="T31" s="44">
        <v>3217</v>
      </c>
      <c r="U31" s="44">
        <v>3269</v>
      </c>
      <c r="V31" s="44">
        <v>3235</v>
      </c>
      <c r="W31" s="44">
        <v>3237</v>
      </c>
      <c r="X31" s="44">
        <v>3224</v>
      </c>
      <c r="Y31" s="44">
        <v>3249</v>
      </c>
      <c r="Z31" s="44">
        <v>3245</v>
      </c>
      <c r="AA31" s="234">
        <v>3266</v>
      </c>
      <c r="AB31" s="43">
        <v>3264</v>
      </c>
      <c r="AC31" s="44">
        <v>3267</v>
      </c>
      <c r="AD31" s="44">
        <v>3272</v>
      </c>
      <c r="AE31" s="44">
        <v>3271</v>
      </c>
      <c r="AF31" s="44">
        <v>3274</v>
      </c>
      <c r="AG31" s="44">
        <v>3260</v>
      </c>
      <c r="AH31" s="44">
        <v>3263</v>
      </c>
      <c r="AI31" s="44">
        <v>3272</v>
      </c>
      <c r="AJ31" s="44">
        <v>3275</v>
      </c>
      <c r="AK31" s="44">
        <v>3278</v>
      </c>
      <c r="AL31" s="44">
        <v>3275</v>
      </c>
      <c r="AM31" s="234">
        <v>3272</v>
      </c>
      <c r="AN31" s="43">
        <v>3268</v>
      </c>
      <c r="AO31" s="44">
        <v>3271</v>
      </c>
      <c r="AP31" s="44">
        <v>3261</v>
      </c>
      <c r="AQ31" s="44">
        <v>3253</v>
      </c>
      <c r="AR31" s="44">
        <v>3250</v>
      </c>
      <c r="AS31" s="44">
        <v>3240</v>
      </c>
      <c r="AT31" s="44">
        <v>3229</v>
      </c>
      <c r="AU31" s="44">
        <v>3214</v>
      </c>
      <c r="AV31" s="44">
        <v>3203</v>
      </c>
      <c r="AW31" s="44">
        <v>3199</v>
      </c>
      <c r="AX31" s="44">
        <v>3184</v>
      </c>
      <c r="AY31" s="234">
        <v>3177</v>
      </c>
      <c r="AZ31" s="43">
        <v>3175</v>
      </c>
      <c r="BA31" s="44">
        <v>3168</v>
      </c>
      <c r="BB31" s="44">
        <v>3152</v>
      </c>
      <c r="BC31" s="44">
        <v>3146</v>
      </c>
      <c r="BD31" s="44">
        <v>3139</v>
      </c>
      <c r="BE31" s="44">
        <v>3132</v>
      </c>
      <c r="BF31" s="44">
        <v>3081</v>
      </c>
      <c r="BG31" s="44">
        <v>3069</v>
      </c>
      <c r="BH31" s="44">
        <v>3064</v>
      </c>
      <c r="BI31" s="44">
        <v>3060</v>
      </c>
      <c r="BJ31" s="44">
        <v>3065</v>
      </c>
      <c r="BK31" s="56">
        <v>3060</v>
      </c>
      <c r="BL31" s="43">
        <v>3039</v>
      </c>
      <c r="BM31" s="44">
        <v>3033</v>
      </c>
      <c r="BN31" s="44">
        <v>3085</v>
      </c>
      <c r="BO31" s="44">
        <v>3095</v>
      </c>
      <c r="BP31" s="44">
        <v>3095</v>
      </c>
      <c r="BQ31" s="44">
        <v>3121</v>
      </c>
      <c r="BR31" s="44">
        <v>3087</v>
      </c>
      <c r="BS31" s="44">
        <v>3090</v>
      </c>
      <c r="BT31" s="44">
        <v>3083</v>
      </c>
      <c r="BU31" s="44">
        <v>3076</v>
      </c>
      <c r="BV31" s="44">
        <v>3073</v>
      </c>
      <c r="BW31" s="56">
        <v>3074</v>
      </c>
      <c r="BX31" s="43">
        <v>3096</v>
      </c>
      <c r="BY31" s="44">
        <v>3067</v>
      </c>
      <c r="BZ31" s="44">
        <v>3297</v>
      </c>
      <c r="CA31" s="44">
        <v>3226</v>
      </c>
      <c r="CB31" s="44">
        <v>3272</v>
      </c>
      <c r="CC31" s="44">
        <v>3272</v>
      </c>
      <c r="CD31" s="44">
        <v>3268</v>
      </c>
      <c r="CE31" s="44">
        <v>3257</v>
      </c>
      <c r="CF31" s="44">
        <v>3242</v>
      </c>
      <c r="CG31" s="44">
        <v>3253</v>
      </c>
      <c r="CH31" s="44">
        <v>3235</v>
      </c>
      <c r="CI31" s="56">
        <v>3199</v>
      </c>
      <c r="CJ31" s="43">
        <v>2867</v>
      </c>
      <c r="CK31" s="44">
        <v>2862</v>
      </c>
      <c r="CL31" s="44">
        <v>3190</v>
      </c>
      <c r="CM31" s="44">
        <v>3217</v>
      </c>
      <c r="CN31" s="44">
        <v>3225</v>
      </c>
      <c r="CO31" s="44">
        <v>3239</v>
      </c>
      <c r="CP31" s="44">
        <v>3220</v>
      </c>
      <c r="CQ31" s="44">
        <v>3226</v>
      </c>
      <c r="CR31" s="44">
        <v>3235</v>
      </c>
      <c r="CS31" s="56">
        <v>3232</v>
      </c>
      <c r="CT31" s="234">
        <v>3231</v>
      </c>
      <c r="CU31" s="44">
        <v>3233</v>
      </c>
      <c r="CV31" s="44">
        <v>3219</v>
      </c>
      <c r="CW31" s="44">
        <v>3206</v>
      </c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103">
        <v>-13</v>
      </c>
      <c r="DI31" s="83">
        <v>-0.40548970679975044</v>
      </c>
      <c r="DJ31" s="723">
        <v>-27</v>
      </c>
      <c r="DK31" s="83">
        <v>-0.84401375429821823</v>
      </c>
      <c r="DO31" s="5"/>
      <c r="DP31" s="5"/>
      <c r="DQ31" s="5"/>
      <c r="DR31" s="5"/>
    </row>
    <row r="32" spans="1:126" ht="15" outlineLevel="2">
      <c r="A32" s="373">
        <v>31</v>
      </c>
      <c r="B32" s="14" t="s">
        <v>318</v>
      </c>
      <c r="C32" s="342" t="s">
        <v>319</v>
      </c>
      <c r="D32" s="348">
        <v>380</v>
      </c>
      <c r="E32" s="359">
        <v>380</v>
      </c>
      <c r="F32" s="359">
        <v>380</v>
      </c>
      <c r="G32" s="359">
        <v>380</v>
      </c>
      <c r="H32" s="359">
        <v>380</v>
      </c>
      <c r="I32" s="359">
        <v>383</v>
      </c>
      <c r="J32" s="359">
        <v>382</v>
      </c>
      <c r="K32" s="359">
        <v>383</v>
      </c>
      <c r="L32" s="359">
        <v>383</v>
      </c>
      <c r="M32" s="359">
        <v>383</v>
      </c>
      <c r="N32" s="359">
        <v>383</v>
      </c>
      <c r="O32" s="351">
        <v>409</v>
      </c>
      <c r="P32" s="348">
        <v>405</v>
      </c>
      <c r="Q32" s="359">
        <v>361</v>
      </c>
      <c r="R32" s="359">
        <v>357</v>
      </c>
      <c r="S32" s="359">
        <v>441</v>
      </c>
      <c r="T32" s="359">
        <v>435</v>
      </c>
      <c r="U32" s="359">
        <v>444</v>
      </c>
      <c r="V32" s="359">
        <v>437</v>
      </c>
      <c r="W32" s="359">
        <v>437</v>
      </c>
      <c r="X32" s="359">
        <v>436</v>
      </c>
      <c r="Y32" s="359">
        <v>440</v>
      </c>
      <c r="Z32" s="359">
        <v>439</v>
      </c>
      <c r="AA32" s="351">
        <v>440</v>
      </c>
      <c r="AB32" s="348">
        <v>440</v>
      </c>
      <c r="AC32" s="359">
        <v>440</v>
      </c>
      <c r="AD32" s="359">
        <v>447</v>
      </c>
      <c r="AE32" s="359">
        <v>447</v>
      </c>
      <c r="AF32" s="359">
        <v>447</v>
      </c>
      <c r="AG32" s="359">
        <v>447</v>
      </c>
      <c r="AH32" s="359">
        <v>449</v>
      </c>
      <c r="AI32" s="359">
        <v>448</v>
      </c>
      <c r="AJ32" s="359">
        <v>449</v>
      </c>
      <c r="AK32" s="359">
        <v>449</v>
      </c>
      <c r="AL32" s="359">
        <v>448</v>
      </c>
      <c r="AM32" s="351">
        <v>448</v>
      </c>
      <c r="AN32" s="348">
        <v>448</v>
      </c>
      <c r="AO32" s="359">
        <v>447</v>
      </c>
      <c r="AP32" s="359">
        <v>447</v>
      </c>
      <c r="AQ32" s="359">
        <v>444</v>
      </c>
      <c r="AR32" s="359">
        <v>444</v>
      </c>
      <c r="AS32" s="359">
        <v>443</v>
      </c>
      <c r="AT32" s="359">
        <v>443</v>
      </c>
      <c r="AU32" s="359">
        <v>442</v>
      </c>
      <c r="AV32" s="359">
        <v>442</v>
      </c>
      <c r="AW32" s="359">
        <v>442</v>
      </c>
      <c r="AX32" s="359">
        <v>441</v>
      </c>
      <c r="AY32" s="351">
        <v>438</v>
      </c>
      <c r="AZ32" s="348">
        <v>437</v>
      </c>
      <c r="BA32" s="359">
        <v>436</v>
      </c>
      <c r="BB32" s="359">
        <v>435</v>
      </c>
      <c r="BC32" s="359">
        <v>435</v>
      </c>
      <c r="BD32" s="359">
        <v>434</v>
      </c>
      <c r="BE32" s="359">
        <v>433</v>
      </c>
      <c r="BF32" s="359">
        <v>428</v>
      </c>
      <c r="BG32" s="359">
        <v>431</v>
      </c>
      <c r="BH32" s="359">
        <v>431</v>
      </c>
      <c r="BI32" s="359">
        <v>430</v>
      </c>
      <c r="BJ32" s="359">
        <v>429</v>
      </c>
      <c r="BK32" s="347">
        <v>428</v>
      </c>
      <c r="BL32" s="348">
        <v>426</v>
      </c>
      <c r="BM32" s="359">
        <v>426</v>
      </c>
      <c r="BN32" s="359">
        <v>430</v>
      </c>
      <c r="BO32" s="359">
        <v>431</v>
      </c>
      <c r="BP32" s="359">
        <v>431</v>
      </c>
      <c r="BQ32" s="359">
        <v>433</v>
      </c>
      <c r="BR32" s="359">
        <v>428</v>
      </c>
      <c r="BS32" s="359">
        <v>429</v>
      </c>
      <c r="BT32" s="359">
        <v>429</v>
      </c>
      <c r="BU32" s="359">
        <v>431</v>
      </c>
      <c r="BV32" s="359">
        <v>431</v>
      </c>
      <c r="BW32" s="347">
        <v>431</v>
      </c>
      <c r="BX32" s="348">
        <v>429</v>
      </c>
      <c r="BY32" s="359">
        <v>427</v>
      </c>
      <c r="BZ32" s="359">
        <v>456</v>
      </c>
      <c r="CA32" s="359">
        <v>458</v>
      </c>
      <c r="CB32" s="359">
        <v>460</v>
      </c>
      <c r="CC32" s="359">
        <v>458</v>
      </c>
      <c r="CD32" s="359">
        <v>456</v>
      </c>
      <c r="CE32" s="359">
        <v>455</v>
      </c>
      <c r="CF32" s="359">
        <v>449</v>
      </c>
      <c r="CG32" s="359">
        <v>450</v>
      </c>
      <c r="CH32" s="359">
        <v>446</v>
      </c>
      <c r="CI32" s="347">
        <v>435</v>
      </c>
      <c r="CJ32" s="348">
        <v>107</v>
      </c>
      <c r="CK32" s="359">
        <v>107</v>
      </c>
      <c r="CL32" s="359">
        <v>435</v>
      </c>
      <c r="CM32" s="359">
        <v>438</v>
      </c>
      <c r="CN32" s="359">
        <v>439</v>
      </c>
      <c r="CO32" s="359">
        <v>441</v>
      </c>
      <c r="CP32" s="359">
        <v>443</v>
      </c>
      <c r="CQ32" s="359">
        <v>444</v>
      </c>
      <c r="CR32" s="359">
        <v>445</v>
      </c>
      <c r="CS32" s="347">
        <v>445</v>
      </c>
      <c r="CT32" s="351">
        <v>446</v>
      </c>
      <c r="CU32" s="347">
        <v>448</v>
      </c>
      <c r="CV32" s="359">
        <v>448</v>
      </c>
      <c r="CW32" s="359">
        <v>446</v>
      </c>
      <c r="CX32" s="359"/>
      <c r="CY32" s="359"/>
      <c r="CZ32" s="359"/>
      <c r="DA32" s="359"/>
      <c r="DB32" s="359"/>
      <c r="DC32" s="359"/>
      <c r="DD32" s="359"/>
      <c r="DE32" s="359"/>
      <c r="DF32" s="359"/>
      <c r="DG32" s="359"/>
      <c r="DH32" s="103">
        <v>-2</v>
      </c>
      <c r="DI32" s="83">
        <v>-0.44843049327354262</v>
      </c>
      <c r="DJ32" s="723">
        <v>-2</v>
      </c>
      <c r="DK32" s="83">
        <v>-0.45977011494252873</v>
      </c>
      <c r="DO32" s="5"/>
      <c r="DP32" s="5"/>
      <c r="DQ32" s="5"/>
      <c r="DR32" s="5"/>
    </row>
    <row r="33" spans="1:122" ht="15" outlineLevel="2">
      <c r="A33" s="373">
        <v>40</v>
      </c>
      <c r="B33" s="14" t="s">
        <v>318</v>
      </c>
      <c r="C33" s="342" t="s">
        <v>320</v>
      </c>
      <c r="D33" s="348">
        <v>205</v>
      </c>
      <c r="E33" s="359">
        <v>205</v>
      </c>
      <c r="F33" s="359">
        <v>205</v>
      </c>
      <c r="G33" s="359">
        <v>205</v>
      </c>
      <c r="H33" s="359">
        <v>205</v>
      </c>
      <c r="I33" s="359">
        <v>209</v>
      </c>
      <c r="J33" s="359">
        <v>209</v>
      </c>
      <c r="K33" s="359">
        <v>209</v>
      </c>
      <c r="L33" s="359">
        <v>209</v>
      </c>
      <c r="M33" s="359">
        <v>209</v>
      </c>
      <c r="N33" s="359">
        <v>209</v>
      </c>
      <c r="O33" s="351">
        <v>242</v>
      </c>
      <c r="P33" s="348">
        <v>233</v>
      </c>
      <c r="Q33" s="359">
        <v>185</v>
      </c>
      <c r="R33" s="359">
        <v>184</v>
      </c>
      <c r="S33" s="359">
        <v>239</v>
      </c>
      <c r="T33" s="359">
        <v>231</v>
      </c>
      <c r="U33" s="359">
        <v>234</v>
      </c>
      <c r="V33" s="359">
        <v>234</v>
      </c>
      <c r="W33" s="359">
        <v>234</v>
      </c>
      <c r="X33" s="359">
        <v>234</v>
      </c>
      <c r="Y33" s="359">
        <v>235</v>
      </c>
      <c r="Z33" s="359">
        <v>235</v>
      </c>
      <c r="AA33" s="351">
        <v>237</v>
      </c>
      <c r="AB33" s="348">
        <v>237</v>
      </c>
      <c r="AC33" s="359">
        <v>237</v>
      </c>
      <c r="AD33" s="359">
        <v>238</v>
      </c>
      <c r="AE33" s="359">
        <v>238</v>
      </c>
      <c r="AF33" s="359">
        <v>239</v>
      </c>
      <c r="AG33" s="359">
        <v>237</v>
      </c>
      <c r="AH33" s="359">
        <v>237</v>
      </c>
      <c r="AI33" s="359">
        <v>237</v>
      </c>
      <c r="AJ33" s="359">
        <v>238</v>
      </c>
      <c r="AK33" s="359">
        <v>240</v>
      </c>
      <c r="AL33" s="359">
        <v>240</v>
      </c>
      <c r="AM33" s="351">
        <v>240</v>
      </c>
      <c r="AN33" s="348">
        <v>240</v>
      </c>
      <c r="AO33" s="359">
        <v>240</v>
      </c>
      <c r="AP33" s="359">
        <v>239</v>
      </c>
      <c r="AQ33" s="359">
        <v>239</v>
      </c>
      <c r="AR33" s="359">
        <v>239</v>
      </c>
      <c r="AS33" s="359">
        <v>239</v>
      </c>
      <c r="AT33" s="359">
        <v>237</v>
      </c>
      <c r="AU33" s="359">
        <v>236</v>
      </c>
      <c r="AV33" s="359">
        <v>234</v>
      </c>
      <c r="AW33" s="359">
        <v>234</v>
      </c>
      <c r="AX33" s="359">
        <v>233</v>
      </c>
      <c r="AY33" s="351">
        <v>233</v>
      </c>
      <c r="AZ33" s="348">
        <v>233</v>
      </c>
      <c r="BA33" s="359">
        <v>233</v>
      </c>
      <c r="BB33" s="359">
        <v>232</v>
      </c>
      <c r="BC33" s="359">
        <v>232</v>
      </c>
      <c r="BD33" s="359">
        <v>231</v>
      </c>
      <c r="BE33" s="359">
        <v>229</v>
      </c>
      <c r="BF33" s="359">
        <v>228</v>
      </c>
      <c r="BG33" s="359">
        <v>229</v>
      </c>
      <c r="BH33" s="359">
        <v>229</v>
      </c>
      <c r="BI33" s="359">
        <v>229</v>
      </c>
      <c r="BJ33" s="359">
        <v>230</v>
      </c>
      <c r="BK33" s="347">
        <v>230</v>
      </c>
      <c r="BL33" s="348">
        <v>230</v>
      </c>
      <c r="BM33" s="359">
        <v>229</v>
      </c>
      <c r="BN33" s="359">
        <v>231</v>
      </c>
      <c r="BO33" s="359">
        <v>231</v>
      </c>
      <c r="BP33" s="359">
        <v>231</v>
      </c>
      <c r="BQ33" s="359">
        <v>236</v>
      </c>
      <c r="BR33" s="359">
        <v>234</v>
      </c>
      <c r="BS33" s="359">
        <v>238</v>
      </c>
      <c r="BT33" s="359">
        <v>237</v>
      </c>
      <c r="BU33" s="359">
        <v>237</v>
      </c>
      <c r="BV33" s="359">
        <v>234</v>
      </c>
      <c r="BW33" s="347">
        <v>233</v>
      </c>
      <c r="BX33" s="348">
        <v>235</v>
      </c>
      <c r="BY33" s="359">
        <v>230</v>
      </c>
      <c r="BZ33" s="359">
        <v>246</v>
      </c>
      <c r="CA33" s="359">
        <v>245</v>
      </c>
      <c r="CB33" s="359">
        <v>257</v>
      </c>
      <c r="CC33" s="359">
        <v>258</v>
      </c>
      <c r="CD33" s="359">
        <v>262</v>
      </c>
      <c r="CE33" s="359">
        <v>262</v>
      </c>
      <c r="CF33" s="359">
        <v>261</v>
      </c>
      <c r="CG33" s="359">
        <v>262</v>
      </c>
      <c r="CH33" s="359">
        <v>260</v>
      </c>
      <c r="CI33" s="347">
        <v>260</v>
      </c>
      <c r="CJ33" s="348">
        <v>260</v>
      </c>
      <c r="CK33" s="359">
        <v>261</v>
      </c>
      <c r="CL33" s="359">
        <v>262</v>
      </c>
      <c r="CM33" s="359">
        <v>266</v>
      </c>
      <c r="CN33" s="359">
        <v>268</v>
      </c>
      <c r="CO33" s="359">
        <v>270</v>
      </c>
      <c r="CP33" s="359">
        <v>269</v>
      </c>
      <c r="CQ33" s="359">
        <v>270</v>
      </c>
      <c r="CR33" s="359">
        <v>273</v>
      </c>
      <c r="CS33" s="347">
        <v>273</v>
      </c>
      <c r="CT33" s="351">
        <v>271</v>
      </c>
      <c r="CU33" s="347">
        <v>271</v>
      </c>
      <c r="CV33" s="359">
        <v>270</v>
      </c>
      <c r="CW33" s="359">
        <v>270</v>
      </c>
      <c r="CX33" s="359"/>
      <c r="CY33" s="359"/>
      <c r="CZ33" s="359"/>
      <c r="DA33" s="359"/>
      <c r="DB33" s="359"/>
      <c r="DC33" s="359"/>
      <c r="DD33" s="359"/>
      <c r="DE33" s="359"/>
      <c r="DF33" s="359"/>
      <c r="DG33" s="359"/>
      <c r="DH33" s="103">
        <v>0</v>
      </c>
      <c r="DI33" s="83">
        <v>0</v>
      </c>
      <c r="DJ33" s="723">
        <v>-1</v>
      </c>
      <c r="DK33" s="83">
        <v>-0.38461538461538464</v>
      </c>
      <c r="DO33" s="5"/>
      <c r="DP33" s="5"/>
      <c r="DQ33" s="5"/>
      <c r="DR33" s="5"/>
    </row>
    <row r="34" spans="1:122" ht="15" outlineLevel="2">
      <c r="A34" s="373">
        <v>190</v>
      </c>
      <c r="B34" s="14" t="s">
        <v>318</v>
      </c>
      <c r="C34" s="342" t="s">
        <v>321</v>
      </c>
      <c r="D34" s="348">
        <v>201</v>
      </c>
      <c r="E34" s="359">
        <v>202</v>
      </c>
      <c r="F34" s="359">
        <v>202</v>
      </c>
      <c r="G34" s="359">
        <v>202</v>
      </c>
      <c r="H34" s="359">
        <v>202</v>
      </c>
      <c r="I34" s="359">
        <v>207</v>
      </c>
      <c r="J34" s="359">
        <v>207</v>
      </c>
      <c r="K34" s="359">
        <v>208</v>
      </c>
      <c r="L34" s="359">
        <v>208</v>
      </c>
      <c r="M34" s="359">
        <v>208</v>
      </c>
      <c r="N34" s="359">
        <v>208</v>
      </c>
      <c r="O34" s="351">
        <v>211</v>
      </c>
      <c r="P34" s="348">
        <v>210</v>
      </c>
      <c r="Q34" s="359">
        <v>180</v>
      </c>
      <c r="R34" s="359">
        <v>177</v>
      </c>
      <c r="S34" s="359">
        <v>250</v>
      </c>
      <c r="T34" s="359">
        <v>247</v>
      </c>
      <c r="U34" s="359">
        <v>248</v>
      </c>
      <c r="V34" s="359">
        <v>246</v>
      </c>
      <c r="W34" s="359">
        <v>245</v>
      </c>
      <c r="X34" s="359">
        <v>244</v>
      </c>
      <c r="Y34" s="359">
        <v>245</v>
      </c>
      <c r="Z34" s="359">
        <v>245</v>
      </c>
      <c r="AA34" s="351">
        <v>246</v>
      </c>
      <c r="AB34" s="348">
        <v>245</v>
      </c>
      <c r="AC34" s="359">
        <v>246</v>
      </c>
      <c r="AD34" s="359">
        <v>245</v>
      </c>
      <c r="AE34" s="359">
        <v>245</v>
      </c>
      <c r="AF34" s="359">
        <v>241</v>
      </c>
      <c r="AG34" s="359">
        <v>241</v>
      </c>
      <c r="AH34" s="359">
        <v>243</v>
      </c>
      <c r="AI34" s="359">
        <v>244</v>
      </c>
      <c r="AJ34" s="359">
        <v>246</v>
      </c>
      <c r="AK34" s="359">
        <v>244</v>
      </c>
      <c r="AL34" s="359">
        <v>243</v>
      </c>
      <c r="AM34" s="351">
        <v>243</v>
      </c>
      <c r="AN34" s="348">
        <v>243</v>
      </c>
      <c r="AO34" s="359">
        <v>243</v>
      </c>
      <c r="AP34" s="359">
        <v>242</v>
      </c>
      <c r="AQ34" s="359">
        <v>242</v>
      </c>
      <c r="AR34" s="359">
        <v>242</v>
      </c>
      <c r="AS34" s="359">
        <v>242</v>
      </c>
      <c r="AT34" s="359">
        <v>242</v>
      </c>
      <c r="AU34" s="359">
        <v>241</v>
      </c>
      <c r="AV34" s="359">
        <v>241</v>
      </c>
      <c r="AW34" s="359">
        <v>241</v>
      </c>
      <c r="AX34" s="359">
        <v>240</v>
      </c>
      <c r="AY34" s="351">
        <v>240</v>
      </c>
      <c r="AZ34" s="348">
        <v>240</v>
      </c>
      <c r="BA34" s="359">
        <v>240</v>
      </c>
      <c r="BB34" s="359">
        <v>239</v>
      </c>
      <c r="BC34" s="359">
        <v>239</v>
      </c>
      <c r="BD34" s="359">
        <v>240</v>
      </c>
      <c r="BE34" s="359">
        <v>240</v>
      </c>
      <c r="BF34" s="359">
        <v>235</v>
      </c>
      <c r="BG34" s="359">
        <v>234</v>
      </c>
      <c r="BH34" s="359">
        <v>233</v>
      </c>
      <c r="BI34" s="359">
        <v>232</v>
      </c>
      <c r="BJ34" s="359">
        <v>232</v>
      </c>
      <c r="BK34" s="347">
        <v>232</v>
      </c>
      <c r="BL34" s="348">
        <v>223</v>
      </c>
      <c r="BM34" s="359">
        <v>221</v>
      </c>
      <c r="BN34" s="359">
        <v>226</v>
      </c>
      <c r="BO34" s="359">
        <v>226</v>
      </c>
      <c r="BP34" s="359">
        <v>226</v>
      </c>
      <c r="BQ34" s="359">
        <v>226</v>
      </c>
      <c r="BR34" s="359">
        <v>224</v>
      </c>
      <c r="BS34" s="359">
        <v>224</v>
      </c>
      <c r="BT34" s="359">
        <v>224</v>
      </c>
      <c r="BU34" s="359">
        <v>223</v>
      </c>
      <c r="BV34" s="359">
        <v>221</v>
      </c>
      <c r="BW34" s="347">
        <v>220</v>
      </c>
      <c r="BX34" s="348">
        <v>221</v>
      </c>
      <c r="BY34" s="359">
        <v>218</v>
      </c>
      <c r="BZ34" s="359">
        <v>239</v>
      </c>
      <c r="CA34" s="359">
        <v>237</v>
      </c>
      <c r="CB34" s="359">
        <v>234</v>
      </c>
      <c r="CC34" s="359">
        <v>231</v>
      </c>
      <c r="CD34" s="359">
        <v>229</v>
      </c>
      <c r="CE34" s="359">
        <v>228</v>
      </c>
      <c r="CF34" s="359">
        <v>228</v>
      </c>
      <c r="CG34" s="359">
        <v>226</v>
      </c>
      <c r="CH34" s="359">
        <v>225</v>
      </c>
      <c r="CI34" s="347">
        <v>220</v>
      </c>
      <c r="CJ34" s="348">
        <v>219</v>
      </c>
      <c r="CK34" s="359">
        <v>219</v>
      </c>
      <c r="CL34" s="359">
        <v>221</v>
      </c>
      <c r="CM34" s="359">
        <v>220</v>
      </c>
      <c r="CN34" s="359">
        <v>221</v>
      </c>
      <c r="CO34" s="359">
        <v>220</v>
      </c>
      <c r="CP34" s="359">
        <v>219</v>
      </c>
      <c r="CQ34" s="359">
        <v>219</v>
      </c>
      <c r="CR34" s="359">
        <v>219</v>
      </c>
      <c r="CS34" s="347">
        <v>221</v>
      </c>
      <c r="CT34" s="351">
        <v>221</v>
      </c>
      <c r="CU34" s="347">
        <v>222</v>
      </c>
      <c r="CV34" s="359">
        <v>221</v>
      </c>
      <c r="CW34" s="359">
        <v>217</v>
      </c>
      <c r="CX34" s="359"/>
      <c r="CY34" s="359"/>
      <c r="CZ34" s="359"/>
      <c r="DA34" s="359"/>
      <c r="DB34" s="359"/>
      <c r="DC34" s="359"/>
      <c r="DD34" s="359"/>
      <c r="DE34" s="359"/>
      <c r="DF34" s="359"/>
      <c r="DG34" s="359"/>
      <c r="DH34" s="103">
        <v>-4</v>
      </c>
      <c r="DI34" s="83">
        <v>-1.8433179723502304</v>
      </c>
      <c r="DJ34" s="723">
        <v>-5</v>
      </c>
      <c r="DK34" s="83">
        <v>-2.2727272727272729</v>
      </c>
      <c r="DO34" s="5"/>
      <c r="DP34" s="5"/>
      <c r="DQ34" s="5"/>
      <c r="DR34" s="5"/>
    </row>
    <row r="35" spans="1:122" ht="15" outlineLevel="2">
      <c r="A35" s="373">
        <v>604</v>
      </c>
      <c r="B35" s="14" t="s">
        <v>318</v>
      </c>
      <c r="C35" s="342" t="s">
        <v>322</v>
      </c>
      <c r="D35" s="348">
        <v>364</v>
      </c>
      <c r="E35" s="359">
        <v>364</v>
      </c>
      <c r="F35" s="359">
        <v>364</v>
      </c>
      <c r="G35" s="359">
        <v>364</v>
      </c>
      <c r="H35" s="359">
        <v>364</v>
      </c>
      <c r="I35" s="359">
        <v>370</v>
      </c>
      <c r="J35" s="359">
        <v>370</v>
      </c>
      <c r="K35" s="359">
        <v>370</v>
      </c>
      <c r="L35" s="359">
        <v>369</v>
      </c>
      <c r="M35" s="359">
        <v>369</v>
      </c>
      <c r="N35" s="359">
        <v>369</v>
      </c>
      <c r="O35" s="351">
        <v>425</v>
      </c>
      <c r="P35" s="348">
        <v>423</v>
      </c>
      <c r="Q35" s="359">
        <v>354</v>
      </c>
      <c r="R35" s="359">
        <v>348</v>
      </c>
      <c r="S35" s="359">
        <v>428</v>
      </c>
      <c r="T35" s="359">
        <v>423</v>
      </c>
      <c r="U35" s="359">
        <v>425</v>
      </c>
      <c r="V35" s="359">
        <v>425</v>
      </c>
      <c r="W35" s="359">
        <v>425</v>
      </c>
      <c r="X35" s="359">
        <v>423</v>
      </c>
      <c r="Y35" s="359">
        <v>429</v>
      </c>
      <c r="Z35" s="359">
        <v>429</v>
      </c>
      <c r="AA35" s="351">
        <v>436</v>
      </c>
      <c r="AB35" s="348">
        <v>437</v>
      </c>
      <c r="AC35" s="359">
        <v>439</v>
      </c>
      <c r="AD35" s="359">
        <v>442</v>
      </c>
      <c r="AE35" s="359">
        <v>442</v>
      </c>
      <c r="AF35" s="359">
        <v>433</v>
      </c>
      <c r="AG35" s="359">
        <v>429</v>
      </c>
      <c r="AH35" s="359">
        <v>429</v>
      </c>
      <c r="AI35" s="359">
        <v>431</v>
      </c>
      <c r="AJ35" s="359">
        <v>434</v>
      </c>
      <c r="AK35" s="359">
        <v>438</v>
      </c>
      <c r="AL35" s="359">
        <v>438</v>
      </c>
      <c r="AM35" s="351">
        <v>438</v>
      </c>
      <c r="AN35" s="348">
        <v>437</v>
      </c>
      <c r="AO35" s="359">
        <v>439</v>
      </c>
      <c r="AP35" s="359">
        <v>434</v>
      </c>
      <c r="AQ35" s="359">
        <v>432</v>
      </c>
      <c r="AR35" s="359">
        <v>429</v>
      </c>
      <c r="AS35" s="359">
        <v>426</v>
      </c>
      <c r="AT35" s="359">
        <v>424</v>
      </c>
      <c r="AU35" s="359">
        <v>421</v>
      </c>
      <c r="AV35" s="359">
        <v>417</v>
      </c>
      <c r="AW35" s="359">
        <v>417</v>
      </c>
      <c r="AX35" s="359">
        <v>416</v>
      </c>
      <c r="AY35" s="351">
        <v>415</v>
      </c>
      <c r="AZ35" s="348">
        <v>415</v>
      </c>
      <c r="BA35" s="359">
        <v>415</v>
      </c>
      <c r="BB35" s="359">
        <v>410</v>
      </c>
      <c r="BC35" s="359">
        <v>410</v>
      </c>
      <c r="BD35" s="359">
        <v>409</v>
      </c>
      <c r="BE35" s="359">
        <v>409</v>
      </c>
      <c r="BF35" s="359">
        <v>402</v>
      </c>
      <c r="BG35" s="359">
        <v>393</v>
      </c>
      <c r="BH35" s="359">
        <v>393</v>
      </c>
      <c r="BI35" s="359">
        <v>393</v>
      </c>
      <c r="BJ35" s="359">
        <v>390</v>
      </c>
      <c r="BK35" s="347">
        <v>389</v>
      </c>
      <c r="BL35" s="348">
        <v>387</v>
      </c>
      <c r="BM35" s="359">
        <v>387</v>
      </c>
      <c r="BN35" s="359">
        <v>392</v>
      </c>
      <c r="BO35" s="359">
        <v>395</v>
      </c>
      <c r="BP35" s="359">
        <v>395</v>
      </c>
      <c r="BQ35" s="359">
        <v>397</v>
      </c>
      <c r="BR35" s="359">
        <v>394</v>
      </c>
      <c r="BS35" s="359">
        <v>394</v>
      </c>
      <c r="BT35" s="359">
        <v>394</v>
      </c>
      <c r="BU35" s="359">
        <v>391</v>
      </c>
      <c r="BV35" s="359">
        <v>391</v>
      </c>
      <c r="BW35" s="347">
        <v>393</v>
      </c>
      <c r="BX35" s="348">
        <v>392</v>
      </c>
      <c r="BY35" s="359">
        <v>391</v>
      </c>
      <c r="BZ35" s="359">
        <v>429</v>
      </c>
      <c r="CA35" s="359">
        <v>396</v>
      </c>
      <c r="CB35" s="359">
        <v>415</v>
      </c>
      <c r="CC35" s="359">
        <v>419</v>
      </c>
      <c r="CD35" s="359">
        <v>416</v>
      </c>
      <c r="CE35" s="359">
        <v>416</v>
      </c>
      <c r="CF35" s="359">
        <v>415</v>
      </c>
      <c r="CG35" s="359">
        <v>420</v>
      </c>
      <c r="CH35" s="359">
        <v>417</v>
      </c>
      <c r="CI35" s="347">
        <v>417</v>
      </c>
      <c r="CJ35" s="348">
        <v>418</v>
      </c>
      <c r="CK35" s="359">
        <v>417</v>
      </c>
      <c r="CL35" s="359">
        <v>419</v>
      </c>
      <c r="CM35" s="359">
        <v>420</v>
      </c>
      <c r="CN35" s="359">
        <v>421</v>
      </c>
      <c r="CO35" s="359">
        <v>429</v>
      </c>
      <c r="CP35" s="359">
        <v>425</v>
      </c>
      <c r="CQ35" s="359">
        <v>425</v>
      </c>
      <c r="CR35" s="359">
        <v>428</v>
      </c>
      <c r="CS35" s="347">
        <v>425</v>
      </c>
      <c r="CT35" s="351">
        <v>425</v>
      </c>
      <c r="CU35" s="347">
        <v>424</v>
      </c>
      <c r="CV35" s="359">
        <v>419</v>
      </c>
      <c r="CW35" s="359">
        <v>416</v>
      </c>
      <c r="CX35" s="359"/>
      <c r="CY35" s="359"/>
      <c r="CZ35" s="359"/>
      <c r="DA35" s="359"/>
      <c r="DB35" s="359"/>
      <c r="DC35" s="359"/>
      <c r="DD35" s="359"/>
      <c r="DE35" s="359"/>
      <c r="DF35" s="359"/>
      <c r="DG35" s="359"/>
      <c r="DH35" s="103">
        <v>-3</v>
      </c>
      <c r="DI35" s="83">
        <v>-0.72115384615384615</v>
      </c>
      <c r="DJ35" s="723">
        <v>-8</v>
      </c>
      <c r="DK35" s="83">
        <v>-1.9184652278177456</v>
      </c>
      <c r="DO35" s="5"/>
      <c r="DP35" s="5"/>
      <c r="DQ35" s="5"/>
      <c r="DR35" s="5"/>
    </row>
    <row r="36" spans="1:122" ht="15" outlineLevel="2">
      <c r="A36" s="373">
        <v>670</v>
      </c>
      <c r="B36" s="14" t="s">
        <v>318</v>
      </c>
      <c r="C36" s="342" t="s">
        <v>323</v>
      </c>
      <c r="D36" s="348">
        <v>401</v>
      </c>
      <c r="E36" s="359">
        <v>401</v>
      </c>
      <c r="F36" s="359">
        <v>401</v>
      </c>
      <c r="G36" s="359">
        <v>401</v>
      </c>
      <c r="H36" s="359">
        <v>401</v>
      </c>
      <c r="I36" s="359">
        <v>407</v>
      </c>
      <c r="J36" s="359">
        <v>407</v>
      </c>
      <c r="K36" s="359">
        <v>407</v>
      </c>
      <c r="L36" s="359">
        <v>407</v>
      </c>
      <c r="M36" s="359">
        <v>407</v>
      </c>
      <c r="N36" s="359">
        <v>404</v>
      </c>
      <c r="O36" s="351">
        <v>419</v>
      </c>
      <c r="P36" s="348">
        <v>417</v>
      </c>
      <c r="Q36" s="359">
        <v>356</v>
      </c>
      <c r="R36" s="359">
        <v>354</v>
      </c>
      <c r="S36" s="359">
        <v>454</v>
      </c>
      <c r="T36" s="359">
        <v>441</v>
      </c>
      <c r="U36" s="359">
        <v>451</v>
      </c>
      <c r="V36" s="359">
        <v>449</v>
      </c>
      <c r="W36" s="359">
        <v>451</v>
      </c>
      <c r="X36" s="359">
        <v>450</v>
      </c>
      <c r="Y36" s="359">
        <v>451</v>
      </c>
      <c r="Z36" s="359">
        <v>450</v>
      </c>
      <c r="AA36" s="351">
        <v>451</v>
      </c>
      <c r="AB36" s="348">
        <v>453</v>
      </c>
      <c r="AC36" s="359">
        <v>452</v>
      </c>
      <c r="AD36" s="359">
        <v>452</v>
      </c>
      <c r="AE36" s="359">
        <v>452</v>
      </c>
      <c r="AF36" s="359">
        <v>447</v>
      </c>
      <c r="AG36" s="359">
        <v>443</v>
      </c>
      <c r="AH36" s="359">
        <v>444</v>
      </c>
      <c r="AI36" s="359">
        <v>445</v>
      </c>
      <c r="AJ36" s="359">
        <v>444</v>
      </c>
      <c r="AK36" s="359">
        <v>444</v>
      </c>
      <c r="AL36" s="359">
        <v>441</v>
      </c>
      <c r="AM36" s="351">
        <v>441</v>
      </c>
      <c r="AN36" s="348">
        <v>440</v>
      </c>
      <c r="AO36" s="359">
        <v>439</v>
      </c>
      <c r="AP36" s="359">
        <v>438</v>
      </c>
      <c r="AQ36" s="359">
        <v>438</v>
      </c>
      <c r="AR36" s="359">
        <v>438</v>
      </c>
      <c r="AS36" s="359">
        <v>438</v>
      </c>
      <c r="AT36" s="359">
        <v>435</v>
      </c>
      <c r="AU36" s="359">
        <v>434</v>
      </c>
      <c r="AV36" s="359">
        <v>433</v>
      </c>
      <c r="AW36" s="359">
        <v>432</v>
      </c>
      <c r="AX36" s="359">
        <v>430</v>
      </c>
      <c r="AY36" s="351">
        <v>428</v>
      </c>
      <c r="AZ36" s="348">
        <v>428</v>
      </c>
      <c r="BA36" s="359">
        <v>424</v>
      </c>
      <c r="BB36" s="359">
        <v>421</v>
      </c>
      <c r="BC36" s="359">
        <v>421</v>
      </c>
      <c r="BD36" s="359">
        <v>419</v>
      </c>
      <c r="BE36" s="359">
        <v>416</v>
      </c>
      <c r="BF36" s="359">
        <v>405</v>
      </c>
      <c r="BG36" s="359">
        <v>402</v>
      </c>
      <c r="BH36" s="359">
        <v>401</v>
      </c>
      <c r="BI36" s="359">
        <v>400</v>
      </c>
      <c r="BJ36" s="359">
        <v>399</v>
      </c>
      <c r="BK36" s="347">
        <v>397</v>
      </c>
      <c r="BL36" s="348">
        <v>395</v>
      </c>
      <c r="BM36" s="359">
        <v>393</v>
      </c>
      <c r="BN36" s="359">
        <v>401</v>
      </c>
      <c r="BO36" s="359">
        <v>401</v>
      </c>
      <c r="BP36" s="359">
        <v>401</v>
      </c>
      <c r="BQ36" s="359">
        <v>403</v>
      </c>
      <c r="BR36" s="359">
        <v>395</v>
      </c>
      <c r="BS36" s="359">
        <v>392</v>
      </c>
      <c r="BT36" s="359">
        <v>391</v>
      </c>
      <c r="BU36" s="359">
        <v>389</v>
      </c>
      <c r="BV36" s="359">
        <v>388</v>
      </c>
      <c r="BW36" s="347">
        <v>388</v>
      </c>
      <c r="BX36" s="348">
        <v>395</v>
      </c>
      <c r="BY36" s="359">
        <v>391</v>
      </c>
      <c r="BZ36" s="359">
        <v>420</v>
      </c>
      <c r="CA36" s="359">
        <v>420</v>
      </c>
      <c r="CB36" s="359">
        <v>416</v>
      </c>
      <c r="CC36" s="359">
        <v>415</v>
      </c>
      <c r="CD36" s="359">
        <v>415</v>
      </c>
      <c r="CE36" s="359">
        <v>413</v>
      </c>
      <c r="CF36" s="359">
        <v>410</v>
      </c>
      <c r="CG36" s="359">
        <v>411</v>
      </c>
      <c r="CH36" s="359">
        <v>410</v>
      </c>
      <c r="CI36" s="347">
        <v>400</v>
      </c>
      <c r="CJ36" s="348">
        <v>403</v>
      </c>
      <c r="CK36" s="359">
        <v>404</v>
      </c>
      <c r="CL36" s="359">
        <v>402</v>
      </c>
      <c r="CM36" s="359">
        <v>412</v>
      </c>
      <c r="CN36" s="359">
        <v>413</v>
      </c>
      <c r="CO36" s="359">
        <v>412</v>
      </c>
      <c r="CP36" s="359">
        <v>410</v>
      </c>
      <c r="CQ36" s="359">
        <v>409</v>
      </c>
      <c r="CR36" s="359">
        <v>410</v>
      </c>
      <c r="CS36" s="347">
        <v>410</v>
      </c>
      <c r="CT36" s="351">
        <v>409</v>
      </c>
      <c r="CU36" s="347">
        <v>409</v>
      </c>
      <c r="CV36" s="359">
        <v>408</v>
      </c>
      <c r="CW36" s="359">
        <v>410</v>
      </c>
      <c r="CX36" s="359"/>
      <c r="CY36" s="359"/>
      <c r="CZ36" s="359"/>
      <c r="DA36" s="359"/>
      <c r="DB36" s="359"/>
      <c r="DC36" s="359"/>
      <c r="DD36" s="359"/>
      <c r="DE36" s="359"/>
      <c r="DF36" s="359"/>
      <c r="DG36" s="359"/>
      <c r="DH36" s="103">
        <v>2</v>
      </c>
      <c r="DI36" s="83">
        <v>0.48780487804878048</v>
      </c>
      <c r="DJ36" s="723">
        <v>1</v>
      </c>
      <c r="DK36" s="83">
        <v>0.25</v>
      </c>
      <c r="DO36" s="5"/>
      <c r="DP36" s="5"/>
      <c r="DQ36" s="5"/>
      <c r="DR36" s="5"/>
    </row>
    <row r="37" spans="1:122" ht="15" outlineLevel="2">
      <c r="A37" s="373">
        <v>690</v>
      </c>
      <c r="B37" s="14" t="s">
        <v>318</v>
      </c>
      <c r="C37" s="342" t="s">
        <v>324</v>
      </c>
      <c r="D37" s="348">
        <v>131</v>
      </c>
      <c r="E37" s="359">
        <v>131</v>
      </c>
      <c r="F37" s="359">
        <v>131</v>
      </c>
      <c r="G37" s="359">
        <v>131</v>
      </c>
      <c r="H37" s="359">
        <v>131</v>
      </c>
      <c r="I37" s="359">
        <v>133</v>
      </c>
      <c r="J37" s="359">
        <v>133</v>
      </c>
      <c r="K37" s="359">
        <v>133</v>
      </c>
      <c r="L37" s="359">
        <v>133</v>
      </c>
      <c r="M37" s="359">
        <v>133</v>
      </c>
      <c r="N37" s="359">
        <v>133</v>
      </c>
      <c r="O37" s="351">
        <v>145</v>
      </c>
      <c r="P37" s="348">
        <v>145</v>
      </c>
      <c r="Q37" s="359">
        <v>136</v>
      </c>
      <c r="R37" s="359">
        <v>136</v>
      </c>
      <c r="S37" s="359">
        <v>186</v>
      </c>
      <c r="T37" s="359">
        <v>185</v>
      </c>
      <c r="U37" s="359">
        <v>188</v>
      </c>
      <c r="V37" s="359">
        <v>187</v>
      </c>
      <c r="W37" s="359">
        <v>187</v>
      </c>
      <c r="X37" s="359">
        <v>187</v>
      </c>
      <c r="Y37" s="359">
        <v>188</v>
      </c>
      <c r="Z37" s="359">
        <v>188</v>
      </c>
      <c r="AA37" s="351">
        <v>189</v>
      </c>
      <c r="AB37" s="348">
        <v>189</v>
      </c>
      <c r="AC37" s="359">
        <v>189</v>
      </c>
      <c r="AD37" s="359">
        <v>190</v>
      </c>
      <c r="AE37" s="359">
        <v>190</v>
      </c>
      <c r="AF37" s="359">
        <v>191</v>
      </c>
      <c r="AG37" s="359">
        <v>190</v>
      </c>
      <c r="AH37" s="359">
        <v>190</v>
      </c>
      <c r="AI37" s="359">
        <v>191</v>
      </c>
      <c r="AJ37" s="359">
        <v>190</v>
      </c>
      <c r="AK37" s="359">
        <v>189</v>
      </c>
      <c r="AL37" s="359">
        <v>189</v>
      </c>
      <c r="AM37" s="351">
        <v>189</v>
      </c>
      <c r="AN37" s="348">
        <v>189</v>
      </c>
      <c r="AO37" s="359">
        <v>189</v>
      </c>
      <c r="AP37" s="359">
        <v>189</v>
      </c>
      <c r="AQ37" s="359">
        <v>188</v>
      </c>
      <c r="AR37" s="359">
        <v>188</v>
      </c>
      <c r="AS37" s="359">
        <v>187</v>
      </c>
      <c r="AT37" s="359">
        <v>186</v>
      </c>
      <c r="AU37" s="359">
        <v>185</v>
      </c>
      <c r="AV37" s="359">
        <v>185</v>
      </c>
      <c r="AW37" s="359">
        <v>184</v>
      </c>
      <c r="AX37" s="359">
        <v>184</v>
      </c>
      <c r="AY37" s="351">
        <v>184</v>
      </c>
      <c r="AZ37" s="348">
        <v>184</v>
      </c>
      <c r="BA37" s="359">
        <v>184</v>
      </c>
      <c r="BB37" s="359">
        <v>184</v>
      </c>
      <c r="BC37" s="359">
        <v>184</v>
      </c>
      <c r="BD37" s="359">
        <v>184</v>
      </c>
      <c r="BE37" s="359">
        <v>183</v>
      </c>
      <c r="BF37" s="359">
        <v>181</v>
      </c>
      <c r="BG37" s="359">
        <v>182</v>
      </c>
      <c r="BH37" s="359">
        <v>181</v>
      </c>
      <c r="BI37" s="359">
        <v>181</v>
      </c>
      <c r="BJ37" s="359">
        <v>180</v>
      </c>
      <c r="BK37" s="347">
        <v>180</v>
      </c>
      <c r="BL37" s="348">
        <v>181</v>
      </c>
      <c r="BM37" s="359">
        <v>181</v>
      </c>
      <c r="BN37" s="359">
        <v>185</v>
      </c>
      <c r="BO37" s="359">
        <v>186</v>
      </c>
      <c r="BP37" s="359">
        <v>186</v>
      </c>
      <c r="BQ37" s="359">
        <v>186</v>
      </c>
      <c r="BR37" s="359">
        <v>185</v>
      </c>
      <c r="BS37" s="359">
        <v>187</v>
      </c>
      <c r="BT37" s="359">
        <v>185</v>
      </c>
      <c r="BU37" s="359">
        <v>185</v>
      </c>
      <c r="BV37" s="359">
        <v>186</v>
      </c>
      <c r="BW37" s="347">
        <v>188</v>
      </c>
      <c r="BX37" s="348">
        <v>188</v>
      </c>
      <c r="BY37" s="359">
        <v>186</v>
      </c>
      <c r="BZ37" s="359">
        <v>193</v>
      </c>
      <c r="CA37" s="359">
        <v>189</v>
      </c>
      <c r="CB37" s="359">
        <v>192</v>
      </c>
      <c r="CC37" s="359">
        <v>192</v>
      </c>
      <c r="CD37" s="359">
        <v>191</v>
      </c>
      <c r="CE37" s="359">
        <v>191</v>
      </c>
      <c r="CF37" s="359">
        <v>190</v>
      </c>
      <c r="CG37" s="359">
        <v>189</v>
      </c>
      <c r="CH37" s="359">
        <v>189</v>
      </c>
      <c r="CI37" s="347">
        <v>186</v>
      </c>
      <c r="CJ37" s="348">
        <v>185</v>
      </c>
      <c r="CK37" s="359">
        <v>184</v>
      </c>
      <c r="CL37" s="359">
        <v>185</v>
      </c>
      <c r="CM37" s="359">
        <v>185</v>
      </c>
      <c r="CN37" s="359">
        <v>186</v>
      </c>
      <c r="CO37" s="359">
        <v>188</v>
      </c>
      <c r="CP37" s="359">
        <v>187</v>
      </c>
      <c r="CQ37" s="359">
        <v>189</v>
      </c>
      <c r="CR37" s="359">
        <v>188</v>
      </c>
      <c r="CS37" s="347">
        <v>187</v>
      </c>
      <c r="CT37" s="351">
        <v>187</v>
      </c>
      <c r="CU37" s="347">
        <v>188</v>
      </c>
      <c r="CV37" s="359">
        <v>188</v>
      </c>
      <c r="CW37" s="359">
        <v>187</v>
      </c>
      <c r="CX37" s="359"/>
      <c r="CY37" s="359"/>
      <c r="CZ37" s="359"/>
      <c r="DA37" s="359"/>
      <c r="DB37" s="359"/>
      <c r="DC37" s="359"/>
      <c r="DD37" s="359"/>
      <c r="DE37" s="359"/>
      <c r="DF37" s="359"/>
      <c r="DG37" s="359"/>
      <c r="DH37" s="103">
        <v>-1</v>
      </c>
      <c r="DI37" s="83">
        <v>-0.53475935828876997</v>
      </c>
      <c r="DJ37" s="723">
        <v>-1</v>
      </c>
      <c r="DK37" s="83">
        <v>-0.53763440860215062</v>
      </c>
      <c r="DO37" s="5"/>
      <c r="DP37" s="5"/>
      <c r="DQ37" s="5"/>
      <c r="DR37" s="5"/>
    </row>
    <row r="38" spans="1:122" ht="15" outlineLevel="2">
      <c r="A38" s="373">
        <v>736</v>
      </c>
      <c r="B38" s="14" t="s">
        <v>318</v>
      </c>
      <c r="C38" s="342" t="s">
        <v>325</v>
      </c>
      <c r="D38" s="348">
        <v>435</v>
      </c>
      <c r="E38" s="359">
        <v>435</v>
      </c>
      <c r="F38" s="359">
        <v>435</v>
      </c>
      <c r="G38" s="359">
        <v>435</v>
      </c>
      <c r="H38" s="359">
        <v>435</v>
      </c>
      <c r="I38" s="359">
        <v>442</v>
      </c>
      <c r="J38" s="359">
        <v>441</v>
      </c>
      <c r="K38" s="359">
        <v>442</v>
      </c>
      <c r="L38" s="359">
        <v>442</v>
      </c>
      <c r="M38" s="359">
        <v>442</v>
      </c>
      <c r="N38" s="359">
        <v>442</v>
      </c>
      <c r="O38" s="351">
        <v>497</v>
      </c>
      <c r="P38" s="348">
        <v>495</v>
      </c>
      <c r="Q38" s="359">
        <v>427</v>
      </c>
      <c r="R38" s="359">
        <v>421</v>
      </c>
      <c r="S38" s="359">
        <v>502</v>
      </c>
      <c r="T38" s="359">
        <v>499</v>
      </c>
      <c r="U38" s="359">
        <v>505</v>
      </c>
      <c r="V38" s="359">
        <v>496</v>
      </c>
      <c r="W38" s="359">
        <v>498</v>
      </c>
      <c r="X38" s="359">
        <v>494</v>
      </c>
      <c r="Y38" s="359">
        <v>499</v>
      </c>
      <c r="Z38" s="359">
        <v>499</v>
      </c>
      <c r="AA38" s="351">
        <v>502</v>
      </c>
      <c r="AB38" s="348">
        <v>501</v>
      </c>
      <c r="AC38" s="359">
        <v>501</v>
      </c>
      <c r="AD38" s="359">
        <v>500</v>
      </c>
      <c r="AE38" s="359">
        <v>500</v>
      </c>
      <c r="AF38" s="359">
        <v>514</v>
      </c>
      <c r="AG38" s="359">
        <v>512</v>
      </c>
      <c r="AH38" s="359">
        <v>510</v>
      </c>
      <c r="AI38" s="359">
        <v>514</v>
      </c>
      <c r="AJ38" s="359">
        <v>515</v>
      </c>
      <c r="AK38" s="359">
        <v>516</v>
      </c>
      <c r="AL38" s="359">
        <v>518</v>
      </c>
      <c r="AM38" s="351">
        <v>516</v>
      </c>
      <c r="AN38" s="348">
        <v>514</v>
      </c>
      <c r="AO38" s="359">
        <v>517</v>
      </c>
      <c r="AP38" s="359">
        <v>515</v>
      </c>
      <c r="AQ38" s="359">
        <v>513</v>
      </c>
      <c r="AR38" s="359">
        <v>512</v>
      </c>
      <c r="AS38" s="359">
        <v>510</v>
      </c>
      <c r="AT38" s="359">
        <v>510</v>
      </c>
      <c r="AU38" s="359">
        <v>508</v>
      </c>
      <c r="AV38" s="359">
        <v>507</v>
      </c>
      <c r="AW38" s="359">
        <v>507</v>
      </c>
      <c r="AX38" s="359">
        <v>507</v>
      </c>
      <c r="AY38" s="351">
        <v>507</v>
      </c>
      <c r="AZ38" s="348">
        <v>506</v>
      </c>
      <c r="BA38" s="359">
        <v>505</v>
      </c>
      <c r="BB38" s="359">
        <v>503</v>
      </c>
      <c r="BC38" s="359">
        <v>500</v>
      </c>
      <c r="BD38" s="359">
        <v>499</v>
      </c>
      <c r="BE38" s="359">
        <v>499</v>
      </c>
      <c r="BF38" s="359">
        <v>495</v>
      </c>
      <c r="BG38" s="359">
        <v>493</v>
      </c>
      <c r="BH38" s="359">
        <v>493</v>
      </c>
      <c r="BI38" s="359">
        <v>492</v>
      </c>
      <c r="BJ38" s="359">
        <v>497</v>
      </c>
      <c r="BK38" s="347">
        <v>496</v>
      </c>
      <c r="BL38" s="348">
        <v>494</v>
      </c>
      <c r="BM38" s="359">
        <v>493</v>
      </c>
      <c r="BN38" s="359">
        <v>499</v>
      </c>
      <c r="BO38" s="359">
        <v>502</v>
      </c>
      <c r="BP38" s="359">
        <v>502</v>
      </c>
      <c r="BQ38" s="359">
        <v>509</v>
      </c>
      <c r="BR38" s="359">
        <v>504</v>
      </c>
      <c r="BS38" s="359">
        <v>503</v>
      </c>
      <c r="BT38" s="359">
        <v>502</v>
      </c>
      <c r="BU38" s="359">
        <v>501</v>
      </c>
      <c r="BV38" s="359">
        <v>502</v>
      </c>
      <c r="BW38" s="347">
        <v>500</v>
      </c>
      <c r="BX38" s="348">
        <v>505</v>
      </c>
      <c r="BY38" s="359">
        <v>500</v>
      </c>
      <c r="BZ38" s="359">
        <v>524</v>
      </c>
      <c r="CA38" s="359">
        <v>505</v>
      </c>
      <c r="CB38" s="359">
        <v>517</v>
      </c>
      <c r="CC38" s="359">
        <v>521</v>
      </c>
      <c r="CD38" s="359">
        <v>522</v>
      </c>
      <c r="CE38" s="359">
        <v>519</v>
      </c>
      <c r="CF38" s="359">
        <v>517</v>
      </c>
      <c r="CG38" s="359">
        <v>519</v>
      </c>
      <c r="CH38" s="359">
        <v>516</v>
      </c>
      <c r="CI38" s="347">
        <v>517</v>
      </c>
      <c r="CJ38" s="348">
        <v>516</v>
      </c>
      <c r="CK38" s="359">
        <v>512</v>
      </c>
      <c r="CL38" s="359">
        <v>509</v>
      </c>
      <c r="CM38" s="359">
        <v>510</v>
      </c>
      <c r="CN38" s="359">
        <v>511</v>
      </c>
      <c r="CO38" s="359">
        <v>512</v>
      </c>
      <c r="CP38" s="359">
        <v>506</v>
      </c>
      <c r="CQ38" s="359">
        <v>510</v>
      </c>
      <c r="CR38" s="359">
        <v>510</v>
      </c>
      <c r="CS38" s="347">
        <v>508</v>
      </c>
      <c r="CT38" s="351">
        <v>509</v>
      </c>
      <c r="CU38" s="347">
        <v>508</v>
      </c>
      <c r="CV38" s="359">
        <v>506</v>
      </c>
      <c r="CW38" s="359">
        <v>504</v>
      </c>
      <c r="CX38" s="359"/>
      <c r="CY38" s="359"/>
      <c r="CZ38" s="359"/>
      <c r="DA38" s="359"/>
      <c r="DB38" s="359"/>
      <c r="DC38" s="359"/>
      <c r="DD38" s="359"/>
      <c r="DE38" s="359"/>
      <c r="DF38" s="359"/>
      <c r="DG38" s="359"/>
      <c r="DH38" s="103">
        <v>-2</v>
      </c>
      <c r="DI38" s="83">
        <v>-0.3968253968253968</v>
      </c>
      <c r="DJ38" s="723">
        <v>-4</v>
      </c>
      <c r="DK38" s="83">
        <v>-0.77369439071566737</v>
      </c>
      <c r="DO38" s="5"/>
      <c r="DP38" s="5"/>
      <c r="DQ38" s="5"/>
      <c r="DR38" s="5"/>
    </row>
    <row r="39" spans="1:122" ht="15" outlineLevel="2">
      <c r="A39" s="373">
        <v>858</v>
      </c>
      <c r="B39" s="14" t="s">
        <v>318</v>
      </c>
      <c r="C39" s="342" t="s">
        <v>326</v>
      </c>
      <c r="D39" s="348">
        <v>187</v>
      </c>
      <c r="E39" s="359">
        <v>187</v>
      </c>
      <c r="F39" s="359">
        <v>187</v>
      </c>
      <c r="G39" s="359">
        <v>187</v>
      </c>
      <c r="H39" s="359">
        <v>187</v>
      </c>
      <c r="I39" s="359">
        <v>187</v>
      </c>
      <c r="J39" s="359">
        <v>187</v>
      </c>
      <c r="K39" s="359">
        <v>187</v>
      </c>
      <c r="L39" s="359">
        <v>187</v>
      </c>
      <c r="M39" s="359">
        <v>187</v>
      </c>
      <c r="N39" s="359">
        <v>187</v>
      </c>
      <c r="O39" s="351">
        <v>204</v>
      </c>
      <c r="P39" s="348">
        <v>203</v>
      </c>
      <c r="Q39" s="359">
        <v>175</v>
      </c>
      <c r="R39" s="359">
        <v>174</v>
      </c>
      <c r="S39" s="359">
        <v>207</v>
      </c>
      <c r="T39" s="359">
        <v>206</v>
      </c>
      <c r="U39" s="359">
        <v>209</v>
      </c>
      <c r="V39" s="359">
        <v>207</v>
      </c>
      <c r="W39" s="359">
        <v>208</v>
      </c>
      <c r="X39" s="359">
        <v>207</v>
      </c>
      <c r="Y39" s="359">
        <v>207</v>
      </c>
      <c r="Z39" s="359">
        <v>207</v>
      </c>
      <c r="AA39" s="351">
        <v>210</v>
      </c>
      <c r="AB39" s="348">
        <v>209</v>
      </c>
      <c r="AC39" s="359">
        <v>209</v>
      </c>
      <c r="AD39" s="359">
        <v>209</v>
      </c>
      <c r="AE39" s="359">
        <v>209</v>
      </c>
      <c r="AF39" s="359">
        <v>210</v>
      </c>
      <c r="AG39" s="359">
        <v>210</v>
      </c>
      <c r="AH39" s="359">
        <v>209</v>
      </c>
      <c r="AI39" s="359">
        <v>209</v>
      </c>
      <c r="AJ39" s="359">
        <v>208</v>
      </c>
      <c r="AK39" s="359">
        <v>207</v>
      </c>
      <c r="AL39" s="359">
        <v>207</v>
      </c>
      <c r="AM39" s="351">
        <v>207</v>
      </c>
      <c r="AN39" s="348">
        <v>207</v>
      </c>
      <c r="AO39" s="359">
        <v>209</v>
      </c>
      <c r="AP39" s="359">
        <v>209</v>
      </c>
      <c r="AQ39" s="359">
        <v>209</v>
      </c>
      <c r="AR39" s="359">
        <v>209</v>
      </c>
      <c r="AS39" s="359">
        <v>206</v>
      </c>
      <c r="AT39" s="359">
        <v>206</v>
      </c>
      <c r="AU39" s="359">
        <v>206</v>
      </c>
      <c r="AV39" s="359">
        <v>204</v>
      </c>
      <c r="AW39" s="359">
        <v>203</v>
      </c>
      <c r="AX39" s="359">
        <v>202</v>
      </c>
      <c r="AY39" s="351">
        <v>201</v>
      </c>
      <c r="AZ39" s="348">
        <v>201</v>
      </c>
      <c r="BA39" s="359">
        <v>201</v>
      </c>
      <c r="BB39" s="359">
        <v>199</v>
      </c>
      <c r="BC39" s="359">
        <v>198</v>
      </c>
      <c r="BD39" s="359">
        <v>198</v>
      </c>
      <c r="BE39" s="359">
        <v>198</v>
      </c>
      <c r="BF39" s="359">
        <v>195</v>
      </c>
      <c r="BG39" s="359">
        <v>198</v>
      </c>
      <c r="BH39" s="359">
        <v>197</v>
      </c>
      <c r="BI39" s="359">
        <v>197</v>
      </c>
      <c r="BJ39" s="359">
        <v>201</v>
      </c>
      <c r="BK39" s="347">
        <v>201</v>
      </c>
      <c r="BL39" s="348">
        <v>198</v>
      </c>
      <c r="BM39" s="359">
        <v>199</v>
      </c>
      <c r="BN39" s="359">
        <v>207</v>
      </c>
      <c r="BO39" s="359">
        <v>207</v>
      </c>
      <c r="BP39" s="359">
        <v>207</v>
      </c>
      <c r="BQ39" s="359">
        <v>210</v>
      </c>
      <c r="BR39" s="359">
        <v>203</v>
      </c>
      <c r="BS39" s="359">
        <v>204</v>
      </c>
      <c r="BT39" s="359">
        <v>204</v>
      </c>
      <c r="BU39" s="359">
        <v>204</v>
      </c>
      <c r="BV39" s="359">
        <v>205</v>
      </c>
      <c r="BW39" s="347">
        <v>206</v>
      </c>
      <c r="BX39" s="348">
        <v>210</v>
      </c>
      <c r="BY39" s="359">
        <v>208</v>
      </c>
      <c r="BZ39" s="359">
        <v>223</v>
      </c>
      <c r="CA39" s="359">
        <v>218</v>
      </c>
      <c r="CB39" s="359">
        <v>220</v>
      </c>
      <c r="CC39" s="359">
        <v>219</v>
      </c>
      <c r="CD39" s="359">
        <v>218</v>
      </c>
      <c r="CE39" s="359">
        <v>216</v>
      </c>
      <c r="CF39" s="359">
        <v>217</v>
      </c>
      <c r="CG39" s="359">
        <v>221</v>
      </c>
      <c r="CH39" s="359">
        <v>219</v>
      </c>
      <c r="CI39" s="347">
        <v>215</v>
      </c>
      <c r="CJ39" s="348">
        <v>216</v>
      </c>
      <c r="CK39" s="359">
        <v>219</v>
      </c>
      <c r="CL39" s="359">
        <v>217</v>
      </c>
      <c r="CM39" s="359">
        <v>218</v>
      </c>
      <c r="CN39" s="359">
        <v>218</v>
      </c>
      <c r="CO39" s="359">
        <v>218</v>
      </c>
      <c r="CP39" s="359">
        <v>217</v>
      </c>
      <c r="CQ39" s="359">
        <v>218</v>
      </c>
      <c r="CR39" s="359">
        <v>217</v>
      </c>
      <c r="CS39" s="347">
        <v>218</v>
      </c>
      <c r="CT39" s="351">
        <v>219</v>
      </c>
      <c r="CU39" s="347">
        <v>219</v>
      </c>
      <c r="CV39" s="359">
        <v>218</v>
      </c>
      <c r="CW39" s="359">
        <v>218</v>
      </c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103">
        <v>0</v>
      </c>
      <c r="DI39" s="83">
        <v>0</v>
      </c>
      <c r="DJ39" s="723">
        <v>-1</v>
      </c>
      <c r="DK39" s="83">
        <v>-0.46511627906976744</v>
      </c>
      <c r="DO39" s="5"/>
      <c r="DP39" s="5"/>
      <c r="DQ39" s="5"/>
      <c r="DR39" s="5"/>
    </row>
    <row r="40" spans="1:122" ht="15" outlineLevel="2">
      <c r="A40" s="373">
        <v>885</v>
      </c>
      <c r="B40" s="14" t="s">
        <v>318</v>
      </c>
      <c r="C40" s="342" t="s">
        <v>327</v>
      </c>
      <c r="D40" s="348">
        <v>106</v>
      </c>
      <c r="E40" s="359">
        <v>106</v>
      </c>
      <c r="F40" s="359">
        <v>106</v>
      </c>
      <c r="G40" s="359">
        <v>106</v>
      </c>
      <c r="H40" s="359">
        <v>106</v>
      </c>
      <c r="I40" s="359">
        <v>107</v>
      </c>
      <c r="J40" s="359">
        <v>107</v>
      </c>
      <c r="K40" s="359">
        <v>107</v>
      </c>
      <c r="L40" s="359">
        <v>107</v>
      </c>
      <c r="M40" s="359">
        <v>107</v>
      </c>
      <c r="N40" s="359">
        <v>107</v>
      </c>
      <c r="O40" s="351">
        <v>120</v>
      </c>
      <c r="P40" s="348">
        <v>118</v>
      </c>
      <c r="Q40" s="359">
        <v>100</v>
      </c>
      <c r="R40" s="359">
        <v>100</v>
      </c>
      <c r="S40" s="359">
        <v>117</v>
      </c>
      <c r="T40" s="359">
        <v>113</v>
      </c>
      <c r="U40" s="359">
        <v>118</v>
      </c>
      <c r="V40" s="359">
        <v>115</v>
      </c>
      <c r="W40" s="359">
        <v>114</v>
      </c>
      <c r="X40" s="359">
        <v>113</v>
      </c>
      <c r="Y40" s="359">
        <v>115</v>
      </c>
      <c r="Z40" s="359">
        <v>114</v>
      </c>
      <c r="AA40" s="351">
        <v>115</v>
      </c>
      <c r="AB40" s="348">
        <v>115</v>
      </c>
      <c r="AC40" s="359">
        <v>117</v>
      </c>
      <c r="AD40" s="359">
        <v>117</v>
      </c>
      <c r="AE40" s="359">
        <v>116</v>
      </c>
      <c r="AF40" s="359">
        <v>122</v>
      </c>
      <c r="AG40" s="359">
        <v>122</v>
      </c>
      <c r="AH40" s="359">
        <v>120</v>
      </c>
      <c r="AI40" s="359">
        <v>121</v>
      </c>
      <c r="AJ40" s="359">
        <v>121</v>
      </c>
      <c r="AK40" s="359">
        <v>121</v>
      </c>
      <c r="AL40" s="359">
        <v>121</v>
      </c>
      <c r="AM40" s="351">
        <v>121</v>
      </c>
      <c r="AN40" s="348">
        <v>121</v>
      </c>
      <c r="AO40" s="359">
        <v>121</v>
      </c>
      <c r="AP40" s="359">
        <v>121</v>
      </c>
      <c r="AQ40" s="359">
        <v>121</v>
      </c>
      <c r="AR40" s="359">
        <v>121</v>
      </c>
      <c r="AS40" s="359">
        <v>121</v>
      </c>
      <c r="AT40" s="359">
        <v>120</v>
      </c>
      <c r="AU40" s="359">
        <v>118</v>
      </c>
      <c r="AV40" s="359">
        <v>117</v>
      </c>
      <c r="AW40" s="359">
        <v>117</v>
      </c>
      <c r="AX40" s="359">
        <v>117</v>
      </c>
      <c r="AY40" s="351">
        <v>117</v>
      </c>
      <c r="AZ40" s="348">
        <v>117</v>
      </c>
      <c r="BA40" s="359">
        <v>117</v>
      </c>
      <c r="BB40" s="359">
        <v>117</v>
      </c>
      <c r="BC40" s="359">
        <v>117</v>
      </c>
      <c r="BD40" s="359">
        <v>117</v>
      </c>
      <c r="BE40" s="359">
        <v>117</v>
      </c>
      <c r="BF40" s="359">
        <v>114</v>
      </c>
      <c r="BG40" s="359">
        <v>110</v>
      </c>
      <c r="BH40" s="359">
        <v>109</v>
      </c>
      <c r="BI40" s="359">
        <v>109</v>
      </c>
      <c r="BJ40" s="359">
        <v>108</v>
      </c>
      <c r="BK40" s="347">
        <v>108</v>
      </c>
      <c r="BL40" s="348">
        <v>108</v>
      </c>
      <c r="BM40" s="359">
        <v>108</v>
      </c>
      <c r="BN40" s="359">
        <v>109</v>
      </c>
      <c r="BO40" s="359">
        <v>109</v>
      </c>
      <c r="BP40" s="359">
        <v>109</v>
      </c>
      <c r="BQ40" s="359">
        <v>110</v>
      </c>
      <c r="BR40" s="359">
        <v>110</v>
      </c>
      <c r="BS40" s="359">
        <v>110</v>
      </c>
      <c r="BT40" s="359">
        <v>109</v>
      </c>
      <c r="BU40" s="359">
        <v>109</v>
      </c>
      <c r="BV40" s="359">
        <v>109</v>
      </c>
      <c r="BW40" s="347">
        <v>109</v>
      </c>
      <c r="BX40" s="348">
        <v>109</v>
      </c>
      <c r="BY40" s="359">
        <v>108</v>
      </c>
      <c r="BZ40" s="359">
        <v>118</v>
      </c>
      <c r="CA40" s="359">
        <v>118</v>
      </c>
      <c r="CB40" s="359">
        <v>117</v>
      </c>
      <c r="CC40" s="359">
        <v>117</v>
      </c>
      <c r="CD40" s="359">
        <v>117</v>
      </c>
      <c r="CE40" s="359">
        <v>117</v>
      </c>
      <c r="CF40" s="359">
        <v>115</v>
      </c>
      <c r="CG40" s="359">
        <v>116</v>
      </c>
      <c r="CH40" s="359">
        <v>115</v>
      </c>
      <c r="CI40" s="347">
        <v>108</v>
      </c>
      <c r="CJ40" s="348">
        <v>108</v>
      </c>
      <c r="CK40" s="359">
        <v>108</v>
      </c>
      <c r="CL40" s="359">
        <v>106</v>
      </c>
      <c r="CM40" s="359">
        <v>108</v>
      </c>
      <c r="CN40" s="359">
        <v>109</v>
      </c>
      <c r="CO40" s="359">
        <v>109</v>
      </c>
      <c r="CP40" s="359">
        <v>107</v>
      </c>
      <c r="CQ40" s="359">
        <v>106</v>
      </c>
      <c r="CR40" s="359">
        <v>107</v>
      </c>
      <c r="CS40" s="347">
        <v>108</v>
      </c>
      <c r="CT40" s="351">
        <v>108</v>
      </c>
      <c r="CU40" s="347">
        <v>108</v>
      </c>
      <c r="CV40" s="359">
        <v>107</v>
      </c>
      <c r="CW40" s="359">
        <v>107</v>
      </c>
      <c r="CX40" s="359"/>
      <c r="CY40" s="359"/>
      <c r="CZ40" s="359"/>
      <c r="DA40" s="359"/>
      <c r="DB40" s="359"/>
      <c r="DC40" s="359"/>
      <c r="DD40" s="359"/>
      <c r="DE40" s="359"/>
      <c r="DF40" s="359"/>
      <c r="DG40" s="359"/>
      <c r="DH40" s="103">
        <v>0</v>
      </c>
      <c r="DI40" s="83">
        <v>0</v>
      </c>
      <c r="DJ40" s="723">
        <v>-1</v>
      </c>
      <c r="DK40" s="83">
        <v>-0.92592592592592582</v>
      </c>
      <c r="DO40" s="5"/>
      <c r="DP40" s="5"/>
      <c r="DQ40" s="5"/>
      <c r="DR40" s="5"/>
    </row>
    <row r="41" spans="1:122" ht="15" outlineLevel="2">
      <c r="A41" s="373">
        <v>890</v>
      </c>
      <c r="B41" s="14" t="s">
        <v>318</v>
      </c>
      <c r="C41" s="342" t="s">
        <v>328</v>
      </c>
      <c r="D41" s="348">
        <v>385</v>
      </c>
      <c r="E41" s="359">
        <v>385</v>
      </c>
      <c r="F41" s="359">
        <v>385</v>
      </c>
      <c r="G41" s="359">
        <v>385</v>
      </c>
      <c r="H41" s="359">
        <v>385</v>
      </c>
      <c r="I41" s="359">
        <v>387</v>
      </c>
      <c r="J41" s="359">
        <v>387</v>
      </c>
      <c r="K41" s="359">
        <v>387</v>
      </c>
      <c r="L41" s="359">
        <v>387</v>
      </c>
      <c r="M41" s="359">
        <v>387</v>
      </c>
      <c r="N41" s="359">
        <v>385</v>
      </c>
      <c r="O41" s="351">
        <v>408</v>
      </c>
      <c r="P41" s="348">
        <v>407</v>
      </c>
      <c r="Q41" s="359">
        <v>349</v>
      </c>
      <c r="R41" s="359">
        <v>345</v>
      </c>
      <c r="S41" s="359">
        <v>444</v>
      </c>
      <c r="T41" s="359">
        <v>437</v>
      </c>
      <c r="U41" s="359">
        <v>447</v>
      </c>
      <c r="V41" s="359">
        <v>439</v>
      </c>
      <c r="W41" s="359">
        <v>438</v>
      </c>
      <c r="X41" s="359">
        <v>436</v>
      </c>
      <c r="Y41" s="359">
        <v>440</v>
      </c>
      <c r="Z41" s="359">
        <v>439</v>
      </c>
      <c r="AA41" s="351">
        <v>440</v>
      </c>
      <c r="AB41" s="348">
        <v>438</v>
      </c>
      <c r="AC41" s="359">
        <v>437</v>
      </c>
      <c r="AD41" s="359">
        <v>432</v>
      </c>
      <c r="AE41" s="359">
        <v>432</v>
      </c>
      <c r="AF41" s="359">
        <v>430</v>
      </c>
      <c r="AG41" s="359">
        <v>429</v>
      </c>
      <c r="AH41" s="359">
        <v>432</v>
      </c>
      <c r="AI41" s="359">
        <v>432</v>
      </c>
      <c r="AJ41" s="359">
        <v>430</v>
      </c>
      <c r="AK41" s="359">
        <v>430</v>
      </c>
      <c r="AL41" s="359">
        <v>430</v>
      </c>
      <c r="AM41" s="351">
        <v>429</v>
      </c>
      <c r="AN41" s="348">
        <v>429</v>
      </c>
      <c r="AO41" s="359">
        <v>427</v>
      </c>
      <c r="AP41" s="359">
        <v>427</v>
      </c>
      <c r="AQ41" s="359">
        <v>427</v>
      </c>
      <c r="AR41" s="359">
        <v>428</v>
      </c>
      <c r="AS41" s="359">
        <v>428</v>
      </c>
      <c r="AT41" s="359">
        <v>426</v>
      </c>
      <c r="AU41" s="359">
        <v>423</v>
      </c>
      <c r="AV41" s="359">
        <v>423</v>
      </c>
      <c r="AW41" s="359">
        <v>422</v>
      </c>
      <c r="AX41" s="359">
        <v>414</v>
      </c>
      <c r="AY41" s="351">
        <v>414</v>
      </c>
      <c r="AZ41" s="348">
        <v>414</v>
      </c>
      <c r="BA41" s="359">
        <v>413</v>
      </c>
      <c r="BB41" s="359">
        <v>412</v>
      </c>
      <c r="BC41" s="359">
        <v>410</v>
      </c>
      <c r="BD41" s="359">
        <v>408</v>
      </c>
      <c r="BE41" s="359">
        <v>408</v>
      </c>
      <c r="BF41" s="359">
        <v>398</v>
      </c>
      <c r="BG41" s="359">
        <v>397</v>
      </c>
      <c r="BH41" s="359">
        <v>397</v>
      </c>
      <c r="BI41" s="359">
        <v>397</v>
      </c>
      <c r="BJ41" s="359">
        <v>399</v>
      </c>
      <c r="BK41" s="347">
        <v>399</v>
      </c>
      <c r="BL41" s="348">
        <v>397</v>
      </c>
      <c r="BM41" s="359">
        <v>396</v>
      </c>
      <c r="BN41" s="359">
        <v>405</v>
      </c>
      <c r="BO41" s="359">
        <v>407</v>
      </c>
      <c r="BP41" s="359">
        <v>407</v>
      </c>
      <c r="BQ41" s="359">
        <v>411</v>
      </c>
      <c r="BR41" s="359">
        <v>410</v>
      </c>
      <c r="BS41" s="359">
        <v>409</v>
      </c>
      <c r="BT41" s="359">
        <v>408</v>
      </c>
      <c r="BU41" s="359">
        <v>406</v>
      </c>
      <c r="BV41" s="359">
        <v>406</v>
      </c>
      <c r="BW41" s="347">
        <v>406</v>
      </c>
      <c r="BX41" s="348">
        <v>412</v>
      </c>
      <c r="BY41" s="359">
        <v>408</v>
      </c>
      <c r="BZ41" s="359">
        <v>449</v>
      </c>
      <c r="CA41" s="359">
        <v>440</v>
      </c>
      <c r="CB41" s="359">
        <v>444</v>
      </c>
      <c r="CC41" s="359">
        <v>442</v>
      </c>
      <c r="CD41" s="359">
        <v>442</v>
      </c>
      <c r="CE41" s="359">
        <v>440</v>
      </c>
      <c r="CF41" s="359">
        <v>440</v>
      </c>
      <c r="CG41" s="359">
        <v>439</v>
      </c>
      <c r="CH41" s="359">
        <v>438</v>
      </c>
      <c r="CI41" s="347">
        <v>441</v>
      </c>
      <c r="CJ41" s="348">
        <v>435</v>
      </c>
      <c r="CK41" s="359">
        <v>431</v>
      </c>
      <c r="CL41" s="359">
        <v>434</v>
      </c>
      <c r="CM41" s="359">
        <v>440</v>
      </c>
      <c r="CN41" s="359">
        <v>439</v>
      </c>
      <c r="CO41" s="359">
        <v>440</v>
      </c>
      <c r="CP41" s="359">
        <v>437</v>
      </c>
      <c r="CQ41" s="359">
        <v>436</v>
      </c>
      <c r="CR41" s="359">
        <v>438</v>
      </c>
      <c r="CS41" s="347">
        <v>437</v>
      </c>
      <c r="CT41" s="351">
        <v>436</v>
      </c>
      <c r="CU41" s="347">
        <v>436</v>
      </c>
      <c r="CV41" s="359">
        <v>434</v>
      </c>
      <c r="CW41" s="359">
        <v>431</v>
      </c>
      <c r="CX41" s="359"/>
      <c r="CY41" s="359"/>
      <c r="CZ41" s="359"/>
      <c r="DA41" s="359"/>
      <c r="DB41" s="359"/>
      <c r="DC41" s="359"/>
      <c r="DD41" s="359"/>
      <c r="DE41" s="359"/>
      <c r="DF41" s="359"/>
      <c r="DG41" s="359"/>
      <c r="DH41" s="103">
        <v>-3</v>
      </c>
      <c r="DI41" s="83">
        <v>-0.6960556844547563</v>
      </c>
      <c r="DJ41" s="723">
        <v>-5</v>
      </c>
      <c r="DK41" s="83">
        <v>-1.1337868480725624</v>
      </c>
      <c r="DO41" s="5"/>
      <c r="DP41" s="5"/>
      <c r="DQ41" s="5"/>
      <c r="DR41" s="5"/>
    </row>
    <row r="42" spans="1:122" ht="15" outlineLevel="1">
      <c r="A42" s="123" t="s">
        <v>329</v>
      </c>
      <c r="B42" s="25"/>
      <c r="C42" s="26"/>
      <c r="D42" s="43">
        <v>3739</v>
      </c>
      <c r="E42" s="44">
        <v>3738</v>
      </c>
      <c r="F42" s="44">
        <v>3737</v>
      </c>
      <c r="G42" s="44">
        <v>3739</v>
      </c>
      <c r="H42" s="44">
        <v>3739</v>
      </c>
      <c r="I42" s="44">
        <v>3813</v>
      </c>
      <c r="J42" s="44">
        <v>3810</v>
      </c>
      <c r="K42" s="44">
        <v>3811</v>
      </c>
      <c r="L42" s="44">
        <v>3811</v>
      </c>
      <c r="M42" s="44">
        <v>3810</v>
      </c>
      <c r="N42" s="44">
        <v>3793</v>
      </c>
      <c r="O42" s="234">
        <v>3961</v>
      </c>
      <c r="P42" s="43">
        <v>3942</v>
      </c>
      <c r="Q42" s="44">
        <v>3461</v>
      </c>
      <c r="R42" s="44">
        <v>3417</v>
      </c>
      <c r="S42" s="44">
        <v>4385</v>
      </c>
      <c r="T42" s="44">
        <v>4337</v>
      </c>
      <c r="U42" s="44">
        <v>4428</v>
      </c>
      <c r="V42" s="44">
        <v>4390</v>
      </c>
      <c r="W42" s="44">
        <v>4383</v>
      </c>
      <c r="X42" s="44">
        <v>4376</v>
      </c>
      <c r="Y42" s="44">
        <v>4408</v>
      </c>
      <c r="Z42" s="44">
        <v>4394</v>
      </c>
      <c r="AA42" s="234">
        <v>4406</v>
      </c>
      <c r="AB42" s="43">
        <v>4411</v>
      </c>
      <c r="AC42" s="44">
        <v>4413</v>
      </c>
      <c r="AD42" s="44">
        <v>4419</v>
      </c>
      <c r="AE42" s="44">
        <v>4419</v>
      </c>
      <c r="AF42" s="44">
        <v>4387</v>
      </c>
      <c r="AG42" s="44">
        <v>4363</v>
      </c>
      <c r="AH42" s="44">
        <v>4369</v>
      </c>
      <c r="AI42" s="44">
        <v>4379</v>
      </c>
      <c r="AJ42" s="44">
        <v>4376</v>
      </c>
      <c r="AK42" s="44">
        <v>4389</v>
      </c>
      <c r="AL42" s="44">
        <v>4384</v>
      </c>
      <c r="AM42" s="234">
        <v>4379</v>
      </c>
      <c r="AN42" s="43">
        <v>4374</v>
      </c>
      <c r="AO42" s="44">
        <v>4373</v>
      </c>
      <c r="AP42" s="44">
        <v>4368</v>
      </c>
      <c r="AQ42" s="44">
        <v>4365</v>
      </c>
      <c r="AR42" s="44">
        <v>4357</v>
      </c>
      <c r="AS42" s="44">
        <v>4354</v>
      </c>
      <c r="AT42" s="44">
        <v>4345</v>
      </c>
      <c r="AU42" s="44">
        <v>4328</v>
      </c>
      <c r="AV42" s="44">
        <v>4323</v>
      </c>
      <c r="AW42" s="44">
        <v>4318</v>
      </c>
      <c r="AX42" s="44">
        <v>4307</v>
      </c>
      <c r="AY42" s="234">
        <v>4298</v>
      </c>
      <c r="AZ42" s="43">
        <v>4298</v>
      </c>
      <c r="BA42" s="44">
        <v>4283</v>
      </c>
      <c r="BB42" s="44">
        <v>4263</v>
      </c>
      <c r="BC42" s="44">
        <v>4255</v>
      </c>
      <c r="BD42" s="44">
        <v>4241</v>
      </c>
      <c r="BE42" s="44">
        <v>4229</v>
      </c>
      <c r="BF42" s="44">
        <v>4139</v>
      </c>
      <c r="BG42" s="44">
        <v>4140</v>
      </c>
      <c r="BH42" s="44">
        <v>4135</v>
      </c>
      <c r="BI42" s="44">
        <v>4131</v>
      </c>
      <c r="BJ42" s="44">
        <v>4148</v>
      </c>
      <c r="BK42" s="56">
        <v>4144</v>
      </c>
      <c r="BL42" s="43">
        <v>4131</v>
      </c>
      <c r="BM42" s="44">
        <v>4121</v>
      </c>
      <c r="BN42" s="44">
        <v>4191</v>
      </c>
      <c r="BO42" s="44">
        <v>4196</v>
      </c>
      <c r="BP42" s="44">
        <v>4196</v>
      </c>
      <c r="BQ42" s="44">
        <v>4211</v>
      </c>
      <c r="BR42" s="44">
        <v>4155</v>
      </c>
      <c r="BS42" s="44">
        <v>4170</v>
      </c>
      <c r="BT42" s="44">
        <v>4162</v>
      </c>
      <c r="BU42" s="44">
        <v>4158</v>
      </c>
      <c r="BV42" s="44">
        <v>4137</v>
      </c>
      <c r="BW42" s="56">
        <v>4142</v>
      </c>
      <c r="BX42" s="43">
        <v>4185</v>
      </c>
      <c r="BY42" s="44">
        <v>4175</v>
      </c>
      <c r="BZ42" s="44">
        <v>4451</v>
      </c>
      <c r="CA42" s="44">
        <v>4386</v>
      </c>
      <c r="CB42" s="44">
        <v>4419</v>
      </c>
      <c r="CC42" s="44">
        <v>4406</v>
      </c>
      <c r="CD42" s="44">
        <v>4391</v>
      </c>
      <c r="CE42" s="44">
        <v>4379</v>
      </c>
      <c r="CF42" s="44">
        <v>4368</v>
      </c>
      <c r="CG42" s="44">
        <v>4371</v>
      </c>
      <c r="CH42" s="44">
        <v>4340</v>
      </c>
      <c r="CI42" s="56">
        <v>4271</v>
      </c>
      <c r="CJ42" s="43">
        <v>4256</v>
      </c>
      <c r="CK42" s="44">
        <v>4220</v>
      </c>
      <c r="CL42" s="44">
        <v>4210</v>
      </c>
      <c r="CM42" s="44">
        <v>4268</v>
      </c>
      <c r="CN42" s="44">
        <v>4254</v>
      </c>
      <c r="CO42" s="44">
        <v>4279</v>
      </c>
      <c r="CP42" s="44">
        <v>4275</v>
      </c>
      <c r="CQ42" s="44">
        <v>4296</v>
      </c>
      <c r="CR42" s="44">
        <v>4294</v>
      </c>
      <c r="CS42" s="56">
        <v>4282</v>
      </c>
      <c r="CT42" s="234">
        <v>4324</v>
      </c>
      <c r="CU42" s="44">
        <v>4301</v>
      </c>
      <c r="CV42" s="44">
        <v>4293</v>
      </c>
      <c r="CW42" s="44">
        <v>4277</v>
      </c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103">
        <v>-16</v>
      </c>
      <c r="DI42" s="83">
        <v>-0.3740939911152677</v>
      </c>
      <c r="DJ42" s="723">
        <v>-24</v>
      </c>
      <c r="DK42" s="83">
        <v>-0.56192929056427066</v>
      </c>
    </row>
    <row r="43" spans="1:122" ht="15" outlineLevel="2">
      <c r="A43" s="373">
        <v>4</v>
      </c>
      <c r="B43" s="14" t="s">
        <v>329</v>
      </c>
      <c r="C43" s="342" t="s">
        <v>330</v>
      </c>
      <c r="D43" s="348">
        <v>43</v>
      </c>
      <c r="E43" s="359">
        <v>43</v>
      </c>
      <c r="F43" s="359">
        <v>43</v>
      </c>
      <c r="G43" s="359">
        <v>43</v>
      </c>
      <c r="H43" s="359">
        <v>43</v>
      </c>
      <c r="I43" s="359">
        <v>43</v>
      </c>
      <c r="J43" s="359">
        <v>43</v>
      </c>
      <c r="K43" s="359">
        <v>43</v>
      </c>
      <c r="L43" s="359">
        <v>43</v>
      </c>
      <c r="M43" s="359">
        <v>43</v>
      </c>
      <c r="N43" s="359">
        <v>43</v>
      </c>
      <c r="O43" s="351">
        <v>44</v>
      </c>
      <c r="P43" s="348">
        <v>44</v>
      </c>
      <c r="Q43" s="359">
        <v>38</v>
      </c>
      <c r="R43" s="359">
        <v>36</v>
      </c>
      <c r="S43" s="359">
        <v>43</v>
      </c>
      <c r="T43" s="359">
        <v>43</v>
      </c>
      <c r="U43" s="359">
        <v>45</v>
      </c>
      <c r="V43" s="359">
        <v>45</v>
      </c>
      <c r="W43" s="359">
        <v>45</v>
      </c>
      <c r="X43" s="359">
        <v>45</v>
      </c>
      <c r="Y43" s="359">
        <v>44</v>
      </c>
      <c r="Z43" s="359">
        <v>44</v>
      </c>
      <c r="AA43" s="351">
        <v>44</v>
      </c>
      <c r="AB43" s="348">
        <v>44</v>
      </c>
      <c r="AC43" s="359">
        <v>44</v>
      </c>
      <c r="AD43" s="359">
        <v>44</v>
      </c>
      <c r="AE43" s="359">
        <v>44</v>
      </c>
      <c r="AF43" s="359">
        <v>44</v>
      </c>
      <c r="AG43" s="359">
        <v>44</v>
      </c>
      <c r="AH43" s="359">
        <v>44</v>
      </c>
      <c r="AI43" s="359">
        <v>44</v>
      </c>
      <c r="AJ43" s="359">
        <v>44</v>
      </c>
      <c r="AK43" s="359">
        <v>44</v>
      </c>
      <c r="AL43" s="359">
        <v>44</v>
      </c>
      <c r="AM43" s="351">
        <v>44</v>
      </c>
      <c r="AN43" s="348">
        <v>44</v>
      </c>
      <c r="AO43" s="359">
        <v>44</v>
      </c>
      <c r="AP43" s="359">
        <v>44</v>
      </c>
      <c r="AQ43" s="359">
        <v>44</v>
      </c>
      <c r="AR43" s="359">
        <v>43</v>
      </c>
      <c r="AS43" s="359">
        <v>42</v>
      </c>
      <c r="AT43" s="359">
        <v>42</v>
      </c>
      <c r="AU43" s="359">
        <v>42</v>
      </c>
      <c r="AV43" s="359">
        <v>42</v>
      </c>
      <c r="AW43" s="359">
        <v>42</v>
      </c>
      <c r="AX43" s="359">
        <v>42</v>
      </c>
      <c r="AY43" s="351">
        <v>41</v>
      </c>
      <c r="AZ43" s="348">
        <v>41</v>
      </c>
      <c r="BA43" s="359">
        <v>41</v>
      </c>
      <c r="BB43" s="359">
        <v>40</v>
      </c>
      <c r="BC43" s="359">
        <v>38</v>
      </c>
      <c r="BD43" s="359">
        <v>38</v>
      </c>
      <c r="BE43" s="359">
        <v>38</v>
      </c>
      <c r="BF43" s="359">
        <v>38</v>
      </c>
      <c r="BG43" s="359">
        <v>38</v>
      </c>
      <c r="BH43" s="359">
        <v>38</v>
      </c>
      <c r="BI43" s="359">
        <v>38</v>
      </c>
      <c r="BJ43" s="359">
        <v>37</v>
      </c>
      <c r="BK43" s="347">
        <v>36</v>
      </c>
      <c r="BL43" s="348">
        <v>36</v>
      </c>
      <c r="BM43" s="359">
        <v>36</v>
      </c>
      <c r="BN43" s="359">
        <v>37</v>
      </c>
      <c r="BO43" s="359">
        <v>37</v>
      </c>
      <c r="BP43" s="359">
        <v>37</v>
      </c>
      <c r="BQ43" s="359">
        <v>37</v>
      </c>
      <c r="BR43" s="359">
        <v>37</v>
      </c>
      <c r="BS43" s="359">
        <v>37</v>
      </c>
      <c r="BT43" s="359">
        <v>37</v>
      </c>
      <c r="BU43" s="359">
        <v>37</v>
      </c>
      <c r="BV43" s="359">
        <v>37</v>
      </c>
      <c r="BW43" s="347">
        <v>37</v>
      </c>
      <c r="BX43" s="348">
        <v>37</v>
      </c>
      <c r="BY43" s="359">
        <v>37</v>
      </c>
      <c r="BZ43" s="359">
        <v>39</v>
      </c>
      <c r="CA43" s="359">
        <v>39</v>
      </c>
      <c r="CB43" s="359">
        <v>39</v>
      </c>
      <c r="CC43" s="359">
        <v>39</v>
      </c>
      <c r="CD43" s="359">
        <v>39</v>
      </c>
      <c r="CE43" s="359">
        <v>39</v>
      </c>
      <c r="CF43" s="359">
        <v>39</v>
      </c>
      <c r="CG43" s="359">
        <v>39</v>
      </c>
      <c r="CH43" s="359">
        <v>39</v>
      </c>
      <c r="CI43" s="347">
        <v>36</v>
      </c>
      <c r="CJ43" s="348">
        <v>36</v>
      </c>
      <c r="CK43" s="359">
        <v>36</v>
      </c>
      <c r="CL43" s="359">
        <v>35</v>
      </c>
      <c r="CM43" s="359">
        <v>37</v>
      </c>
      <c r="CN43" s="359">
        <v>37</v>
      </c>
      <c r="CO43" s="359">
        <v>37</v>
      </c>
      <c r="CP43" s="359">
        <v>37</v>
      </c>
      <c r="CQ43" s="359">
        <v>37</v>
      </c>
      <c r="CR43" s="359">
        <v>38</v>
      </c>
      <c r="CS43" s="347">
        <v>38</v>
      </c>
      <c r="CT43" s="351">
        <v>38</v>
      </c>
      <c r="CU43" s="347">
        <v>38</v>
      </c>
      <c r="CV43" s="359">
        <v>38</v>
      </c>
      <c r="CW43" s="359">
        <v>38</v>
      </c>
      <c r="CX43" s="359"/>
      <c r="CY43" s="359"/>
      <c r="CZ43" s="359"/>
      <c r="DA43" s="359"/>
      <c r="DB43" s="359"/>
      <c r="DC43" s="359"/>
      <c r="DD43" s="359"/>
      <c r="DE43" s="359"/>
      <c r="DF43" s="359"/>
      <c r="DG43" s="359"/>
      <c r="DH43" s="103">
        <v>0</v>
      </c>
      <c r="DI43" s="83">
        <v>0</v>
      </c>
      <c r="DJ43" s="723">
        <v>0</v>
      </c>
      <c r="DK43" s="83">
        <v>0</v>
      </c>
    </row>
    <row r="44" spans="1:122" ht="15" outlineLevel="2">
      <c r="A44" s="373">
        <v>42</v>
      </c>
      <c r="B44" s="14" t="s">
        <v>329</v>
      </c>
      <c r="C44" s="342" t="s">
        <v>331</v>
      </c>
      <c r="D44" s="348">
        <v>418</v>
      </c>
      <c r="E44" s="359">
        <v>417</v>
      </c>
      <c r="F44" s="359">
        <v>416</v>
      </c>
      <c r="G44" s="359">
        <v>418</v>
      </c>
      <c r="H44" s="359">
        <v>418</v>
      </c>
      <c r="I44" s="359">
        <v>430</v>
      </c>
      <c r="J44" s="359">
        <v>429</v>
      </c>
      <c r="K44" s="359">
        <v>428</v>
      </c>
      <c r="L44" s="359">
        <v>429</v>
      </c>
      <c r="M44" s="359">
        <v>429</v>
      </c>
      <c r="N44" s="359">
        <v>428</v>
      </c>
      <c r="O44" s="351">
        <v>438</v>
      </c>
      <c r="P44" s="348">
        <v>438</v>
      </c>
      <c r="Q44" s="359">
        <v>392</v>
      </c>
      <c r="R44" s="359">
        <v>386</v>
      </c>
      <c r="S44" s="359">
        <v>502</v>
      </c>
      <c r="T44" s="359">
        <v>496</v>
      </c>
      <c r="U44" s="359">
        <v>509</v>
      </c>
      <c r="V44" s="359">
        <v>507</v>
      </c>
      <c r="W44" s="359">
        <v>507</v>
      </c>
      <c r="X44" s="359">
        <v>506</v>
      </c>
      <c r="Y44" s="359">
        <v>510</v>
      </c>
      <c r="Z44" s="359">
        <v>509</v>
      </c>
      <c r="AA44" s="351">
        <v>507</v>
      </c>
      <c r="AB44" s="348">
        <v>506</v>
      </c>
      <c r="AC44" s="359">
        <v>508</v>
      </c>
      <c r="AD44" s="359">
        <v>509</v>
      </c>
      <c r="AE44" s="359">
        <v>509</v>
      </c>
      <c r="AF44" s="359">
        <v>502</v>
      </c>
      <c r="AG44" s="359">
        <v>500</v>
      </c>
      <c r="AH44" s="359">
        <v>501</v>
      </c>
      <c r="AI44" s="359">
        <v>502</v>
      </c>
      <c r="AJ44" s="359">
        <v>500</v>
      </c>
      <c r="AK44" s="359">
        <v>502</v>
      </c>
      <c r="AL44" s="359">
        <v>501</v>
      </c>
      <c r="AM44" s="351">
        <v>501</v>
      </c>
      <c r="AN44" s="348">
        <v>500</v>
      </c>
      <c r="AO44" s="359">
        <v>501</v>
      </c>
      <c r="AP44" s="359">
        <v>499</v>
      </c>
      <c r="AQ44" s="359">
        <v>499</v>
      </c>
      <c r="AR44" s="359">
        <v>498</v>
      </c>
      <c r="AS44" s="359">
        <v>500</v>
      </c>
      <c r="AT44" s="359">
        <v>499</v>
      </c>
      <c r="AU44" s="359">
        <v>498</v>
      </c>
      <c r="AV44" s="359">
        <v>498</v>
      </c>
      <c r="AW44" s="359">
        <v>497</v>
      </c>
      <c r="AX44" s="359">
        <v>496</v>
      </c>
      <c r="AY44" s="351">
        <v>496</v>
      </c>
      <c r="AZ44" s="348">
        <v>496</v>
      </c>
      <c r="BA44" s="359">
        <v>493</v>
      </c>
      <c r="BB44" s="359">
        <v>494</v>
      </c>
      <c r="BC44" s="359">
        <v>494</v>
      </c>
      <c r="BD44" s="359">
        <v>490</v>
      </c>
      <c r="BE44" s="359">
        <v>490</v>
      </c>
      <c r="BF44" s="359">
        <v>479</v>
      </c>
      <c r="BG44" s="359">
        <v>478</v>
      </c>
      <c r="BH44" s="359">
        <v>478</v>
      </c>
      <c r="BI44" s="359">
        <v>478</v>
      </c>
      <c r="BJ44" s="359">
        <v>480</v>
      </c>
      <c r="BK44" s="347">
        <v>480</v>
      </c>
      <c r="BL44" s="348">
        <v>480</v>
      </c>
      <c r="BM44" s="359">
        <v>478</v>
      </c>
      <c r="BN44" s="359">
        <v>494</v>
      </c>
      <c r="BO44" s="359">
        <v>495</v>
      </c>
      <c r="BP44" s="359">
        <v>495</v>
      </c>
      <c r="BQ44" s="359">
        <v>496</v>
      </c>
      <c r="BR44" s="359">
        <v>490</v>
      </c>
      <c r="BS44" s="359">
        <v>491</v>
      </c>
      <c r="BT44" s="359">
        <v>490</v>
      </c>
      <c r="BU44" s="359">
        <v>490</v>
      </c>
      <c r="BV44" s="359">
        <v>485</v>
      </c>
      <c r="BW44" s="347">
        <v>487</v>
      </c>
      <c r="BX44" s="348">
        <v>498</v>
      </c>
      <c r="BY44" s="359">
        <v>496</v>
      </c>
      <c r="BZ44" s="359">
        <v>530</v>
      </c>
      <c r="CA44" s="359">
        <v>526</v>
      </c>
      <c r="CB44" s="359">
        <v>532</v>
      </c>
      <c r="CC44" s="359">
        <v>532</v>
      </c>
      <c r="CD44" s="359">
        <v>528</v>
      </c>
      <c r="CE44" s="359">
        <v>526</v>
      </c>
      <c r="CF44" s="359">
        <v>523</v>
      </c>
      <c r="CG44" s="359">
        <v>525</v>
      </c>
      <c r="CH44" s="359">
        <v>524</v>
      </c>
      <c r="CI44" s="347">
        <v>516</v>
      </c>
      <c r="CJ44" s="348">
        <v>518</v>
      </c>
      <c r="CK44" s="359">
        <v>515</v>
      </c>
      <c r="CL44" s="359">
        <v>516</v>
      </c>
      <c r="CM44" s="359">
        <v>523</v>
      </c>
      <c r="CN44" s="359">
        <v>518</v>
      </c>
      <c r="CO44" s="359">
        <v>518</v>
      </c>
      <c r="CP44" s="359">
        <v>518</v>
      </c>
      <c r="CQ44" s="359">
        <v>521</v>
      </c>
      <c r="CR44" s="359">
        <v>526</v>
      </c>
      <c r="CS44" s="347">
        <v>525</v>
      </c>
      <c r="CT44" s="351">
        <v>523</v>
      </c>
      <c r="CU44" s="347">
        <v>521</v>
      </c>
      <c r="CV44" s="359">
        <v>517</v>
      </c>
      <c r="CW44" s="359">
        <v>512</v>
      </c>
      <c r="CX44" s="359"/>
      <c r="CY44" s="359"/>
      <c r="CZ44" s="359"/>
      <c r="DA44" s="359"/>
      <c r="DB44" s="359"/>
      <c r="DC44" s="359"/>
      <c r="DD44" s="359"/>
      <c r="DE44" s="359"/>
      <c r="DF44" s="359"/>
      <c r="DG44" s="359"/>
      <c r="DH44" s="103">
        <v>-5</v>
      </c>
      <c r="DI44" s="83">
        <v>-0.9765625</v>
      </c>
      <c r="DJ44" s="723">
        <v>-9</v>
      </c>
      <c r="DK44" s="83">
        <v>-1.7441860465116279</v>
      </c>
    </row>
    <row r="45" spans="1:122" ht="15" outlineLevel="2">
      <c r="A45" s="373">
        <v>44</v>
      </c>
      <c r="B45" s="14" t="s">
        <v>329</v>
      </c>
      <c r="C45" s="342" t="s">
        <v>332</v>
      </c>
      <c r="D45" s="348">
        <v>71</v>
      </c>
      <c r="E45" s="359">
        <v>71</v>
      </c>
      <c r="F45" s="359">
        <v>71</v>
      </c>
      <c r="G45" s="359">
        <v>71</v>
      </c>
      <c r="H45" s="359">
        <v>71</v>
      </c>
      <c r="I45" s="359">
        <v>73</v>
      </c>
      <c r="J45" s="359">
        <v>73</v>
      </c>
      <c r="K45" s="359">
        <v>73</v>
      </c>
      <c r="L45" s="359">
        <v>73</v>
      </c>
      <c r="M45" s="359">
        <v>73</v>
      </c>
      <c r="N45" s="359">
        <v>73</v>
      </c>
      <c r="O45" s="351">
        <v>80</v>
      </c>
      <c r="P45" s="348">
        <v>80</v>
      </c>
      <c r="Q45" s="359">
        <v>69</v>
      </c>
      <c r="R45" s="359">
        <v>69</v>
      </c>
      <c r="S45" s="359">
        <v>91</v>
      </c>
      <c r="T45" s="359">
        <v>90</v>
      </c>
      <c r="U45" s="359">
        <v>94</v>
      </c>
      <c r="V45" s="359">
        <v>95</v>
      </c>
      <c r="W45" s="359">
        <v>96</v>
      </c>
      <c r="X45" s="359">
        <v>96</v>
      </c>
      <c r="Y45" s="359">
        <v>97</v>
      </c>
      <c r="Z45" s="359">
        <v>97</v>
      </c>
      <c r="AA45" s="351">
        <v>97</v>
      </c>
      <c r="AB45" s="348">
        <v>97</v>
      </c>
      <c r="AC45" s="359">
        <v>97</v>
      </c>
      <c r="AD45" s="359">
        <v>97</v>
      </c>
      <c r="AE45" s="359">
        <v>97</v>
      </c>
      <c r="AF45" s="359">
        <v>95</v>
      </c>
      <c r="AG45" s="359">
        <v>94</v>
      </c>
      <c r="AH45" s="359">
        <v>94</v>
      </c>
      <c r="AI45" s="359">
        <v>94</v>
      </c>
      <c r="AJ45" s="359">
        <v>93</v>
      </c>
      <c r="AK45" s="359">
        <v>94</v>
      </c>
      <c r="AL45" s="359">
        <v>94</v>
      </c>
      <c r="AM45" s="351">
        <v>94</v>
      </c>
      <c r="AN45" s="348">
        <v>94</v>
      </c>
      <c r="AO45" s="359">
        <v>94</v>
      </c>
      <c r="AP45" s="359">
        <v>94</v>
      </c>
      <c r="AQ45" s="359">
        <v>94</v>
      </c>
      <c r="AR45" s="359">
        <v>94</v>
      </c>
      <c r="AS45" s="359">
        <v>94</v>
      </c>
      <c r="AT45" s="359">
        <v>94</v>
      </c>
      <c r="AU45" s="359">
        <v>94</v>
      </c>
      <c r="AV45" s="359">
        <v>94</v>
      </c>
      <c r="AW45" s="359">
        <v>94</v>
      </c>
      <c r="AX45" s="359">
        <v>94</v>
      </c>
      <c r="AY45" s="351">
        <v>94</v>
      </c>
      <c r="AZ45" s="348">
        <v>94</v>
      </c>
      <c r="BA45" s="359">
        <v>94</v>
      </c>
      <c r="BB45" s="359">
        <v>94</v>
      </c>
      <c r="BC45" s="359">
        <v>94</v>
      </c>
      <c r="BD45" s="359">
        <v>94</v>
      </c>
      <c r="BE45" s="359">
        <v>94</v>
      </c>
      <c r="BF45" s="359">
        <v>90</v>
      </c>
      <c r="BG45" s="359">
        <v>90</v>
      </c>
      <c r="BH45" s="359">
        <v>90</v>
      </c>
      <c r="BI45" s="359">
        <v>89</v>
      </c>
      <c r="BJ45" s="359">
        <v>90</v>
      </c>
      <c r="BK45" s="347">
        <v>90</v>
      </c>
      <c r="BL45" s="348">
        <v>90</v>
      </c>
      <c r="BM45" s="359">
        <v>88</v>
      </c>
      <c r="BN45" s="359">
        <v>91</v>
      </c>
      <c r="BO45" s="359">
        <v>91</v>
      </c>
      <c r="BP45" s="359">
        <v>91</v>
      </c>
      <c r="BQ45" s="359">
        <v>92</v>
      </c>
      <c r="BR45" s="359">
        <v>90</v>
      </c>
      <c r="BS45" s="359">
        <v>89</v>
      </c>
      <c r="BT45" s="359">
        <v>88</v>
      </c>
      <c r="BU45" s="359">
        <v>88</v>
      </c>
      <c r="BV45" s="359">
        <v>85</v>
      </c>
      <c r="BW45" s="347">
        <v>85</v>
      </c>
      <c r="BX45" s="348">
        <v>87</v>
      </c>
      <c r="BY45" s="359">
        <v>87</v>
      </c>
      <c r="BZ45" s="359">
        <v>92</v>
      </c>
      <c r="CA45" s="359">
        <v>90</v>
      </c>
      <c r="CB45" s="359">
        <v>91</v>
      </c>
      <c r="CC45" s="359">
        <v>89</v>
      </c>
      <c r="CD45" s="359">
        <v>90</v>
      </c>
      <c r="CE45" s="359">
        <v>90</v>
      </c>
      <c r="CF45" s="359">
        <v>90</v>
      </c>
      <c r="CG45" s="359">
        <v>90</v>
      </c>
      <c r="CH45" s="359">
        <v>90</v>
      </c>
      <c r="CI45" s="347">
        <v>90</v>
      </c>
      <c r="CJ45" s="348">
        <v>90</v>
      </c>
      <c r="CK45" s="359">
        <v>90</v>
      </c>
      <c r="CL45" s="359">
        <v>90</v>
      </c>
      <c r="CM45" s="359">
        <v>88</v>
      </c>
      <c r="CN45" s="359">
        <v>88</v>
      </c>
      <c r="CO45" s="359">
        <v>90</v>
      </c>
      <c r="CP45" s="359">
        <v>88</v>
      </c>
      <c r="CQ45" s="359">
        <v>88</v>
      </c>
      <c r="CR45" s="359">
        <v>89</v>
      </c>
      <c r="CS45" s="347">
        <v>89</v>
      </c>
      <c r="CT45" s="351">
        <v>87</v>
      </c>
      <c r="CU45" s="347">
        <v>87</v>
      </c>
      <c r="CV45" s="359">
        <v>87</v>
      </c>
      <c r="CW45" s="359">
        <v>87</v>
      </c>
      <c r="CX45" s="359"/>
      <c r="CY45" s="359"/>
      <c r="CZ45" s="359"/>
      <c r="DA45" s="359"/>
      <c r="DB45" s="359"/>
      <c r="DC45" s="359"/>
      <c r="DD45" s="359"/>
      <c r="DE45" s="359"/>
      <c r="DF45" s="359"/>
      <c r="DG45" s="359"/>
      <c r="DH45" s="103">
        <v>0</v>
      </c>
      <c r="DI45" s="83">
        <v>0</v>
      </c>
      <c r="DJ45" s="723">
        <v>0</v>
      </c>
      <c r="DK45" s="83">
        <v>0</v>
      </c>
    </row>
    <row r="46" spans="1:122" ht="15" outlineLevel="2">
      <c r="A46" s="373">
        <v>59</v>
      </c>
      <c r="B46" s="14" t="s">
        <v>329</v>
      </c>
      <c r="C46" s="342" t="s">
        <v>333</v>
      </c>
      <c r="D46" s="348">
        <v>67</v>
      </c>
      <c r="E46" s="359">
        <v>67</v>
      </c>
      <c r="F46" s="359">
        <v>67</v>
      </c>
      <c r="G46" s="359">
        <v>67</v>
      </c>
      <c r="H46" s="359">
        <v>67</v>
      </c>
      <c r="I46" s="359">
        <v>67</v>
      </c>
      <c r="J46" s="359">
        <v>67</v>
      </c>
      <c r="K46" s="359">
        <v>67</v>
      </c>
      <c r="L46" s="359">
        <v>67</v>
      </c>
      <c r="M46" s="359">
        <v>67</v>
      </c>
      <c r="N46" s="359">
        <v>67</v>
      </c>
      <c r="O46" s="351">
        <v>69</v>
      </c>
      <c r="P46" s="348">
        <v>69</v>
      </c>
      <c r="Q46" s="359">
        <v>60</v>
      </c>
      <c r="R46" s="359">
        <v>60</v>
      </c>
      <c r="S46" s="359">
        <v>85</v>
      </c>
      <c r="T46" s="359">
        <v>85</v>
      </c>
      <c r="U46" s="359">
        <v>86</v>
      </c>
      <c r="V46" s="359">
        <v>86</v>
      </c>
      <c r="W46" s="359">
        <v>85</v>
      </c>
      <c r="X46" s="359">
        <v>85</v>
      </c>
      <c r="Y46" s="359">
        <v>86</v>
      </c>
      <c r="Z46" s="359">
        <v>86</v>
      </c>
      <c r="AA46" s="351">
        <v>87</v>
      </c>
      <c r="AB46" s="348">
        <v>87</v>
      </c>
      <c r="AC46" s="359">
        <v>88</v>
      </c>
      <c r="AD46" s="359">
        <v>84</v>
      </c>
      <c r="AE46" s="359">
        <v>84</v>
      </c>
      <c r="AF46" s="359">
        <v>84</v>
      </c>
      <c r="AG46" s="359">
        <v>84</v>
      </c>
      <c r="AH46" s="359">
        <v>84</v>
      </c>
      <c r="AI46" s="359">
        <v>84</v>
      </c>
      <c r="AJ46" s="359">
        <v>85</v>
      </c>
      <c r="AK46" s="359">
        <v>85</v>
      </c>
      <c r="AL46" s="359">
        <v>85</v>
      </c>
      <c r="AM46" s="351">
        <v>85</v>
      </c>
      <c r="AN46" s="348">
        <v>85</v>
      </c>
      <c r="AO46" s="359">
        <v>85</v>
      </c>
      <c r="AP46" s="359">
        <v>85</v>
      </c>
      <c r="AQ46" s="359">
        <v>85</v>
      </c>
      <c r="AR46" s="359">
        <v>85</v>
      </c>
      <c r="AS46" s="359">
        <v>85</v>
      </c>
      <c r="AT46" s="359">
        <v>85</v>
      </c>
      <c r="AU46" s="359">
        <v>85</v>
      </c>
      <c r="AV46" s="359">
        <v>85</v>
      </c>
      <c r="AW46" s="359">
        <v>85</v>
      </c>
      <c r="AX46" s="359">
        <v>85</v>
      </c>
      <c r="AY46" s="351">
        <v>85</v>
      </c>
      <c r="AZ46" s="348">
        <v>85</v>
      </c>
      <c r="BA46" s="359">
        <v>84</v>
      </c>
      <c r="BB46" s="359">
        <v>84</v>
      </c>
      <c r="BC46" s="359">
        <v>84</v>
      </c>
      <c r="BD46" s="359">
        <v>84</v>
      </c>
      <c r="BE46" s="359">
        <v>84</v>
      </c>
      <c r="BF46" s="359">
        <v>83</v>
      </c>
      <c r="BG46" s="359">
        <v>84</v>
      </c>
      <c r="BH46" s="359">
        <v>84</v>
      </c>
      <c r="BI46" s="359">
        <v>83</v>
      </c>
      <c r="BJ46" s="359">
        <v>83</v>
      </c>
      <c r="BK46" s="347">
        <v>83</v>
      </c>
      <c r="BL46" s="348">
        <v>89</v>
      </c>
      <c r="BM46" s="359">
        <v>89</v>
      </c>
      <c r="BN46" s="359">
        <v>88</v>
      </c>
      <c r="BO46" s="359">
        <v>88</v>
      </c>
      <c r="BP46" s="359">
        <v>88</v>
      </c>
      <c r="BQ46" s="359">
        <v>88</v>
      </c>
      <c r="BR46" s="359">
        <v>87</v>
      </c>
      <c r="BS46" s="359">
        <v>88</v>
      </c>
      <c r="BT46" s="359">
        <v>88</v>
      </c>
      <c r="BU46" s="359">
        <v>88</v>
      </c>
      <c r="BV46" s="359">
        <v>89</v>
      </c>
      <c r="BW46" s="347">
        <v>89</v>
      </c>
      <c r="BX46" s="348">
        <v>88</v>
      </c>
      <c r="BY46" s="359">
        <v>87</v>
      </c>
      <c r="BZ46" s="359">
        <v>91</v>
      </c>
      <c r="CA46" s="359">
        <v>91</v>
      </c>
      <c r="CB46" s="359">
        <v>93</v>
      </c>
      <c r="CC46" s="359">
        <v>93</v>
      </c>
      <c r="CD46" s="359">
        <v>92</v>
      </c>
      <c r="CE46" s="359">
        <v>92</v>
      </c>
      <c r="CF46" s="359">
        <v>91</v>
      </c>
      <c r="CG46" s="359">
        <v>91</v>
      </c>
      <c r="CH46" s="359">
        <v>90</v>
      </c>
      <c r="CI46" s="347">
        <v>90</v>
      </c>
      <c r="CJ46" s="348">
        <v>90</v>
      </c>
      <c r="CK46" s="359">
        <v>89</v>
      </c>
      <c r="CL46" s="359">
        <v>89</v>
      </c>
      <c r="CM46" s="359">
        <v>90</v>
      </c>
      <c r="CN46" s="359">
        <v>89</v>
      </c>
      <c r="CO46" s="359">
        <v>89</v>
      </c>
      <c r="CP46" s="359">
        <v>89</v>
      </c>
      <c r="CQ46" s="359">
        <v>90</v>
      </c>
      <c r="CR46" s="359">
        <v>89</v>
      </c>
      <c r="CS46" s="347">
        <v>89</v>
      </c>
      <c r="CT46" s="351">
        <v>109</v>
      </c>
      <c r="CU46" s="347">
        <v>109</v>
      </c>
      <c r="CV46" s="359">
        <v>110</v>
      </c>
      <c r="CW46" s="359">
        <v>111</v>
      </c>
      <c r="CX46" s="359"/>
      <c r="CY46" s="359"/>
      <c r="CZ46" s="359"/>
      <c r="DA46" s="359"/>
      <c r="DB46" s="359"/>
      <c r="DC46" s="359"/>
      <c r="DD46" s="359"/>
      <c r="DE46" s="359"/>
      <c r="DF46" s="359"/>
      <c r="DG46" s="359"/>
      <c r="DH46" s="103">
        <v>1</v>
      </c>
      <c r="DI46" s="83">
        <v>0.90090090090090091</v>
      </c>
      <c r="DJ46" s="723">
        <v>2</v>
      </c>
      <c r="DK46" s="83">
        <v>2.2222222222222223</v>
      </c>
    </row>
    <row r="47" spans="1:122" ht="15" outlineLevel="2">
      <c r="A47" s="373">
        <v>113</v>
      </c>
      <c r="B47" s="14" t="s">
        <v>329</v>
      </c>
      <c r="C47" s="342" t="s">
        <v>334</v>
      </c>
      <c r="D47" s="348">
        <v>79</v>
      </c>
      <c r="E47" s="359">
        <v>79</v>
      </c>
      <c r="F47" s="359">
        <v>79</v>
      </c>
      <c r="G47" s="359">
        <v>79</v>
      </c>
      <c r="H47" s="359">
        <v>79</v>
      </c>
      <c r="I47" s="359">
        <v>82</v>
      </c>
      <c r="J47" s="359">
        <v>82</v>
      </c>
      <c r="K47" s="359">
        <v>82</v>
      </c>
      <c r="L47" s="359">
        <v>82</v>
      </c>
      <c r="M47" s="359">
        <v>82</v>
      </c>
      <c r="N47" s="359">
        <v>82</v>
      </c>
      <c r="O47" s="351">
        <v>91</v>
      </c>
      <c r="P47" s="348">
        <v>91</v>
      </c>
      <c r="Q47" s="359">
        <v>77</v>
      </c>
      <c r="R47" s="359">
        <v>76</v>
      </c>
      <c r="S47" s="359">
        <v>106</v>
      </c>
      <c r="T47" s="359">
        <v>105</v>
      </c>
      <c r="U47" s="359">
        <v>108</v>
      </c>
      <c r="V47" s="359">
        <v>108</v>
      </c>
      <c r="W47" s="359">
        <v>107</v>
      </c>
      <c r="X47" s="359">
        <v>107</v>
      </c>
      <c r="Y47" s="359">
        <v>108</v>
      </c>
      <c r="Z47" s="359">
        <v>107</v>
      </c>
      <c r="AA47" s="351">
        <v>106</v>
      </c>
      <c r="AB47" s="348">
        <v>106</v>
      </c>
      <c r="AC47" s="359">
        <v>106</v>
      </c>
      <c r="AD47" s="359">
        <v>106</v>
      </c>
      <c r="AE47" s="359">
        <v>106</v>
      </c>
      <c r="AF47" s="359">
        <v>105</v>
      </c>
      <c r="AG47" s="359">
        <v>104</v>
      </c>
      <c r="AH47" s="359">
        <v>105</v>
      </c>
      <c r="AI47" s="359">
        <v>108</v>
      </c>
      <c r="AJ47" s="359">
        <v>108</v>
      </c>
      <c r="AK47" s="359">
        <v>109</v>
      </c>
      <c r="AL47" s="359">
        <v>109</v>
      </c>
      <c r="AM47" s="351">
        <v>109</v>
      </c>
      <c r="AN47" s="348">
        <v>109</v>
      </c>
      <c r="AO47" s="359">
        <v>109</v>
      </c>
      <c r="AP47" s="359">
        <v>109</v>
      </c>
      <c r="AQ47" s="359">
        <v>109</v>
      </c>
      <c r="AR47" s="359">
        <v>109</v>
      </c>
      <c r="AS47" s="359">
        <v>109</v>
      </c>
      <c r="AT47" s="359">
        <v>109</v>
      </c>
      <c r="AU47" s="359">
        <v>108</v>
      </c>
      <c r="AV47" s="359">
        <v>108</v>
      </c>
      <c r="AW47" s="359">
        <v>108</v>
      </c>
      <c r="AX47" s="359">
        <v>108</v>
      </c>
      <c r="AY47" s="351">
        <v>108</v>
      </c>
      <c r="AZ47" s="348">
        <v>108</v>
      </c>
      <c r="BA47" s="359">
        <v>107</v>
      </c>
      <c r="BB47" s="359">
        <v>107</v>
      </c>
      <c r="BC47" s="359">
        <v>107</v>
      </c>
      <c r="BD47" s="359">
        <v>107</v>
      </c>
      <c r="BE47" s="359">
        <v>107</v>
      </c>
      <c r="BF47" s="359">
        <v>105</v>
      </c>
      <c r="BG47" s="359">
        <v>106</v>
      </c>
      <c r="BH47" s="359">
        <v>106</v>
      </c>
      <c r="BI47" s="359">
        <v>106</v>
      </c>
      <c r="BJ47" s="359">
        <v>107</v>
      </c>
      <c r="BK47" s="347">
        <v>107</v>
      </c>
      <c r="BL47" s="348">
        <v>107</v>
      </c>
      <c r="BM47" s="359">
        <v>107</v>
      </c>
      <c r="BN47" s="359">
        <v>110</v>
      </c>
      <c r="BO47" s="359">
        <v>110</v>
      </c>
      <c r="BP47" s="359">
        <v>110</v>
      </c>
      <c r="BQ47" s="359">
        <v>110</v>
      </c>
      <c r="BR47" s="359">
        <v>108</v>
      </c>
      <c r="BS47" s="359">
        <v>110</v>
      </c>
      <c r="BT47" s="359">
        <v>110</v>
      </c>
      <c r="BU47" s="359">
        <v>110</v>
      </c>
      <c r="BV47" s="359">
        <v>109</v>
      </c>
      <c r="BW47" s="347">
        <v>110</v>
      </c>
      <c r="BX47" s="348">
        <v>111</v>
      </c>
      <c r="BY47" s="359">
        <v>111</v>
      </c>
      <c r="BZ47" s="359">
        <v>116</v>
      </c>
      <c r="CA47" s="359">
        <v>116</v>
      </c>
      <c r="CB47" s="359">
        <v>117</v>
      </c>
      <c r="CC47" s="359">
        <v>116</v>
      </c>
      <c r="CD47" s="359">
        <v>116</v>
      </c>
      <c r="CE47" s="359">
        <v>116</v>
      </c>
      <c r="CF47" s="359">
        <v>116</v>
      </c>
      <c r="CG47" s="359">
        <v>118</v>
      </c>
      <c r="CH47" s="359">
        <v>116</v>
      </c>
      <c r="CI47" s="347">
        <v>117</v>
      </c>
      <c r="CJ47" s="348">
        <v>118</v>
      </c>
      <c r="CK47" s="359">
        <v>119</v>
      </c>
      <c r="CL47" s="359">
        <v>120</v>
      </c>
      <c r="CM47" s="359">
        <v>122</v>
      </c>
      <c r="CN47" s="359">
        <v>122</v>
      </c>
      <c r="CO47" s="359">
        <v>121</v>
      </c>
      <c r="CP47" s="359">
        <v>120</v>
      </c>
      <c r="CQ47" s="359">
        <v>120</v>
      </c>
      <c r="CR47" s="359">
        <v>120</v>
      </c>
      <c r="CS47" s="347">
        <v>121</v>
      </c>
      <c r="CT47" s="351">
        <v>121</v>
      </c>
      <c r="CU47" s="347">
        <v>118</v>
      </c>
      <c r="CV47" s="359">
        <v>118</v>
      </c>
      <c r="CW47" s="359">
        <v>116</v>
      </c>
      <c r="CX47" s="359"/>
      <c r="CY47" s="359"/>
      <c r="CZ47" s="359"/>
      <c r="DA47" s="359"/>
      <c r="DB47" s="359"/>
      <c r="DC47" s="359"/>
      <c r="DD47" s="359"/>
      <c r="DE47" s="359"/>
      <c r="DF47" s="359"/>
      <c r="DG47" s="359"/>
      <c r="DH47" s="103">
        <v>-2</v>
      </c>
      <c r="DI47" s="83">
        <v>-1.7241379310344827</v>
      </c>
      <c r="DJ47" s="723">
        <v>-2</v>
      </c>
      <c r="DK47" s="83">
        <v>-1.7094017094017095</v>
      </c>
    </row>
    <row r="48" spans="1:122" ht="15" outlineLevel="2">
      <c r="A48" s="373">
        <v>125</v>
      </c>
      <c r="B48" s="14" t="s">
        <v>329</v>
      </c>
      <c r="C48" s="342" t="s">
        <v>335</v>
      </c>
      <c r="D48" s="348">
        <v>109</v>
      </c>
      <c r="E48" s="359">
        <v>109</v>
      </c>
      <c r="F48" s="359">
        <v>109</v>
      </c>
      <c r="G48" s="359">
        <v>109</v>
      </c>
      <c r="H48" s="359">
        <v>109</v>
      </c>
      <c r="I48" s="359">
        <v>111</v>
      </c>
      <c r="J48" s="359">
        <v>110</v>
      </c>
      <c r="K48" s="359">
        <v>111</v>
      </c>
      <c r="L48" s="359">
        <v>111</v>
      </c>
      <c r="M48" s="359">
        <v>111</v>
      </c>
      <c r="N48" s="359">
        <v>109</v>
      </c>
      <c r="O48" s="351">
        <v>120</v>
      </c>
      <c r="P48" s="348">
        <v>118</v>
      </c>
      <c r="Q48" s="359">
        <v>101</v>
      </c>
      <c r="R48" s="359">
        <v>100</v>
      </c>
      <c r="S48" s="359">
        <v>129</v>
      </c>
      <c r="T48" s="359">
        <v>128</v>
      </c>
      <c r="U48" s="359">
        <v>136</v>
      </c>
      <c r="V48" s="359">
        <v>135</v>
      </c>
      <c r="W48" s="359">
        <v>135</v>
      </c>
      <c r="X48" s="359">
        <v>135</v>
      </c>
      <c r="Y48" s="359">
        <v>135</v>
      </c>
      <c r="Z48" s="359">
        <v>135</v>
      </c>
      <c r="AA48" s="351">
        <v>136</v>
      </c>
      <c r="AB48" s="348">
        <v>135</v>
      </c>
      <c r="AC48" s="359">
        <v>135</v>
      </c>
      <c r="AD48" s="359">
        <v>137</v>
      </c>
      <c r="AE48" s="359">
        <v>137</v>
      </c>
      <c r="AF48" s="359">
        <v>140</v>
      </c>
      <c r="AG48" s="359">
        <v>140</v>
      </c>
      <c r="AH48" s="359">
        <v>140</v>
      </c>
      <c r="AI48" s="359">
        <v>141</v>
      </c>
      <c r="AJ48" s="359">
        <v>141</v>
      </c>
      <c r="AK48" s="359">
        <v>141</v>
      </c>
      <c r="AL48" s="359">
        <v>141</v>
      </c>
      <c r="AM48" s="351">
        <v>141</v>
      </c>
      <c r="AN48" s="348">
        <v>141</v>
      </c>
      <c r="AO48" s="359">
        <v>140</v>
      </c>
      <c r="AP48" s="359">
        <v>140</v>
      </c>
      <c r="AQ48" s="359">
        <v>140</v>
      </c>
      <c r="AR48" s="359">
        <v>140</v>
      </c>
      <c r="AS48" s="359">
        <v>139</v>
      </c>
      <c r="AT48" s="359">
        <v>139</v>
      </c>
      <c r="AU48" s="359">
        <v>139</v>
      </c>
      <c r="AV48" s="359">
        <v>139</v>
      </c>
      <c r="AW48" s="359">
        <v>139</v>
      </c>
      <c r="AX48" s="359">
        <v>139</v>
      </c>
      <c r="AY48" s="351">
        <v>138</v>
      </c>
      <c r="AZ48" s="348">
        <v>138</v>
      </c>
      <c r="BA48" s="359">
        <v>135</v>
      </c>
      <c r="BB48" s="359">
        <v>135</v>
      </c>
      <c r="BC48" s="359">
        <v>135</v>
      </c>
      <c r="BD48" s="359">
        <v>134</v>
      </c>
      <c r="BE48" s="359">
        <v>134</v>
      </c>
      <c r="BF48" s="359">
        <v>129</v>
      </c>
      <c r="BG48" s="359">
        <v>131</v>
      </c>
      <c r="BH48" s="359">
        <v>131</v>
      </c>
      <c r="BI48" s="359">
        <v>131</v>
      </c>
      <c r="BJ48" s="359">
        <v>133</v>
      </c>
      <c r="BK48" s="347">
        <v>133</v>
      </c>
      <c r="BL48" s="348">
        <v>132</v>
      </c>
      <c r="BM48" s="359">
        <v>132</v>
      </c>
      <c r="BN48" s="359">
        <v>134</v>
      </c>
      <c r="BO48" s="359">
        <v>134</v>
      </c>
      <c r="BP48" s="359">
        <v>134</v>
      </c>
      <c r="BQ48" s="359">
        <v>134</v>
      </c>
      <c r="BR48" s="359">
        <v>129</v>
      </c>
      <c r="BS48" s="359">
        <v>129</v>
      </c>
      <c r="BT48" s="359">
        <v>129</v>
      </c>
      <c r="BU48" s="359">
        <v>129</v>
      </c>
      <c r="BV48" s="359">
        <v>128</v>
      </c>
      <c r="BW48" s="347">
        <v>128</v>
      </c>
      <c r="BX48" s="348">
        <v>135</v>
      </c>
      <c r="BY48" s="359">
        <v>137</v>
      </c>
      <c r="BZ48" s="359">
        <v>148</v>
      </c>
      <c r="CA48" s="359">
        <v>146</v>
      </c>
      <c r="CB48" s="359">
        <v>148</v>
      </c>
      <c r="CC48" s="359">
        <v>147</v>
      </c>
      <c r="CD48" s="359">
        <v>150</v>
      </c>
      <c r="CE48" s="359">
        <v>150</v>
      </c>
      <c r="CF48" s="359">
        <v>148</v>
      </c>
      <c r="CG48" s="359">
        <v>151</v>
      </c>
      <c r="CH48" s="359">
        <v>151</v>
      </c>
      <c r="CI48" s="347">
        <v>148</v>
      </c>
      <c r="CJ48" s="348">
        <v>148</v>
      </c>
      <c r="CK48" s="359">
        <v>143</v>
      </c>
      <c r="CL48" s="359">
        <v>142</v>
      </c>
      <c r="CM48" s="359">
        <v>142</v>
      </c>
      <c r="CN48" s="359">
        <v>139</v>
      </c>
      <c r="CO48" s="359">
        <v>141</v>
      </c>
      <c r="CP48" s="359">
        <v>140</v>
      </c>
      <c r="CQ48" s="359">
        <v>143</v>
      </c>
      <c r="CR48" s="359">
        <v>144</v>
      </c>
      <c r="CS48" s="347">
        <v>144</v>
      </c>
      <c r="CT48" s="351">
        <v>147</v>
      </c>
      <c r="CU48" s="347">
        <v>146</v>
      </c>
      <c r="CV48" s="359">
        <v>146</v>
      </c>
      <c r="CW48" s="359">
        <v>145</v>
      </c>
      <c r="CX48" s="359"/>
      <c r="CY48" s="359"/>
      <c r="CZ48" s="359"/>
      <c r="DA48" s="359"/>
      <c r="DB48" s="359"/>
      <c r="DC48" s="359"/>
      <c r="DD48" s="359"/>
      <c r="DE48" s="359"/>
      <c r="DF48" s="359"/>
      <c r="DG48" s="359"/>
      <c r="DH48" s="103">
        <v>-1</v>
      </c>
      <c r="DI48" s="83">
        <v>-0.68965517241379315</v>
      </c>
      <c r="DJ48" s="723">
        <v>-1</v>
      </c>
      <c r="DK48" s="83">
        <v>-0.67567567567567566</v>
      </c>
    </row>
    <row r="49" spans="1:115" ht="15" outlineLevel="2">
      <c r="A49" s="373">
        <v>138</v>
      </c>
      <c r="B49" s="14" t="s">
        <v>329</v>
      </c>
      <c r="C49" s="342" t="s">
        <v>336</v>
      </c>
      <c r="D49" s="348">
        <v>309</v>
      </c>
      <c r="E49" s="359">
        <v>309</v>
      </c>
      <c r="F49" s="359">
        <v>309</v>
      </c>
      <c r="G49" s="359">
        <v>309</v>
      </c>
      <c r="H49" s="359">
        <v>309</v>
      </c>
      <c r="I49" s="359">
        <v>315</v>
      </c>
      <c r="J49" s="359">
        <v>315</v>
      </c>
      <c r="K49" s="359">
        <v>315</v>
      </c>
      <c r="L49" s="359">
        <v>314</v>
      </c>
      <c r="M49" s="359">
        <v>313</v>
      </c>
      <c r="N49" s="359">
        <v>313</v>
      </c>
      <c r="O49" s="351">
        <v>327</v>
      </c>
      <c r="P49" s="348">
        <v>322</v>
      </c>
      <c r="Q49" s="359">
        <v>278</v>
      </c>
      <c r="R49" s="359">
        <v>273</v>
      </c>
      <c r="S49" s="359">
        <v>360</v>
      </c>
      <c r="T49" s="359">
        <v>356</v>
      </c>
      <c r="U49" s="359">
        <v>365</v>
      </c>
      <c r="V49" s="359">
        <v>357</v>
      </c>
      <c r="W49" s="359">
        <v>357</v>
      </c>
      <c r="X49" s="359">
        <v>357</v>
      </c>
      <c r="Y49" s="359">
        <v>357</v>
      </c>
      <c r="Z49" s="359">
        <v>357</v>
      </c>
      <c r="AA49" s="351">
        <v>357</v>
      </c>
      <c r="AB49" s="348">
        <v>357</v>
      </c>
      <c r="AC49" s="359">
        <v>356</v>
      </c>
      <c r="AD49" s="359">
        <v>356</v>
      </c>
      <c r="AE49" s="359">
        <v>356</v>
      </c>
      <c r="AF49" s="359">
        <v>355</v>
      </c>
      <c r="AG49" s="359">
        <v>354</v>
      </c>
      <c r="AH49" s="359">
        <v>354</v>
      </c>
      <c r="AI49" s="359">
        <v>352</v>
      </c>
      <c r="AJ49" s="359">
        <v>352</v>
      </c>
      <c r="AK49" s="359">
        <v>352</v>
      </c>
      <c r="AL49" s="359">
        <v>352</v>
      </c>
      <c r="AM49" s="351">
        <v>352</v>
      </c>
      <c r="AN49" s="348">
        <v>352</v>
      </c>
      <c r="AO49" s="359">
        <v>352</v>
      </c>
      <c r="AP49" s="359">
        <v>352</v>
      </c>
      <c r="AQ49" s="359">
        <v>352</v>
      </c>
      <c r="AR49" s="359">
        <v>351</v>
      </c>
      <c r="AS49" s="359">
        <v>351</v>
      </c>
      <c r="AT49" s="359">
        <v>349</v>
      </c>
      <c r="AU49" s="359">
        <v>347</v>
      </c>
      <c r="AV49" s="359">
        <v>346</v>
      </c>
      <c r="AW49" s="359">
        <v>344</v>
      </c>
      <c r="AX49" s="359">
        <v>344</v>
      </c>
      <c r="AY49" s="351">
        <v>344</v>
      </c>
      <c r="AZ49" s="348">
        <v>344</v>
      </c>
      <c r="BA49" s="359">
        <v>343</v>
      </c>
      <c r="BB49" s="359">
        <v>340</v>
      </c>
      <c r="BC49" s="359">
        <v>338</v>
      </c>
      <c r="BD49" s="359">
        <v>337</v>
      </c>
      <c r="BE49" s="359">
        <v>336</v>
      </c>
      <c r="BF49" s="359">
        <v>328</v>
      </c>
      <c r="BG49" s="359">
        <v>328</v>
      </c>
      <c r="BH49" s="359">
        <v>327</v>
      </c>
      <c r="BI49" s="359">
        <v>326</v>
      </c>
      <c r="BJ49" s="359">
        <v>322</v>
      </c>
      <c r="BK49" s="347">
        <v>321</v>
      </c>
      <c r="BL49" s="348">
        <v>319</v>
      </c>
      <c r="BM49" s="359">
        <v>318</v>
      </c>
      <c r="BN49" s="359">
        <v>324</v>
      </c>
      <c r="BO49" s="359">
        <v>325</v>
      </c>
      <c r="BP49" s="359">
        <v>325</v>
      </c>
      <c r="BQ49" s="359">
        <v>325</v>
      </c>
      <c r="BR49" s="359">
        <v>322</v>
      </c>
      <c r="BS49" s="359">
        <v>324</v>
      </c>
      <c r="BT49" s="359">
        <v>322</v>
      </c>
      <c r="BU49" s="359">
        <v>322</v>
      </c>
      <c r="BV49" s="359">
        <v>317</v>
      </c>
      <c r="BW49" s="347">
        <v>315</v>
      </c>
      <c r="BX49" s="348">
        <v>318</v>
      </c>
      <c r="BY49" s="359">
        <v>318</v>
      </c>
      <c r="BZ49" s="359">
        <v>341</v>
      </c>
      <c r="CA49" s="359">
        <v>333</v>
      </c>
      <c r="CB49" s="359">
        <v>332</v>
      </c>
      <c r="CC49" s="359">
        <v>337</v>
      </c>
      <c r="CD49" s="359">
        <v>336</v>
      </c>
      <c r="CE49" s="359">
        <v>335</v>
      </c>
      <c r="CF49" s="359">
        <v>335</v>
      </c>
      <c r="CG49" s="359">
        <v>336</v>
      </c>
      <c r="CH49" s="359">
        <v>334</v>
      </c>
      <c r="CI49" s="347">
        <v>325</v>
      </c>
      <c r="CJ49" s="348">
        <v>325</v>
      </c>
      <c r="CK49" s="359">
        <v>323</v>
      </c>
      <c r="CL49" s="359">
        <v>324</v>
      </c>
      <c r="CM49" s="359">
        <v>331</v>
      </c>
      <c r="CN49" s="359">
        <v>329</v>
      </c>
      <c r="CO49" s="359">
        <v>327</v>
      </c>
      <c r="CP49" s="359">
        <v>323</v>
      </c>
      <c r="CQ49" s="359">
        <v>326</v>
      </c>
      <c r="CR49" s="359">
        <v>326</v>
      </c>
      <c r="CS49" s="347">
        <v>323</v>
      </c>
      <c r="CT49" s="351">
        <v>325</v>
      </c>
      <c r="CU49" s="347">
        <v>321</v>
      </c>
      <c r="CV49" s="359">
        <v>321</v>
      </c>
      <c r="CW49" s="359">
        <v>324</v>
      </c>
      <c r="CX49" s="359"/>
      <c r="CY49" s="359"/>
      <c r="CZ49" s="359"/>
      <c r="DA49" s="359"/>
      <c r="DB49" s="359"/>
      <c r="DC49" s="359"/>
      <c r="DD49" s="359"/>
      <c r="DE49" s="359"/>
      <c r="DF49" s="359"/>
      <c r="DG49" s="359"/>
      <c r="DH49" s="103">
        <v>3</v>
      </c>
      <c r="DI49" s="83">
        <v>0.92592592592592582</v>
      </c>
      <c r="DJ49" s="723">
        <v>3</v>
      </c>
      <c r="DK49" s="83">
        <v>0.92307692307692313</v>
      </c>
    </row>
    <row r="50" spans="1:115" ht="15" outlineLevel="2">
      <c r="A50" s="373">
        <v>234</v>
      </c>
      <c r="B50" s="14" t="s">
        <v>329</v>
      </c>
      <c r="C50" s="342" t="s">
        <v>337</v>
      </c>
      <c r="D50" s="348">
        <v>386</v>
      </c>
      <c r="E50" s="359">
        <v>386</v>
      </c>
      <c r="F50" s="359">
        <v>386</v>
      </c>
      <c r="G50" s="359">
        <v>386</v>
      </c>
      <c r="H50" s="359">
        <v>386</v>
      </c>
      <c r="I50" s="359">
        <v>390</v>
      </c>
      <c r="J50" s="359">
        <v>390</v>
      </c>
      <c r="K50" s="359">
        <v>390</v>
      </c>
      <c r="L50" s="359">
        <v>390</v>
      </c>
      <c r="M50" s="359">
        <v>390</v>
      </c>
      <c r="N50" s="359">
        <v>385</v>
      </c>
      <c r="O50" s="351">
        <v>415</v>
      </c>
      <c r="P50" s="348">
        <v>414</v>
      </c>
      <c r="Q50" s="359">
        <v>344</v>
      </c>
      <c r="R50" s="359">
        <v>338</v>
      </c>
      <c r="S50" s="359">
        <v>410</v>
      </c>
      <c r="T50" s="359">
        <v>407</v>
      </c>
      <c r="U50" s="359">
        <v>407</v>
      </c>
      <c r="V50" s="359">
        <v>401</v>
      </c>
      <c r="W50" s="359">
        <v>401</v>
      </c>
      <c r="X50" s="359">
        <v>401</v>
      </c>
      <c r="Y50" s="359">
        <v>403</v>
      </c>
      <c r="Z50" s="359">
        <v>402</v>
      </c>
      <c r="AA50" s="351">
        <v>402</v>
      </c>
      <c r="AB50" s="348">
        <v>404</v>
      </c>
      <c r="AC50" s="359">
        <v>402</v>
      </c>
      <c r="AD50" s="359">
        <v>403</v>
      </c>
      <c r="AE50" s="359">
        <v>403</v>
      </c>
      <c r="AF50" s="359">
        <v>402</v>
      </c>
      <c r="AG50" s="359">
        <v>400</v>
      </c>
      <c r="AH50" s="359">
        <v>399</v>
      </c>
      <c r="AI50" s="359">
        <v>402</v>
      </c>
      <c r="AJ50" s="359">
        <v>401</v>
      </c>
      <c r="AK50" s="359">
        <v>403</v>
      </c>
      <c r="AL50" s="359">
        <v>402</v>
      </c>
      <c r="AM50" s="351">
        <v>402</v>
      </c>
      <c r="AN50" s="348">
        <v>402</v>
      </c>
      <c r="AO50" s="359">
        <v>400</v>
      </c>
      <c r="AP50" s="359">
        <v>400</v>
      </c>
      <c r="AQ50" s="359">
        <v>400</v>
      </c>
      <c r="AR50" s="359">
        <v>400</v>
      </c>
      <c r="AS50" s="359">
        <v>399</v>
      </c>
      <c r="AT50" s="359">
        <v>398</v>
      </c>
      <c r="AU50" s="359">
        <v>394</v>
      </c>
      <c r="AV50" s="359">
        <v>394</v>
      </c>
      <c r="AW50" s="359">
        <v>394</v>
      </c>
      <c r="AX50" s="359">
        <v>394</v>
      </c>
      <c r="AY50" s="351">
        <v>392</v>
      </c>
      <c r="AZ50" s="348">
        <v>392</v>
      </c>
      <c r="BA50" s="359">
        <v>392</v>
      </c>
      <c r="BB50" s="359">
        <v>392</v>
      </c>
      <c r="BC50" s="359">
        <v>393</v>
      </c>
      <c r="BD50" s="359">
        <v>392</v>
      </c>
      <c r="BE50" s="359">
        <v>390</v>
      </c>
      <c r="BF50" s="359">
        <v>385</v>
      </c>
      <c r="BG50" s="359">
        <v>390</v>
      </c>
      <c r="BH50" s="359">
        <v>389</v>
      </c>
      <c r="BI50" s="359">
        <v>389</v>
      </c>
      <c r="BJ50" s="359">
        <v>389</v>
      </c>
      <c r="BK50" s="347">
        <v>389</v>
      </c>
      <c r="BL50" s="348">
        <v>385</v>
      </c>
      <c r="BM50" s="359">
        <v>384</v>
      </c>
      <c r="BN50" s="359">
        <v>384</v>
      </c>
      <c r="BO50" s="359">
        <v>385</v>
      </c>
      <c r="BP50" s="359">
        <v>385</v>
      </c>
      <c r="BQ50" s="359">
        <v>386</v>
      </c>
      <c r="BR50" s="359">
        <v>378</v>
      </c>
      <c r="BS50" s="359">
        <v>378</v>
      </c>
      <c r="BT50" s="359">
        <v>378</v>
      </c>
      <c r="BU50" s="359">
        <v>378</v>
      </c>
      <c r="BV50" s="359">
        <v>380</v>
      </c>
      <c r="BW50" s="347">
        <v>383</v>
      </c>
      <c r="BX50" s="348">
        <v>383</v>
      </c>
      <c r="BY50" s="359">
        <v>382</v>
      </c>
      <c r="BZ50" s="359">
        <v>423</v>
      </c>
      <c r="CA50" s="359">
        <v>397</v>
      </c>
      <c r="CB50" s="359">
        <v>409</v>
      </c>
      <c r="CC50" s="359">
        <v>406</v>
      </c>
      <c r="CD50" s="359">
        <v>405</v>
      </c>
      <c r="CE50" s="359">
        <v>404</v>
      </c>
      <c r="CF50" s="359">
        <v>403</v>
      </c>
      <c r="CG50" s="359">
        <v>398</v>
      </c>
      <c r="CH50" s="359">
        <v>394</v>
      </c>
      <c r="CI50" s="347">
        <v>395</v>
      </c>
      <c r="CJ50" s="348">
        <v>391</v>
      </c>
      <c r="CK50" s="359">
        <v>388</v>
      </c>
      <c r="CL50" s="359">
        <v>386</v>
      </c>
      <c r="CM50" s="359">
        <v>397</v>
      </c>
      <c r="CN50" s="359">
        <v>398</v>
      </c>
      <c r="CO50" s="359">
        <v>400</v>
      </c>
      <c r="CP50" s="359">
        <v>399</v>
      </c>
      <c r="CQ50" s="359">
        <v>400</v>
      </c>
      <c r="CR50" s="359">
        <v>400</v>
      </c>
      <c r="CS50" s="347">
        <v>397</v>
      </c>
      <c r="CT50" s="351">
        <v>400</v>
      </c>
      <c r="CU50" s="347">
        <v>400</v>
      </c>
      <c r="CV50" s="359">
        <v>402</v>
      </c>
      <c r="CW50" s="359">
        <v>397</v>
      </c>
      <c r="CX50" s="359"/>
      <c r="CY50" s="359"/>
      <c r="CZ50" s="359"/>
      <c r="DA50" s="359"/>
      <c r="DB50" s="359"/>
      <c r="DC50" s="359"/>
      <c r="DD50" s="359"/>
      <c r="DE50" s="359"/>
      <c r="DF50" s="359"/>
      <c r="DG50" s="359"/>
      <c r="DH50" s="103">
        <v>-5</v>
      </c>
      <c r="DI50" s="83">
        <v>-1.2594458438287155</v>
      </c>
      <c r="DJ50" s="723">
        <v>-3</v>
      </c>
      <c r="DK50" s="83">
        <v>-0.75949367088607589</v>
      </c>
    </row>
    <row r="51" spans="1:115" ht="15" outlineLevel="2">
      <c r="A51" s="373">
        <v>240</v>
      </c>
      <c r="B51" s="14" t="s">
        <v>329</v>
      </c>
      <c r="C51" s="342" t="s">
        <v>338</v>
      </c>
      <c r="D51" s="348">
        <v>222</v>
      </c>
      <c r="E51" s="359">
        <v>222</v>
      </c>
      <c r="F51" s="359">
        <v>222</v>
      </c>
      <c r="G51" s="359">
        <v>222</v>
      </c>
      <c r="H51" s="359">
        <v>222</v>
      </c>
      <c r="I51" s="359">
        <v>224</v>
      </c>
      <c r="J51" s="359">
        <v>223</v>
      </c>
      <c r="K51" s="359">
        <v>224</v>
      </c>
      <c r="L51" s="359">
        <v>224</v>
      </c>
      <c r="M51" s="359">
        <v>224</v>
      </c>
      <c r="N51" s="359">
        <v>220</v>
      </c>
      <c r="O51" s="351">
        <v>226</v>
      </c>
      <c r="P51" s="348">
        <v>226</v>
      </c>
      <c r="Q51" s="359">
        <v>199</v>
      </c>
      <c r="R51" s="359">
        <v>194</v>
      </c>
      <c r="S51" s="359">
        <v>263</v>
      </c>
      <c r="T51" s="359">
        <v>259</v>
      </c>
      <c r="U51" s="359">
        <v>262</v>
      </c>
      <c r="V51" s="359">
        <v>258</v>
      </c>
      <c r="W51" s="359">
        <v>257</v>
      </c>
      <c r="X51" s="359">
        <v>256</v>
      </c>
      <c r="Y51" s="359">
        <v>256</v>
      </c>
      <c r="Z51" s="359">
        <v>256</v>
      </c>
      <c r="AA51" s="351">
        <v>259</v>
      </c>
      <c r="AB51" s="348">
        <v>259</v>
      </c>
      <c r="AC51" s="359">
        <v>259</v>
      </c>
      <c r="AD51" s="359">
        <v>261</v>
      </c>
      <c r="AE51" s="359">
        <v>261</v>
      </c>
      <c r="AF51" s="359">
        <v>260</v>
      </c>
      <c r="AG51" s="359">
        <v>259</v>
      </c>
      <c r="AH51" s="359">
        <v>259</v>
      </c>
      <c r="AI51" s="359">
        <v>260</v>
      </c>
      <c r="AJ51" s="359">
        <v>259</v>
      </c>
      <c r="AK51" s="359">
        <v>260</v>
      </c>
      <c r="AL51" s="359">
        <v>260</v>
      </c>
      <c r="AM51" s="351">
        <v>260</v>
      </c>
      <c r="AN51" s="348">
        <v>260</v>
      </c>
      <c r="AO51" s="359">
        <v>259</v>
      </c>
      <c r="AP51" s="359">
        <v>259</v>
      </c>
      <c r="AQ51" s="359">
        <v>259</v>
      </c>
      <c r="AR51" s="359">
        <v>259</v>
      </c>
      <c r="AS51" s="359">
        <v>259</v>
      </c>
      <c r="AT51" s="359">
        <v>259</v>
      </c>
      <c r="AU51" s="359">
        <v>259</v>
      </c>
      <c r="AV51" s="359">
        <v>258</v>
      </c>
      <c r="AW51" s="359">
        <v>258</v>
      </c>
      <c r="AX51" s="359">
        <v>257</v>
      </c>
      <c r="AY51" s="351">
        <v>256</v>
      </c>
      <c r="AZ51" s="348">
        <v>256</v>
      </c>
      <c r="BA51" s="359">
        <v>255</v>
      </c>
      <c r="BB51" s="359">
        <v>253</v>
      </c>
      <c r="BC51" s="359">
        <v>250</v>
      </c>
      <c r="BD51" s="359">
        <v>249</v>
      </c>
      <c r="BE51" s="359">
        <v>249</v>
      </c>
      <c r="BF51" s="359">
        <v>246</v>
      </c>
      <c r="BG51" s="359">
        <v>245</v>
      </c>
      <c r="BH51" s="359">
        <v>245</v>
      </c>
      <c r="BI51" s="359">
        <v>245</v>
      </c>
      <c r="BJ51" s="359">
        <v>243</v>
      </c>
      <c r="BK51" s="347">
        <v>243</v>
      </c>
      <c r="BL51" s="348">
        <v>244</v>
      </c>
      <c r="BM51" s="359">
        <v>244</v>
      </c>
      <c r="BN51" s="359">
        <v>252</v>
      </c>
      <c r="BO51" s="359">
        <v>252</v>
      </c>
      <c r="BP51" s="359">
        <v>252</v>
      </c>
      <c r="BQ51" s="359">
        <v>253</v>
      </c>
      <c r="BR51" s="359">
        <v>252</v>
      </c>
      <c r="BS51" s="359">
        <v>251</v>
      </c>
      <c r="BT51" s="359">
        <v>251</v>
      </c>
      <c r="BU51" s="359">
        <v>251</v>
      </c>
      <c r="BV51" s="359">
        <v>251</v>
      </c>
      <c r="BW51" s="347">
        <v>251</v>
      </c>
      <c r="BX51" s="348">
        <v>252</v>
      </c>
      <c r="BY51" s="359">
        <v>249</v>
      </c>
      <c r="BZ51" s="359">
        <v>258</v>
      </c>
      <c r="CA51" s="359">
        <v>256</v>
      </c>
      <c r="CB51" s="359">
        <v>255</v>
      </c>
      <c r="CC51" s="359">
        <v>255</v>
      </c>
      <c r="CD51" s="359">
        <v>255</v>
      </c>
      <c r="CE51" s="359">
        <v>254</v>
      </c>
      <c r="CF51" s="359">
        <v>251</v>
      </c>
      <c r="CG51" s="359">
        <v>251</v>
      </c>
      <c r="CH51" s="359">
        <v>249</v>
      </c>
      <c r="CI51" s="347">
        <v>249</v>
      </c>
      <c r="CJ51" s="348">
        <v>247</v>
      </c>
      <c r="CK51" s="359">
        <v>244</v>
      </c>
      <c r="CL51" s="359">
        <v>243</v>
      </c>
      <c r="CM51" s="359">
        <v>248</v>
      </c>
      <c r="CN51" s="359">
        <v>248</v>
      </c>
      <c r="CO51" s="359">
        <v>251</v>
      </c>
      <c r="CP51" s="359">
        <v>250</v>
      </c>
      <c r="CQ51" s="359">
        <v>249</v>
      </c>
      <c r="CR51" s="359">
        <v>250</v>
      </c>
      <c r="CS51" s="347">
        <v>249</v>
      </c>
      <c r="CT51" s="351">
        <v>250</v>
      </c>
      <c r="CU51" s="347">
        <v>248</v>
      </c>
      <c r="CV51" s="359">
        <v>246</v>
      </c>
      <c r="CW51" s="359">
        <v>248</v>
      </c>
      <c r="CX51" s="359"/>
      <c r="CY51" s="359"/>
      <c r="CZ51" s="359"/>
      <c r="DA51" s="359"/>
      <c r="DB51" s="359"/>
      <c r="DC51" s="359"/>
      <c r="DD51" s="359"/>
      <c r="DE51" s="359"/>
      <c r="DF51" s="359"/>
      <c r="DG51" s="359"/>
      <c r="DH51" s="103">
        <v>2</v>
      </c>
      <c r="DI51" s="83">
        <v>0.80645161290322576</v>
      </c>
      <c r="DJ51" s="723">
        <v>0</v>
      </c>
      <c r="DK51" s="83">
        <v>0</v>
      </c>
    </row>
    <row r="52" spans="1:115" ht="15" outlineLevel="2">
      <c r="A52" s="373">
        <v>284</v>
      </c>
      <c r="B52" s="14" t="s">
        <v>329</v>
      </c>
      <c r="C52" s="342" t="s">
        <v>339</v>
      </c>
      <c r="D52" s="348">
        <v>607</v>
      </c>
      <c r="E52" s="359">
        <v>607</v>
      </c>
      <c r="F52" s="359">
        <v>607</v>
      </c>
      <c r="G52" s="359">
        <v>607</v>
      </c>
      <c r="H52" s="359">
        <v>607</v>
      </c>
      <c r="I52" s="359">
        <v>621</v>
      </c>
      <c r="J52" s="359">
        <v>621</v>
      </c>
      <c r="K52" s="359">
        <v>621</v>
      </c>
      <c r="L52" s="359">
        <v>621</v>
      </c>
      <c r="M52" s="359">
        <v>621</v>
      </c>
      <c r="N52" s="359">
        <v>619</v>
      </c>
      <c r="O52" s="351">
        <v>634</v>
      </c>
      <c r="P52" s="348">
        <v>627</v>
      </c>
      <c r="Q52" s="359">
        <v>547</v>
      </c>
      <c r="R52" s="359">
        <v>544</v>
      </c>
      <c r="S52" s="359">
        <v>692</v>
      </c>
      <c r="T52" s="359">
        <v>684</v>
      </c>
      <c r="U52" s="359">
        <v>684</v>
      </c>
      <c r="V52" s="359">
        <v>682</v>
      </c>
      <c r="W52" s="359">
        <v>679</v>
      </c>
      <c r="X52" s="359">
        <v>679</v>
      </c>
      <c r="Y52" s="359">
        <v>687</v>
      </c>
      <c r="Z52" s="359">
        <v>684</v>
      </c>
      <c r="AA52" s="351">
        <v>688</v>
      </c>
      <c r="AB52" s="348">
        <v>690</v>
      </c>
      <c r="AC52" s="359">
        <v>691</v>
      </c>
      <c r="AD52" s="359">
        <v>692</v>
      </c>
      <c r="AE52" s="359">
        <v>692</v>
      </c>
      <c r="AF52" s="359">
        <v>673</v>
      </c>
      <c r="AG52" s="359">
        <v>664</v>
      </c>
      <c r="AH52" s="359">
        <v>662</v>
      </c>
      <c r="AI52" s="359">
        <v>660</v>
      </c>
      <c r="AJ52" s="359">
        <v>659</v>
      </c>
      <c r="AK52" s="359">
        <v>659</v>
      </c>
      <c r="AL52" s="359">
        <v>660</v>
      </c>
      <c r="AM52" s="351">
        <v>659</v>
      </c>
      <c r="AN52" s="348">
        <v>657</v>
      </c>
      <c r="AO52" s="359">
        <v>660</v>
      </c>
      <c r="AP52" s="359">
        <v>659</v>
      </c>
      <c r="AQ52" s="359">
        <v>659</v>
      </c>
      <c r="AR52" s="359">
        <v>657</v>
      </c>
      <c r="AS52" s="359">
        <v>656</v>
      </c>
      <c r="AT52" s="359">
        <v>654</v>
      </c>
      <c r="AU52" s="359">
        <v>650</v>
      </c>
      <c r="AV52" s="359">
        <v>649</v>
      </c>
      <c r="AW52" s="359">
        <v>649</v>
      </c>
      <c r="AX52" s="359">
        <v>646</v>
      </c>
      <c r="AY52" s="351">
        <v>643</v>
      </c>
      <c r="AZ52" s="348">
        <v>643</v>
      </c>
      <c r="BA52" s="359">
        <v>642</v>
      </c>
      <c r="BB52" s="359">
        <v>633</v>
      </c>
      <c r="BC52" s="359">
        <v>633</v>
      </c>
      <c r="BD52" s="359">
        <v>632</v>
      </c>
      <c r="BE52" s="359">
        <v>631</v>
      </c>
      <c r="BF52" s="359">
        <v>621</v>
      </c>
      <c r="BG52" s="359">
        <v>617</v>
      </c>
      <c r="BH52" s="359">
        <v>616</v>
      </c>
      <c r="BI52" s="359">
        <v>615</v>
      </c>
      <c r="BJ52" s="359">
        <v>628</v>
      </c>
      <c r="BK52" s="347">
        <v>627</v>
      </c>
      <c r="BL52" s="348">
        <v>621</v>
      </c>
      <c r="BM52" s="359">
        <v>621</v>
      </c>
      <c r="BN52" s="359">
        <v>630</v>
      </c>
      <c r="BO52" s="359">
        <v>631</v>
      </c>
      <c r="BP52" s="359">
        <v>631</v>
      </c>
      <c r="BQ52" s="359">
        <v>634</v>
      </c>
      <c r="BR52" s="359">
        <v>624</v>
      </c>
      <c r="BS52" s="359">
        <v>627</v>
      </c>
      <c r="BT52" s="359">
        <v>626</v>
      </c>
      <c r="BU52" s="359">
        <v>626</v>
      </c>
      <c r="BV52" s="359">
        <v>622</v>
      </c>
      <c r="BW52" s="347">
        <v>625</v>
      </c>
      <c r="BX52" s="348">
        <v>628</v>
      </c>
      <c r="BY52" s="359">
        <v>626</v>
      </c>
      <c r="BZ52" s="359">
        <v>670</v>
      </c>
      <c r="CA52" s="359">
        <v>663</v>
      </c>
      <c r="CB52" s="359">
        <v>665</v>
      </c>
      <c r="CC52" s="359">
        <v>662</v>
      </c>
      <c r="CD52" s="359">
        <v>660</v>
      </c>
      <c r="CE52" s="359">
        <v>655</v>
      </c>
      <c r="CF52" s="359">
        <v>655</v>
      </c>
      <c r="CG52" s="359">
        <v>655</v>
      </c>
      <c r="CH52" s="359">
        <v>651</v>
      </c>
      <c r="CI52" s="347">
        <v>634</v>
      </c>
      <c r="CJ52" s="348">
        <v>635</v>
      </c>
      <c r="CK52" s="359">
        <v>632</v>
      </c>
      <c r="CL52" s="359">
        <v>625</v>
      </c>
      <c r="CM52" s="359">
        <v>631</v>
      </c>
      <c r="CN52" s="359">
        <v>631</v>
      </c>
      <c r="CO52" s="359">
        <v>633</v>
      </c>
      <c r="CP52" s="359">
        <v>634</v>
      </c>
      <c r="CQ52" s="359">
        <v>638</v>
      </c>
      <c r="CR52" s="359">
        <v>637</v>
      </c>
      <c r="CS52" s="347">
        <v>635</v>
      </c>
      <c r="CT52" s="351">
        <v>634</v>
      </c>
      <c r="CU52" s="347">
        <v>632</v>
      </c>
      <c r="CV52" s="359">
        <v>632</v>
      </c>
      <c r="CW52" s="359">
        <v>628</v>
      </c>
      <c r="CX52" s="359"/>
      <c r="CY52" s="359"/>
      <c r="CZ52" s="359"/>
      <c r="DA52" s="359"/>
      <c r="DB52" s="359"/>
      <c r="DC52" s="359"/>
      <c r="DD52" s="359"/>
      <c r="DE52" s="359"/>
      <c r="DF52" s="359"/>
      <c r="DG52" s="359"/>
      <c r="DH52" s="103">
        <v>-4</v>
      </c>
      <c r="DI52" s="83">
        <v>-0.63694267515923575</v>
      </c>
      <c r="DJ52" s="723">
        <v>-4</v>
      </c>
      <c r="DK52" s="83">
        <v>-0.63091482649842268</v>
      </c>
    </row>
    <row r="53" spans="1:115" ht="15" outlineLevel="2">
      <c r="A53" s="373">
        <v>306</v>
      </c>
      <c r="B53" s="14" t="s">
        <v>329</v>
      </c>
      <c r="C53" s="342" t="s">
        <v>340</v>
      </c>
      <c r="D53" s="348">
        <v>74</v>
      </c>
      <c r="E53" s="359">
        <v>74</v>
      </c>
      <c r="F53" s="359">
        <v>74</v>
      </c>
      <c r="G53" s="359">
        <v>74</v>
      </c>
      <c r="H53" s="359">
        <v>74</v>
      </c>
      <c r="I53" s="359">
        <v>75</v>
      </c>
      <c r="J53" s="359">
        <v>75</v>
      </c>
      <c r="K53" s="359">
        <v>75</v>
      </c>
      <c r="L53" s="359">
        <v>75</v>
      </c>
      <c r="M53" s="359">
        <v>75</v>
      </c>
      <c r="N53" s="359">
        <v>75</v>
      </c>
      <c r="O53" s="351">
        <v>78</v>
      </c>
      <c r="P53" s="348">
        <v>77</v>
      </c>
      <c r="Q53" s="359">
        <v>71</v>
      </c>
      <c r="R53" s="359">
        <v>70</v>
      </c>
      <c r="S53" s="359">
        <v>98</v>
      </c>
      <c r="T53" s="359">
        <v>98</v>
      </c>
      <c r="U53" s="359">
        <v>106</v>
      </c>
      <c r="V53" s="359">
        <v>106</v>
      </c>
      <c r="W53" s="359">
        <v>105</v>
      </c>
      <c r="X53" s="359">
        <v>105</v>
      </c>
      <c r="Y53" s="359">
        <v>107</v>
      </c>
      <c r="Z53" s="359">
        <v>107</v>
      </c>
      <c r="AA53" s="351">
        <v>108</v>
      </c>
      <c r="AB53" s="348">
        <v>108</v>
      </c>
      <c r="AC53" s="359">
        <v>109</v>
      </c>
      <c r="AD53" s="359">
        <v>110</v>
      </c>
      <c r="AE53" s="359">
        <v>110</v>
      </c>
      <c r="AF53" s="359">
        <v>107</v>
      </c>
      <c r="AG53" s="359">
        <v>107</v>
      </c>
      <c r="AH53" s="359">
        <v>108</v>
      </c>
      <c r="AI53" s="359">
        <v>108</v>
      </c>
      <c r="AJ53" s="359">
        <v>109</v>
      </c>
      <c r="AK53" s="359">
        <v>110</v>
      </c>
      <c r="AL53" s="359">
        <v>110</v>
      </c>
      <c r="AM53" s="351">
        <v>110</v>
      </c>
      <c r="AN53" s="348">
        <v>110</v>
      </c>
      <c r="AO53" s="359">
        <v>110</v>
      </c>
      <c r="AP53" s="359">
        <v>110</v>
      </c>
      <c r="AQ53" s="359">
        <v>108</v>
      </c>
      <c r="AR53" s="359">
        <v>108</v>
      </c>
      <c r="AS53" s="359">
        <v>108</v>
      </c>
      <c r="AT53" s="359">
        <v>108</v>
      </c>
      <c r="AU53" s="359">
        <v>108</v>
      </c>
      <c r="AV53" s="359">
        <v>108</v>
      </c>
      <c r="AW53" s="359">
        <v>107</v>
      </c>
      <c r="AX53" s="359">
        <v>107</v>
      </c>
      <c r="AY53" s="351">
        <v>107</v>
      </c>
      <c r="AZ53" s="348">
        <v>107</v>
      </c>
      <c r="BA53" s="359">
        <v>107</v>
      </c>
      <c r="BB53" s="359">
        <v>107</v>
      </c>
      <c r="BC53" s="359">
        <v>106</v>
      </c>
      <c r="BD53" s="359">
        <v>105</v>
      </c>
      <c r="BE53" s="359">
        <v>104</v>
      </c>
      <c r="BF53" s="359">
        <v>100</v>
      </c>
      <c r="BG53" s="359">
        <v>101</v>
      </c>
      <c r="BH53" s="359">
        <v>100</v>
      </c>
      <c r="BI53" s="359">
        <v>100</v>
      </c>
      <c r="BJ53" s="359">
        <v>101</v>
      </c>
      <c r="BK53" s="347">
        <v>101</v>
      </c>
      <c r="BL53" s="348">
        <v>100</v>
      </c>
      <c r="BM53" s="359">
        <v>100</v>
      </c>
      <c r="BN53" s="359">
        <v>102</v>
      </c>
      <c r="BO53" s="359">
        <v>102</v>
      </c>
      <c r="BP53" s="359">
        <v>102</v>
      </c>
      <c r="BQ53" s="359">
        <v>102</v>
      </c>
      <c r="BR53" s="359">
        <v>99</v>
      </c>
      <c r="BS53" s="359">
        <v>98</v>
      </c>
      <c r="BT53" s="359">
        <v>96</v>
      </c>
      <c r="BU53" s="359">
        <v>96</v>
      </c>
      <c r="BV53" s="359">
        <v>97</v>
      </c>
      <c r="BW53" s="347">
        <v>97</v>
      </c>
      <c r="BX53" s="348">
        <v>96</v>
      </c>
      <c r="BY53" s="359">
        <v>96</v>
      </c>
      <c r="BZ53" s="359">
        <v>99</v>
      </c>
      <c r="CA53" s="359">
        <v>98</v>
      </c>
      <c r="CB53" s="359">
        <v>99</v>
      </c>
      <c r="CC53" s="359">
        <v>99</v>
      </c>
      <c r="CD53" s="359">
        <v>98</v>
      </c>
      <c r="CE53" s="359">
        <v>98</v>
      </c>
      <c r="CF53" s="359">
        <v>99</v>
      </c>
      <c r="CG53" s="359">
        <v>99</v>
      </c>
      <c r="CH53" s="359">
        <v>98</v>
      </c>
      <c r="CI53" s="347">
        <v>95</v>
      </c>
      <c r="CJ53" s="348">
        <v>95</v>
      </c>
      <c r="CK53" s="359">
        <v>95</v>
      </c>
      <c r="CL53" s="359">
        <v>96</v>
      </c>
      <c r="CM53" s="359">
        <v>96</v>
      </c>
      <c r="CN53" s="359">
        <v>96</v>
      </c>
      <c r="CO53" s="359">
        <v>95</v>
      </c>
      <c r="CP53" s="359">
        <v>95</v>
      </c>
      <c r="CQ53" s="359">
        <v>95</v>
      </c>
      <c r="CR53" s="359">
        <v>95</v>
      </c>
      <c r="CS53" s="347">
        <v>95</v>
      </c>
      <c r="CT53" s="351">
        <v>96</v>
      </c>
      <c r="CU53" s="347">
        <v>96</v>
      </c>
      <c r="CV53" s="359">
        <v>97</v>
      </c>
      <c r="CW53" s="359">
        <v>96</v>
      </c>
      <c r="CX53" s="359"/>
      <c r="CY53" s="359"/>
      <c r="CZ53" s="359"/>
      <c r="DA53" s="359"/>
      <c r="DB53" s="359"/>
      <c r="DC53" s="359"/>
      <c r="DD53" s="359"/>
      <c r="DE53" s="359"/>
      <c r="DF53" s="359"/>
      <c r="DG53" s="359"/>
      <c r="DH53" s="103">
        <v>-1</v>
      </c>
      <c r="DI53" s="83">
        <v>-1.0416666666666665</v>
      </c>
      <c r="DJ53" s="723">
        <v>0</v>
      </c>
      <c r="DK53" s="83">
        <v>0</v>
      </c>
    </row>
    <row r="54" spans="1:115" ht="15" outlineLevel="2">
      <c r="A54" s="373">
        <v>347</v>
      </c>
      <c r="B54" s="14" t="s">
        <v>329</v>
      </c>
      <c r="C54" s="342" t="s">
        <v>341</v>
      </c>
      <c r="D54" s="348">
        <v>57</v>
      </c>
      <c r="E54" s="359">
        <v>57</v>
      </c>
      <c r="F54" s="359">
        <v>57</v>
      </c>
      <c r="G54" s="359">
        <v>57</v>
      </c>
      <c r="H54" s="359">
        <v>57</v>
      </c>
      <c r="I54" s="359">
        <v>57</v>
      </c>
      <c r="J54" s="359">
        <v>57</v>
      </c>
      <c r="K54" s="359">
        <v>57</v>
      </c>
      <c r="L54" s="359">
        <v>57</v>
      </c>
      <c r="M54" s="359">
        <v>57</v>
      </c>
      <c r="N54" s="359">
        <v>57</v>
      </c>
      <c r="O54" s="351">
        <v>61</v>
      </c>
      <c r="P54" s="348">
        <v>61</v>
      </c>
      <c r="Q54" s="359">
        <v>57</v>
      </c>
      <c r="R54" s="359">
        <v>57</v>
      </c>
      <c r="S54" s="359">
        <v>94</v>
      </c>
      <c r="T54" s="359">
        <v>93</v>
      </c>
      <c r="U54" s="359">
        <v>96</v>
      </c>
      <c r="V54" s="359">
        <v>96</v>
      </c>
      <c r="W54" s="359">
        <v>96</v>
      </c>
      <c r="X54" s="359">
        <v>96</v>
      </c>
      <c r="Y54" s="359">
        <v>95</v>
      </c>
      <c r="Z54" s="359">
        <v>95</v>
      </c>
      <c r="AA54" s="351">
        <v>96</v>
      </c>
      <c r="AB54" s="348">
        <v>96</v>
      </c>
      <c r="AC54" s="359">
        <v>97</v>
      </c>
      <c r="AD54" s="359">
        <v>98</v>
      </c>
      <c r="AE54" s="359">
        <v>98</v>
      </c>
      <c r="AF54" s="359">
        <v>101</v>
      </c>
      <c r="AG54" s="359">
        <v>101</v>
      </c>
      <c r="AH54" s="359">
        <v>101</v>
      </c>
      <c r="AI54" s="359">
        <v>101</v>
      </c>
      <c r="AJ54" s="359">
        <v>101</v>
      </c>
      <c r="AK54" s="359">
        <v>101</v>
      </c>
      <c r="AL54" s="359">
        <v>101</v>
      </c>
      <c r="AM54" s="351">
        <v>101</v>
      </c>
      <c r="AN54" s="348">
        <v>101</v>
      </c>
      <c r="AO54" s="359">
        <v>101</v>
      </c>
      <c r="AP54" s="359">
        <v>101</v>
      </c>
      <c r="AQ54" s="359">
        <v>101</v>
      </c>
      <c r="AR54" s="359">
        <v>101</v>
      </c>
      <c r="AS54" s="359">
        <v>101</v>
      </c>
      <c r="AT54" s="359">
        <v>101</v>
      </c>
      <c r="AU54" s="359">
        <v>100</v>
      </c>
      <c r="AV54" s="359">
        <v>100</v>
      </c>
      <c r="AW54" s="359">
        <v>100</v>
      </c>
      <c r="AX54" s="359">
        <v>100</v>
      </c>
      <c r="AY54" s="351">
        <v>100</v>
      </c>
      <c r="AZ54" s="348">
        <v>100</v>
      </c>
      <c r="BA54" s="359">
        <v>100</v>
      </c>
      <c r="BB54" s="359">
        <v>100</v>
      </c>
      <c r="BC54" s="359">
        <v>101</v>
      </c>
      <c r="BD54" s="359">
        <v>101</v>
      </c>
      <c r="BE54" s="359">
        <v>101</v>
      </c>
      <c r="BF54" s="359">
        <v>94</v>
      </c>
      <c r="BG54" s="359">
        <v>93</v>
      </c>
      <c r="BH54" s="359">
        <v>93</v>
      </c>
      <c r="BI54" s="359">
        <v>93</v>
      </c>
      <c r="BJ54" s="359">
        <v>94</v>
      </c>
      <c r="BK54" s="347">
        <v>94</v>
      </c>
      <c r="BL54" s="348">
        <v>92</v>
      </c>
      <c r="BM54" s="359">
        <v>92</v>
      </c>
      <c r="BN54" s="359">
        <v>93</v>
      </c>
      <c r="BO54" s="359">
        <v>93</v>
      </c>
      <c r="BP54" s="359">
        <v>93</v>
      </c>
      <c r="BQ54" s="359">
        <v>94</v>
      </c>
      <c r="BR54" s="359">
        <v>93</v>
      </c>
      <c r="BS54" s="359">
        <v>95</v>
      </c>
      <c r="BT54" s="359">
        <v>95</v>
      </c>
      <c r="BU54" s="359">
        <v>95</v>
      </c>
      <c r="BV54" s="359">
        <v>95</v>
      </c>
      <c r="BW54" s="347">
        <v>95</v>
      </c>
      <c r="BX54" s="348">
        <v>97</v>
      </c>
      <c r="BY54" s="359">
        <v>96</v>
      </c>
      <c r="BZ54" s="359">
        <v>98</v>
      </c>
      <c r="CA54" s="359">
        <v>94</v>
      </c>
      <c r="CB54" s="359">
        <v>95</v>
      </c>
      <c r="CC54" s="359">
        <v>95</v>
      </c>
      <c r="CD54" s="359">
        <v>97</v>
      </c>
      <c r="CE54" s="359">
        <v>97</v>
      </c>
      <c r="CF54" s="359">
        <v>97</v>
      </c>
      <c r="CG54" s="359">
        <v>96</v>
      </c>
      <c r="CH54" s="359">
        <v>96</v>
      </c>
      <c r="CI54" s="347">
        <v>97</v>
      </c>
      <c r="CJ54" s="348">
        <v>97</v>
      </c>
      <c r="CK54" s="359">
        <v>97</v>
      </c>
      <c r="CL54" s="359">
        <v>97</v>
      </c>
      <c r="CM54" s="359">
        <v>100</v>
      </c>
      <c r="CN54" s="359">
        <v>98</v>
      </c>
      <c r="CO54" s="359">
        <v>98</v>
      </c>
      <c r="CP54" s="359">
        <v>97</v>
      </c>
      <c r="CQ54" s="359">
        <v>98</v>
      </c>
      <c r="CR54" s="359">
        <v>99</v>
      </c>
      <c r="CS54" s="347">
        <v>99</v>
      </c>
      <c r="CT54" s="351">
        <v>100</v>
      </c>
      <c r="CU54" s="347">
        <v>99</v>
      </c>
      <c r="CV54" s="359">
        <v>98</v>
      </c>
      <c r="CW54" s="359">
        <v>98</v>
      </c>
      <c r="CX54" s="359"/>
      <c r="CY54" s="359"/>
      <c r="CZ54" s="359"/>
      <c r="DA54" s="359"/>
      <c r="DB54" s="359"/>
      <c r="DC54" s="359"/>
      <c r="DD54" s="359"/>
      <c r="DE54" s="359"/>
      <c r="DF54" s="359"/>
      <c r="DG54" s="359"/>
      <c r="DH54" s="103">
        <v>0</v>
      </c>
      <c r="DI54" s="83">
        <v>0</v>
      </c>
      <c r="DJ54" s="723">
        <v>-1</v>
      </c>
      <c r="DK54" s="83">
        <v>-1.0309278350515463</v>
      </c>
    </row>
    <row r="55" spans="1:115" ht="15" outlineLevel="2">
      <c r="A55" s="373">
        <v>411</v>
      </c>
      <c r="B55" s="14" t="s">
        <v>329</v>
      </c>
      <c r="C55" s="342" t="s">
        <v>342</v>
      </c>
      <c r="D55" s="348">
        <v>161</v>
      </c>
      <c r="E55" s="359">
        <v>161</v>
      </c>
      <c r="F55" s="359">
        <v>161</v>
      </c>
      <c r="G55" s="359">
        <v>161</v>
      </c>
      <c r="H55" s="359">
        <v>161</v>
      </c>
      <c r="I55" s="359">
        <v>165</v>
      </c>
      <c r="J55" s="359">
        <v>165</v>
      </c>
      <c r="K55" s="359">
        <v>165</v>
      </c>
      <c r="L55" s="359">
        <v>165</v>
      </c>
      <c r="M55" s="359">
        <v>165</v>
      </c>
      <c r="N55" s="359">
        <v>165</v>
      </c>
      <c r="O55" s="351">
        <v>170</v>
      </c>
      <c r="P55" s="348">
        <v>170</v>
      </c>
      <c r="Q55" s="359">
        <v>157</v>
      </c>
      <c r="R55" s="359">
        <v>155</v>
      </c>
      <c r="S55" s="359">
        <v>209</v>
      </c>
      <c r="T55" s="359">
        <v>206</v>
      </c>
      <c r="U55" s="359">
        <v>212</v>
      </c>
      <c r="V55" s="359">
        <v>214</v>
      </c>
      <c r="W55" s="359">
        <v>214</v>
      </c>
      <c r="X55" s="359">
        <v>214</v>
      </c>
      <c r="Y55" s="359">
        <v>218</v>
      </c>
      <c r="Z55" s="359">
        <v>216</v>
      </c>
      <c r="AA55" s="351">
        <v>216</v>
      </c>
      <c r="AB55" s="348">
        <v>217</v>
      </c>
      <c r="AC55" s="359">
        <v>217</v>
      </c>
      <c r="AD55" s="359">
        <v>218</v>
      </c>
      <c r="AE55" s="359">
        <v>218</v>
      </c>
      <c r="AF55" s="359">
        <v>223</v>
      </c>
      <c r="AG55" s="359">
        <v>222</v>
      </c>
      <c r="AH55" s="359">
        <v>223</v>
      </c>
      <c r="AI55" s="359">
        <v>224</v>
      </c>
      <c r="AJ55" s="359">
        <v>225</v>
      </c>
      <c r="AK55" s="359">
        <v>225</v>
      </c>
      <c r="AL55" s="359">
        <v>225</v>
      </c>
      <c r="AM55" s="351">
        <v>224</v>
      </c>
      <c r="AN55" s="348">
        <v>222</v>
      </c>
      <c r="AO55" s="359">
        <v>222</v>
      </c>
      <c r="AP55" s="359">
        <v>222</v>
      </c>
      <c r="AQ55" s="359">
        <v>222</v>
      </c>
      <c r="AR55" s="359">
        <v>220</v>
      </c>
      <c r="AS55" s="359">
        <v>220</v>
      </c>
      <c r="AT55" s="359">
        <v>219</v>
      </c>
      <c r="AU55" s="359">
        <v>218</v>
      </c>
      <c r="AV55" s="359">
        <v>217</v>
      </c>
      <c r="AW55" s="359">
        <v>216</v>
      </c>
      <c r="AX55" s="359">
        <v>214</v>
      </c>
      <c r="AY55" s="351">
        <v>214</v>
      </c>
      <c r="AZ55" s="348">
        <v>214</v>
      </c>
      <c r="BA55" s="359">
        <v>213</v>
      </c>
      <c r="BB55" s="359">
        <v>211</v>
      </c>
      <c r="BC55" s="359">
        <v>211</v>
      </c>
      <c r="BD55" s="359">
        <v>211</v>
      </c>
      <c r="BE55" s="359">
        <v>209</v>
      </c>
      <c r="BF55" s="359">
        <v>204</v>
      </c>
      <c r="BG55" s="359">
        <v>205</v>
      </c>
      <c r="BH55" s="359">
        <v>205</v>
      </c>
      <c r="BI55" s="359">
        <v>205</v>
      </c>
      <c r="BJ55" s="359">
        <v>208</v>
      </c>
      <c r="BK55" s="347">
        <v>208</v>
      </c>
      <c r="BL55" s="348">
        <v>206</v>
      </c>
      <c r="BM55" s="359">
        <v>206</v>
      </c>
      <c r="BN55" s="359">
        <v>211</v>
      </c>
      <c r="BO55" s="359">
        <v>211</v>
      </c>
      <c r="BP55" s="359">
        <v>211</v>
      </c>
      <c r="BQ55" s="359">
        <v>212</v>
      </c>
      <c r="BR55" s="359">
        <v>209</v>
      </c>
      <c r="BS55" s="359">
        <v>208</v>
      </c>
      <c r="BT55" s="359">
        <v>208</v>
      </c>
      <c r="BU55" s="359">
        <v>207</v>
      </c>
      <c r="BV55" s="359">
        <v>207</v>
      </c>
      <c r="BW55" s="347">
        <v>206</v>
      </c>
      <c r="BX55" s="348">
        <v>208</v>
      </c>
      <c r="BY55" s="359">
        <v>207</v>
      </c>
      <c r="BZ55" s="359">
        <v>209</v>
      </c>
      <c r="CA55" s="359">
        <v>207</v>
      </c>
      <c r="CB55" s="359">
        <v>209</v>
      </c>
      <c r="CC55" s="359">
        <v>210</v>
      </c>
      <c r="CD55" s="359">
        <v>210</v>
      </c>
      <c r="CE55" s="359">
        <v>209</v>
      </c>
      <c r="CF55" s="359">
        <v>210</v>
      </c>
      <c r="CG55" s="359">
        <v>210</v>
      </c>
      <c r="CH55" s="359">
        <v>207</v>
      </c>
      <c r="CI55" s="347">
        <v>202</v>
      </c>
      <c r="CJ55" s="348">
        <v>201</v>
      </c>
      <c r="CK55" s="359">
        <v>199</v>
      </c>
      <c r="CL55" s="359">
        <v>199</v>
      </c>
      <c r="CM55" s="359">
        <v>204</v>
      </c>
      <c r="CN55" s="359">
        <v>203</v>
      </c>
      <c r="CO55" s="359">
        <v>204</v>
      </c>
      <c r="CP55" s="359">
        <v>205</v>
      </c>
      <c r="CQ55" s="359">
        <v>205</v>
      </c>
      <c r="CR55" s="359">
        <v>202</v>
      </c>
      <c r="CS55" s="347">
        <v>202</v>
      </c>
      <c r="CT55" s="351">
        <v>204</v>
      </c>
      <c r="CU55" s="347">
        <v>204</v>
      </c>
      <c r="CV55" s="359">
        <v>203</v>
      </c>
      <c r="CW55" s="359">
        <v>202</v>
      </c>
      <c r="CX55" s="359"/>
      <c r="CY55" s="359"/>
      <c r="CZ55" s="359"/>
      <c r="DA55" s="359"/>
      <c r="DB55" s="359"/>
      <c r="DC55" s="359"/>
      <c r="DD55" s="359"/>
      <c r="DE55" s="359"/>
      <c r="DF55" s="359"/>
      <c r="DG55" s="359"/>
      <c r="DH55" s="103">
        <v>-1</v>
      </c>
      <c r="DI55" s="83">
        <v>-0.49504950495049505</v>
      </c>
      <c r="DJ55" s="723">
        <v>-2</v>
      </c>
      <c r="DK55" s="83">
        <v>-0.99009900990099009</v>
      </c>
    </row>
    <row r="56" spans="1:115" ht="15" outlineLevel="2">
      <c r="A56" s="373">
        <v>501</v>
      </c>
      <c r="B56" s="14" t="s">
        <v>329</v>
      </c>
      <c r="C56" s="342" t="s">
        <v>343</v>
      </c>
      <c r="D56" s="348">
        <v>44</v>
      </c>
      <c r="E56" s="359">
        <v>44</v>
      </c>
      <c r="F56" s="359">
        <v>44</v>
      </c>
      <c r="G56" s="359">
        <v>44</v>
      </c>
      <c r="H56" s="359">
        <v>44</v>
      </c>
      <c r="I56" s="359">
        <v>44</v>
      </c>
      <c r="J56" s="359">
        <v>44</v>
      </c>
      <c r="K56" s="359">
        <v>44</v>
      </c>
      <c r="L56" s="359">
        <v>44</v>
      </c>
      <c r="M56" s="359">
        <v>44</v>
      </c>
      <c r="N56" s="359">
        <v>44</v>
      </c>
      <c r="O56" s="351">
        <v>44</v>
      </c>
      <c r="P56" s="348">
        <v>44</v>
      </c>
      <c r="Q56" s="359">
        <v>40</v>
      </c>
      <c r="R56" s="359">
        <v>40</v>
      </c>
      <c r="S56" s="359">
        <v>55</v>
      </c>
      <c r="T56" s="359">
        <v>55</v>
      </c>
      <c r="U56" s="359">
        <v>58</v>
      </c>
      <c r="V56" s="359">
        <v>57</v>
      </c>
      <c r="W56" s="359">
        <v>57</v>
      </c>
      <c r="X56" s="359">
        <v>57</v>
      </c>
      <c r="Y56" s="359">
        <v>57</v>
      </c>
      <c r="Z56" s="359">
        <v>57</v>
      </c>
      <c r="AA56" s="351">
        <v>58</v>
      </c>
      <c r="AB56" s="348">
        <v>58</v>
      </c>
      <c r="AC56" s="359">
        <v>58</v>
      </c>
      <c r="AD56" s="359">
        <v>59</v>
      </c>
      <c r="AE56" s="359">
        <v>59</v>
      </c>
      <c r="AF56" s="359">
        <v>59</v>
      </c>
      <c r="AG56" s="359">
        <v>58</v>
      </c>
      <c r="AH56" s="359">
        <v>58</v>
      </c>
      <c r="AI56" s="359">
        <v>58</v>
      </c>
      <c r="AJ56" s="359">
        <v>58</v>
      </c>
      <c r="AK56" s="359">
        <v>57</v>
      </c>
      <c r="AL56" s="359">
        <v>57</v>
      </c>
      <c r="AM56" s="351">
        <v>57</v>
      </c>
      <c r="AN56" s="348">
        <v>57</v>
      </c>
      <c r="AO56" s="359">
        <v>57</v>
      </c>
      <c r="AP56" s="359">
        <v>57</v>
      </c>
      <c r="AQ56" s="359">
        <v>56</v>
      </c>
      <c r="AR56" s="359">
        <v>56</v>
      </c>
      <c r="AS56" s="359">
        <v>56</v>
      </c>
      <c r="AT56" s="359">
        <v>56</v>
      </c>
      <c r="AU56" s="359">
        <v>56</v>
      </c>
      <c r="AV56" s="359">
        <v>56</v>
      </c>
      <c r="AW56" s="359">
        <v>56</v>
      </c>
      <c r="AX56" s="359">
        <v>56</v>
      </c>
      <c r="AY56" s="351">
        <v>56</v>
      </c>
      <c r="AZ56" s="348">
        <v>56</v>
      </c>
      <c r="BA56" s="359">
        <v>56</v>
      </c>
      <c r="BB56" s="359">
        <v>56</v>
      </c>
      <c r="BC56" s="359">
        <v>56</v>
      </c>
      <c r="BD56" s="359">
        <v>56</v>
      </c>
      <c r="BE56" s="359">
        <v>56</v>
      </c>
      <c r="BF56" s="359">
        <v>56</v>
      </c>
      <c r="BG56" s="359">
        <v>56</v>
      </c>
      <c r="BH56" s="359">
        <v>56</v>
      </c>
      <c r="BI56" s="359">
        <v>56</v>
      </c>
      <c r="BJ56" s="359">
        <v>56</v>
      </c>
      <c r="BK56" s="347">
        <v>56</v>
      </c>
      <c r="BL56" s="348">
        <v>56</v>
      </c>
      <c r="BM56" s="359">
        <v>56</v>
      </c>
      <c r="BN56" s="359">
        <v>56</v>
      </c>
      <c r="BO56" s="359">
        <v>56</v>
      </c>
      <c r="BP56" s="359">
        <v>56</v>
      </c>
      <c r="BQ56" s="359">
        <v>56</v>
      </c>
      <c r="BR56" s="359">
        <v>55</v>
      </c>
      <c r="BS56" s="359">
        <v>55</v>
      </c>
      <c r="BT56" s="359">
        <v>55</v>
      </c>
      <c r="BU56" s="359">
        <v>55</v>
      </c>
      <c r="BV56" s="359">
        <v>53</v>
      </c>
      <c r="BW56" s="347">
        <v>53</v>
      </c>
      <c r="BX56" s="348">
        <v>52</v>
      </c>
      <c r="BY56" s="359">
        <v>52</v>
      </c>
      <c r="BZ56" s="359">
        <v>51</v>
      </c>
      <c r="CA56" s="359">
        <v>52</v>
      </c>
      <c r="CB56" s="359">
        <v>54</v>
      </c>
      <c r="CC56" s="359">
        <v>54</v>
      </c>
      <c r="CD56" s="359">
        <v>54</v>
      </c>
      <c r="CE56" s="359">
        <v>54</v>
      </c>
      <c r="CF56" s="359">
        <v>54</v>
      </c>
      <c r="CG56" s="359">
        <v>54</v>
      </c>
      <c r="CH56" s="359">
        <v>54</v>
      </c>
      <c r="CI56" s="347">
        <v>52</v>
      </c>
      <c r="CJ56" s="348">
        <v>51</v>
      </c>
      <c r="CK56" s="359">
        <v>51</v>
      </c>
      <c r="CL56" s="359">
        <v>51</v>
      </c>
      <c r="CM56" s="359">
        <v>51</v>
      </c>
      <c r="CN56" s="359">
        <v>51</v>
      </c>
      <c r="CO56" s="359">
        <v>52</v>
      </c>
      <c r="CP56" s="359">
        <v>51</v>
      </c>
      <c r="CQ56" s="359">
        <v>52</v>
      </c>
      <c r="CR56" s="359">
        <v>52</v>
      </c>
      <c r="CS56" s="347">
        <v>52</v>
      </c>
      <c r="CT56" s="351">
        <v>52</v>
      </c>
      <c r="CU56" s="347">
        <v>51</v>
      </c>
      <c r="CV56" s="359">
        <v>51</v>
      </c>
      <c r="CW56" s="359">
        <v>51</v>
      </c>
      <c r="CX56" s="359"/>
      <c r="CY56" s="359"/>
      <c r="CZ56" s="359"/>
      <c r="DA56" s="359"/>
      <c r="DB56" s="359"/>
      <c r="DC56" s="359"/>
      <c r="DD56" s="359"/>
      <c r="DE56" s="359"/>
      <c r="DF56" s="359"/>
      <c r="DG56" s="359"/>
      <c r="DH56" s="103">
        <v>0</v>
      </c>
      <c r="DI56" s="83">
        <v>0</v>
      </c>
      <c r="DJ56" s="723">
        <v>0</v>
      </c>
      <c r="DK56" s="83">
        <v>0</v>
      </c>
    </row>
    <row r="57" spans="1:115" ht="15" outlineLevel="2">
      <c r="A57" s="373">
        <v>543</v>
      </c>
      <c r="B57" s="14" t="s">
        <v>329</v>
      </c>
      <c r="C57" s="342" t="s">
        <v>344</v>
      </c>
      <c r="D57" s="348">
        <v>146</v>
      </c>
      <c r="E57" s="359">
        <v>146</v>
      </c>
      <c r="F57" s="359">
        <v>146</v>
      </c>
      <c r="G57" s="359">
        <v>146</v>
      </c>
      <c r="H57" s="359">
        <v>146</v>
      </c>
      <c r="I57" s="359">
        <v>151</v>
      </c>
      <c r="J57" s="359">
        <v>151</v>
      </c>
      <c r="K57" s="359">
        <v>151</v>
      </c>
      <c r="L57" s="359">
        <v>151</v>
      </c>
      <c r="M57" s="359">
        <v>151</v>
      </c>
      <c r="N57" s="359">
        <v>151</v>
      </c>
      <c r="O57" s="351">
        <v>173</v>
      </c>
      <c r="P57" s="348">
        <v>172</v>
      </c>
      <c r="Q57" s="359">
        <v>147</v>
      </c>
      <c r="R57" s="359">
        <v>147</v>
      </c>
      <c r="S57" s="359">
        <v>173</v>
      </c>
      <c r="T57" s="359">
        <v>173</v>
      </c>
      <c r="U57" s="359">
        <v>176</v>
      </c>
      <c r="V57" s="359">
        <v>178</v>
      </c>
      <c r="W57" s="359">
        <v>177</v>
      </c>
      <c r="X57" s="359">
        <v>177</v>
      </c>
      <c r="Y57" s="359">
        <v>176</v>
      </c>
      <c r="Z57" s="359">
        <v>175</v>
      </c>
      <c r="AA57" s="351">
        <v>176</v>
      </c>
      <c r="AB57" s="348">
        <v>177</v>
      </c>
      <c r="AC57" s="359">
        <v>179</v>
      </c>
      <c r="AD57" s="359">
        <v>179</v>
      </c>
      <c r="AE57" s="359">
        <v>179</v>
      </c>
      <c r="AF57" s="359">
        <v>178</v>
      </c>
      <c r="AG57" s="359">
        <v>178</v>
      </c>
      <c r="AH57" s="359">
        <v>178</v>
      </c>
      <c r="AI57" s="359">
        <v>179</v>
      </c>
      <c r="AJ57" s="359">
        <v>179</v>
      </c>
      <c r="AK57" s="359">
        <v>180</v>
      </c>
      <c r="AL57" s="359">
        <v>178</v>
      </c>
      <c r="AM57" s="351">
        <v>178</v>
      </c>
      <c r="AN57" s="348">
        <v>178</v>
      </c>
      <c r="AO57" s="359">
        <v>178</v>
      </c>
      <c r="AP57" s="359">
        <v>178</v>
      </c>
      <c r="AQ57" s="359">
        <v>178</v>
      </c>
      <c r="AR57" s="359">
        <v>178</v>
      </c>
      <c r="AS57" s="359">
        <v>178</v>
      </c>
      <c r="AT57" s="359">
        <v>178</v>
      </c>
      <c r="AU57" s="359">
        <v>177</v>
      </c>
      <c r="AV57" s="359">
        <v>177</v>
      </c>
      <c r="AW57" s="359">
        <v>177</v>
      </c>
      <c r="AX57" s="359">
        <v>177</v>
      </c>
      <c r="AY57" s="351">
        <v>177</v>
      </c>
      <c r="AZ57" s="348">
        <v>177</v>
      </c>
      <c r="BA57" s="359">
        <v>177</v>
      </c>
      <c r="BB57" s="359">
        <v>176</v>
      </c>
      <c r="BC57" s="359">
        <v>176</v>
      </c>
      <c r="BD57" s="359">
        <v>176</v>
      </c>
      <c r="BE57" s="359">
        <v>175</v>
      </c>
      <c r="BF57" s="359">
        <v>175</v>
      </c>
      <c r="BG57" s="359">
        <v>179</v>
      </c>
      <c r="BH57" s="359">
        <v>179</v>
      </c>
      <c r="BI57" s="359">
        <v>179</v>
      </c>
      <c r="BJ57" s="359">
        <v>180</v>
      </c>
      <c r="BK57" s="347">
        <v>180</v>
      </c>
      <c r="BL57" s="348">
        <v>180</v>
      </c>
      <c r="BM57" s="359">
        <v>180</v>
      </c>
      <c r="BN57" s="359">
        <v>184</v>
      </c>
      <c r="BO57" s="359">
        <v>186</v>
      </c>
      <c r="BP57" s="359">
        <v>186</v>
      </c>
      <c r="BQ57" s="359">
        <v>187</v>
      </c>
      <c r="BR57" s="359">
        <v>186</v>
      </c>
      <c r="BS57" s="359">
        <v>191</v>
      </c>
      <c r="BT57" s="359">
        <v>190</v>
      </c>
      <c r="BU57" s="359">
        <v>190</v>
      </c>
      <c r="BV57" s="359">
        <v>190</v>
      </c>
      <c r="BW57" s="347">
        <v>189</v>
      </c>
      <c r="BX57" s="348">
        <v>189</v>
      </c>
      <c r="BY57" s="359">
        <v>188</v>
      </c>
      <c r="BZ57" s="359">
        <v>198</v>
      </c>
      <c r="CA57" s="359">
        <v>195</v>
      </c>
      <c r="CB57" s="359">
        <v>196</v>
      </c>
      <c r="CC57" s="359">
        <v>194</v>
      </c>
      <c r="CD57" s="359">
        <v>194</v>
      </c>
      <c r="CE57" s="359">
        <v>194</v>
      </c>
      <c r="CF57" s="359">
        <v>190</v>
      </c>
      <c r="CG57" s="359">
        <v>191</v>
      </c>
      <c r="CH57" s="359">
        <v>187</v>
      </c>
      <c r="CI57" s="347">
        <v>185</v>
      </c>
      <c r="CJ57" s="348">
        <v>183</v>
      </c>
      <c r="CK57" s="359">
        <v>183</v>
      </c>
      <c r="CL57" s="359">
        <v>181</v>
      </c>
      <c r="CM57" s="359">
        <v>185</v>
      </c>
      <c r="CN57" s="359">
        <v>185</v>
      </c>
      <c r="CO57" s="359">
        <v>187</v>
      </c>
      <c r="CP57" s="359">
        <v>185</v>
      </c>
      <c r="CQ57" s="359">
        <v>185</v>
      </c>
      <c r="CR57" s="359">
        <v>186</v>
      </c>
      <c r="CS57" s="347">
        <v>187</v>
      </c>
      <c r="CT57" s="351">
        <v>189</v>
      </c>
      <c r="CU57" s="347">
        <v>189</v>
      </c>
      <c r="CV57" s="359">
        <v>188</v>
      </c>
      <c r="CW57" s="359">
        <v>191</v>
      </c>
      <c r="CX57" s="359"/>
      <c r="CY57" s="359"/>
      <c r="CZ57" s="359"/>
      <c r="DA57" s="359"/>
      <c r="DB57" s="359"/>
      <c r="DC57" s="359"/>
      <c r="DD57" s="359"/>
      <c r="DE57" s="359"/>
      <c r="DF57" s="359"/>
      <c r="DG57" s="359"/>
      <c r="DH57" s="103">
        <v>3</v>
      </c>
      <c r="DI57" s="83">
        <v>1.5706806282722512</v>
      </c>
      <c r="DJ57" s="723">
        <v>2</v>
      </c>
      <c r="DK57" s="83">
        <v>1.0810810810810811</v>
      </c>
    </row>
    <row r="58" spans="1:115" ht="15" outlineLevel="2">
      <c r="A58" s="373">
        <v>628</v>
      </c>
      <c r="B58" s="14" t="s">
        <v>329</v>
      </c>
      <c r="C58" s="342" t="s">
        <v>345</v>
      </c>
      <c r="D58" s="348">
        <v>168</v>
      </c>
      <c r="E58" s="359">
        <v>168</v>
      </c>
      <c r="F58" s="359">
        <v>168</v>
      </c>
      <c r="G58" s="359">
        <v>168</v>
      </c>
      <c r="H58" s="359">
        <v>168</v>
      </c>
      <c r="I58" s="359">
        <v>172</v>
      </c>
      <c r="J58" s="359">
        <v>172</v>
      </c>
      <c r="K58" s="359">
        <v>172</v>
      </c>
      <c r="L58" s="359">
        <v>172</v>
      </c>
      <c r="M58" s="359">
        <v>172</v>
      </c>
      <c r="N58" s="359">
        <v>171</v>
      </c>
      <c r="O58" s="351">
        <v>184</v>
      </c>
      <c r="P58" s="348">
        <v>183</v>
      </c>
      <c r="Q58" s="359">
        <v>169</v>
      </c>
      <c r="R58" s="359">
        <v>169</v>
      </c>
      <c r="S58" s="359">
        <v>197</v>
      </c>
      <c r="T58" s="359">
        <v>195</v>
      </c>
      <c r="U58" s="359">
        <v>203</v>
      </c>
      <c r="V58" s="359">
        <v>197</v>
      </c>
      <c r="W58" s="359">
        <v>197</v>
      </c>
      <c r="X58" s="359">
        <v>196</v>
      </c>
      <c r="Y58" s="359">
        <v>199</v>
      </c>
      <c r="Z58" s="359">
        <v>197</v>
      </c>
      <c r="AA58" s="351">
        <v>198</v>
      </c>
      <c r="AB58" s="348">
        <v>198</v>
      </c>
      <c r="AC58" s="359">
        <v>198</v>
      </c>
      <c r="AD58" s="359">
        <v>198</v>
      </c>
      <c r="AE58" s="359">
        <v>198</v>
      </c>
      <c r="AF58" s="359">
        <v>201</v>
      </c>
      <c r="AG58" s="359">
        <v>199</v>
      </c>
      <c r="AH58" s="359">
        <v>200</v>
      </c>
      <c r="AI58" s="359">
        <v>202</v>
      </c>
      <c r="AJ58" s="359">
        <v>202</v>
      </c>
      <c r="AK58" s="359">
        <v>204</v>
      </c>
      <c r="AL58" s="359">
        <v>202</v>
      </c>
      <c r="AM58" s="351">
        <v>202</v>
      </c>
      <c r="AN58" s="348">
        <v>202</v>
      </c>
      <c r="AO58" s="359">
        <v>203</v>
      </c>
      <c r="AP58" s="359">
        <v>203</v>
      </c>
      <c r="AQ58" s="359">
        <v>203</v>
      </c>
      <c r="AR58" s="359">
        <v>202</v>
      </c>
      <c r="AS58" s="359">
        <v>201</v>
      </c>
      <c r="AT58" s="359">
        <v>200</v>
      </c>
      <c r="AU58" s="359">
        <v>200</v>
      </c>
      <c r="AV58" s="359">
        <v>199</v>
      </c>
      <c r="AW58" s="359">
        <v>199</v>
      </c>
      <c r="AX58" s="359">
        <v>198</v>
      </c>
      <c r="AY58" s="351">
        <v>198</v>
      </c>
      <c r="AZ58" s="348">
        <v>198</v>
      </c>
      <c r="BA58" s="359">
        <v>198</v>
      </c>
      <c r="BB58" s="359">
        <v>197</v>
      </c>
      <c r="BC58" s="359">
        <v>197</v>
      </c>
      <c r="BD58" s="359">
        <v>197</v>
      </c>
      <c r="BE58" s="359">
        <v>197</v>
      </c>
      <c r="BF58" s="359">
        <v>190</v>
      </c>
      <c r="BG58" s="359">
        <v>188</v>
      </c>
      <c r="BH58" s="359">
        <v>188</v>
      </c>
      <c r="BI58" s="359">
        <v>188</v>
      </c>
      <c r="BJ58" s="359">
        <v>188</v>
      </c>
      <c r="BK58" s="347">
        <v>187</v>
      </c>
      <c r="BL58" s="348">
        <v>186</v>
      </c>
      <c r="BM58" s="359">
        <v>185</v>
      </c>
      <c r="BN58" s="359">
        <v>189</v>
      </c>
      <c r="BO58" s="359">
        <v>189</v>
      </c>
      <c r="BP58" s="359">
        <v>189</v>
      </c>
      <c r="BQ58" s="359">
        <v>191</v>
      </c>
      <c r="BR58" s="359">
        <v>189</v>
      </c>
      <c r="BS58" s="359">
        <v>190</v>
      </c>
      <c r="BT58" s="359">
        <v>190</v>
      </c>
      <c r="BU58" s="359">
        <v>190</v>
      </c>
      <c r="BV58" s="359">
        <v>190</v>
      </c>
      <c r="BW58" s="347">
        <v>190</v>
      </c>
      <c r="BX58" s="348">
        <v>191</v>
      </c>
      <c r="BY58" s="359">
        <v>193</v>
      </c>
      <c r="BZ58" s="359">
        <v>208</v>
      </c>
      <c r="CA58" s="359">
        <v>210</v>
      </c>
      <c r="CB58" s="359">
        <v>211</v>
      </c>
      <c r="CC58" s="359">
        <v>210</v>
      </c>
      <c r="CD58" s="359">
        <v>209</v>
      </c>
      <c r="CE58" s="359">
        <v>209</v>
      </c>
      <c r="CF58" s="359">
        <v>210</v>
      </c>
      <c r="CG58" s="359">
        <v>214</v>
      </c>
      <c r="CH58" s="359">
        <v>214</v>
      </c>
      <c r="CI58" s="347">
        <v>210</v>
      </c>
      <c r="CJ58" s="348">
        <v>209</v>
      </c>
      <c r="CK58" s="359">
        <v>205</v>
      </c>
      <c r="CL58" s="359">
        <v>205</v>
      </c>
      <c r="CM58" s="359">
        <v>208</v>
      </c>
      <c r="CN58" s="359">
        <v>208</v>
      </c>
      <c r="CO58" s="359">
        <v>211</v>
      </c>
      <c r="CP58" s="359">
        <v>213</v>
      </c>
      <c r="CQ58" s="359">
        <v>215</v>
      </c>
      <c r="CR58" s="359">
        <v>216</v>
      </c>
      <c r="CS58" s="347">
        <v>213</v>
      </c>
      <c r="CT58" s="351">
        <v>223</v>
      </c>
      <c r="CU58" s="347">
        <v>222</v>
      </c>
      <c r="CV58" s="359">
        <v>219</v>
      </c>
      <c r="CW58" s="359">
        <v>218</v>
      </c>
      <c r="CX58" s="359"/>
      <c r="CY58" s="359"/>
      <c r="CZ58" s="359"/>
      <c r="DA58" s="359"/>
      <c r="DB58" s="359"/>
      <c r="DC58" s="359"/>
      <c r="DD58" s="359"/>
      <c r="DE58" s="359"/>
      <c r="DF58" s="359"/>
      <c r="DG58" s="359"/>
      <c r="DH58" s="103">
        <v>-1</v>
      </c>
      <c r="DI58" s="83">
        <v>-0.45871559633027525</v>
      </c>
      <c r="DJ58" s="723">
        <v>-4</v>
      </c>
      <c r="DK58" s="83">
        <v>-1.9047619047619049</v>
      </c>
    </row>
    <row r="59" spans="1:115" ht="15" outlineLevel="2">
      <c r="A59" s="373">
        <v>656</v>
      </c>
      <c r="B59" s="14" t="s">
        <v>329</v>
      </c>
      <c r="C59" s="342" t="s">
        <v>346</v>
      </c>
      <c r="D59" s="348">
        <v>236</v>
      </c>
      <c r="E59" s="359">
        <v>236</v>
      </c>
      <c r="F59" s="359">
        <v>236</v>
      </c>
      <c r="G59" s="359">
        <v>236</v>
      </c>
      <c r="H59" s="359">
        <v>236</v>
      </c>
      <c r="I59" s="359">
        <v>240</v>
      </c>
      <c r="J59" s="359">
        <v>240</v>
      </c>
      <c r="K59" s="359">
        <v>240</v>
      </c>
      <c r="L59" s="359">
        <v>240</v>
      </c>
      <c r="M59" s="359">
        <v>240</v>
      </c>
      <c r="N59" s="359">
        <v>240</v>
      </c>
      <c r="O59" s="351">
        <v>244</v>
      </c>
      <c r="P59" s="348">
        <v>244</v>
      </c>
      <c r="Q59" s="359">
        <v>216</v>
      </c>
      <c r="R59" s="359">
        <v>212</v>
      </c>
      <c r="S59" s="359">
        <v>267</v>
      </c>
      <c r="T59" s="359">
        <v>260</v>
      </c>
      <c r="U59" s="359">
        <v>268</v>
      </c>
      <c r="V59" s="359">
        <v>264</v>
      </c>
      <c r="W59" s="359">
        <v>264</v>
      </c>
      <c r="X59" s="359">
        <v>263</v>
      </c>
      <c r="Y59" s="359">
        <v>267</v>
      </c>
      <c r="Z59" s="359">
        <v>266</v>
      </c>
      <c r="AA59" s="351">
        <v>268</v>
      </c>
      <c r="AB59" s="348">
        <v>268</v>
      </c>
      <c r="AC59" s="359">
        <v>268</v>
      </c>
      <c r="AD59" s="359">
        <v>268</v>
      </c>
      <c r="AE59" s="359">
        <v>268</v>
      </c>
      <c r="AF59" s="359">
        <v>265</v>
      </c>
      <c r="AG59" s="359">
        <v>265</v>
      </c>
      <c r="AH59" s="359">
        <v>269</v>
      </c>
      <c r="AI59" s="359">
        <v>268</v>
      </c>
      <c r="AJ59" s="359">
        <v>268</v>
      </c>
      <c r="AK59" s="359">
        <v>269</v>
      </c>
      <c r="AL59" s="359">
        <v>269</v>
      </c>
      <c r="AM59" s="351">
        <v>268</v>
      </c>
      <c r="AN59" s="348">
        <v>268</v>
      </c>
      <c r="AO59" s="359">
        <v>267</v>
      </c>
      <c r="AP59" s="359">
        <v>266</v>
      </c>
      <c r="AQ59" s="359">
        <v>266</v>
      </c>
      <c r="AR59" s="359">
        <v>266</v>
      </c>
      <c r="AS59" s="359">
        <v>266</v>
      </c>
      <c r="AT59" s="359">
        <v>266</v>
      </c>
      <c r="AU59" s="359">
        <v>266</v>
      </c>
      <c r="AV59" s="359">
        <v>266</v>
      </c>
      <c r="AW59" s="359">
        <v>266</v>
      </c>
      <c r="AX59" s="359">
        <v>266</v>
      </c>
      <c r="AY59" s="351">
        <v>266</v>
      </c>
      <c r="AZ59" s="348">
        <v>266</v>
      </c>
      <c r="BA59" s="359">
        <v>266</v>
      </c>
      <c r="BB59" s="359">
        <v>266</v>
      </c>
      <c r="BC59" s="359">
        <v>266</v>
      </c>
      <c r="BD59" s="359">
        <v>264</v>
      </c>
      <c r="BE59" s="359">
        <v>263</v>
      </c>
      <c r="BF59" s="359">
        <v>254</v>
      </c>
      <c r="BG59" s="359">
        <v>251</v>
      </c>
      <c r="BH59" s="359">
        <v>250</v>
      </c>
      <c r="BI59" s="359">
        <v>250</v>
      </c>
      <c r="BJ59" s="359">
        <v>250</v>
      </c>
      <c r="BK59" s="347">
        <v>249</v>
      </c>
      <c r="BL59" s="348">
        <v>249</v>
      </c>
      <c r="BM59" s="359">
        <v>247</v>
      </c>
      <c r="BN59" s="359">
        <v>249</v>
      </c>
      <c r="BO59" s="359">
        <v>248</v>
      </c>
      <c r="BP59" s="359">
        <v>248</v>
      </c>
      <c r="BQ59" s="359">
        <v>248</v>
      </c>
      <c r="BR59" s="359">
        <v>245</v>
      </c>
      <c r="BS59" s="359">
        <v>244</v>
      </c>
      <c r="BT59" s="359">
        <v>244</v>
      </c>
      <c r="BU59" s="359">
        <v>243</v>
      </c>
      <c r="BV59" s="359">
        <v>241</v>
      </c>
      <c r="BW59" s="347">
        <v>241</v>
      </c>
      <c r="BX59" s="348">
        <v>245</v>
      </c>
      <c r="BY59" s="359">
        <v>246</v>
      </c>
      <c r="BZ59" s="359">
        <v>273</v>
      </c>
      <c r="CA59" s="359">
        <v>271</v>
      </c>
      <c r="CB59" s="359">
        <v>270</v>
      </c>
      <c r="CC59" s="359">
        <v>268</v>
      </c>
      <c r="CD59" s="359">
        <v>267</v>
      </c>
      <c r="CE59" s="359">
        <v>267</v>
      </c>
      <c r="CF59" s="359">
        <v>267</v>
      </c>
      <c r="CG59" s="359">
        <v>263</v>
      </c>
      <c r="CH59" s="359">
        <v>261</v>
      </c>
      <c r="CI59" s="347">
        <v>255</v>
      </c>
      <c r="CJ59" s="348">
        <v>253</v>
      </c>
      <c r="CK59" s="359">
        <v>250</v>
      </c>
      <c r="CL59" s="359">
        <v>251</v>
      </c>
      <c r="CM59" s="359">
        <v>256</v>
      </c>
      <c r="CN59" s="359">
        <v>255</v>
      </c>
      <c r="CO59" s="359">
        <v>258</v>
      </c>
      <c r="CP59" s="359">
        <v>259</v>
      </c>
      <c r="CQ59" s="359">
        <v>260</v>
      </c>
      <c r="CR59" s="359">
        <v>256</v>
      </c>
      <c r="CS59" s="347">
        <v>256</v>
      </c>
      <c r="CT59" s="351">
        <v>255</v>
      </c>
      <c r="CU59" s="347">
        <v>252</v>
      </c>
      <c r="CV59" s="359">
        <v>251</v>
      </c>
      <c r="CW59" s="359">
        <v>250</v>
      </c>
      <c r="CX59" s="359"/>
      <c r="CY59" s="359"/>
      <c r="CZ59" s="359"/>
      <c r="DA59" s="359"/>
      <c r="DB59" s="359"/>
      <c r="DC59" s="359"/>
      <c r="DD59" s="359"/>
      <c r="DE59" s="359"/>
      <c r="DF59" s="359"/>
      <c r="DG59" s="359"/>
      <c r="DH59" s="103">
        <v>-1</v>
      </c>
      <c r="DI59" s="83">
        <v>-0.4</v>
      </c>
      <c r="DJ59" s="723">
        <v>-2</v>
      </c>
      <c r="DK59" s="83">
        <v>-0.78431372549019607</v>
      </c>
    </row>
    <row r="60" spans="1:115" ht="15" outlineLevel="2">
      <c r="A60" s="373">
        <v>761</v>
      </c>
      <c r="B60" s="14" t="s">
        <v>329</v>
      </c>
      <c r="C60" s="342" t="s">
        <v>347</v>
      </c>
      <c r="D60" s="348">
        <v>465</v>
      </c>
      <c r="E60" s="359">
        <v>465</v>
      </c>
      <c r="F60" s="359">
        <v>465</v>
      </c>
      <c r="G60" s="359">
        <v>465</v>
      </c>
      <c r="H60" s="359">
        <v>465</v>
      </c>
      <c r="I60" s="359">
        <v>476</v>
      </c>
      <c r="J60" s="359">
        <v>476</v>
      </c>
      <c r="K60" s="359">
        <v>476</v>
      </c>
      <c r="L60" s="359">
        <v>476</v>
      </c>
      <c r="M60" s="359">
        <v>476</v>
      </c>
      <c r="N60" s="359">
        <v>475</v>
      </c>
      <c r="O60" s="351">
        <v>480</v>
      </c>
      <c r="P60" s="348">
        <v>479</v>
      </c>
      <c r="Q60" s="359">
        <v>425</v>
      </c>
      <c r="R60" s="359">
        <v>417</v>
      </c>
      <c r="S60" s="359">
        <v>512</v>
      </c>
      <c r="T60" s="359">
        <v>505</v>
      </c>
      <c r="U60" s="359">
        <v>513</v>
      </c>
      <c r="V60" s="359">
        <v>504</v>
      </c>
      <c r="W60" s="359">
        <v>505</v>
      </c>
      <c r="X60" s="359">
        <v>502</v>
      </c>
      <c r="Y60" s="359">
        <v>506</v>
      </c>
      <c r="Z60" s="359">
        <v>504</v>
      </c>
      <c r="AA60" s="351">
        <v>504</v>
      </c>
      <c r="AB60" s="348">
        <v>505</v>
      </c>
      <c r="AC60" s="359">
        <v>502</v>
      </c>
      <c r="AD60" s="359">
        <v>501</v>
      </c>
      <c r="AE60" s="359">
        <v>501</v>
      </c>
      <c r="AF60" s="359">
        <v>494</v>
      </c>
      <c r="AG60" s="359">
        <v>492</v>
      </c>
      <c r="AH60" s="359">
        <v>492</v>
      </c>
      <c r="AI60" s="359">
        <v>493</v>
      </c>
      <c r="AJ60" s="359">
        <v>492</v>
      </c>
      <c r="AK60" s="359">
        <v>493</v>
      </c>
      <c r="AL60" s="359">
        <v>493</v>
      </c>
      <c r="AM60" s="351">
        <v>491</v>
      </c>
      <c r="AN60" s="348">
        <v>491</v>
      </c>
      <c r="AO60" s="359">
        <v>489</v>
      </c>
      <c r="AP60" s="359">
        <v>488</v>
      </c>
      <c r="AQ60" s="359">
        <v>489</v>
      </c>
      <c r="AR60" s="359">
        <v>489</v>
      </c>
      <c r="AS60" s="359">
        <v>489</v>
      </c>
      <c r="AT60" s="359">
        <v>488</v>
      </c>
      <c r="AU60" s="359">
        <v>486</v>
      </c>
      <c r="AV60" s="359">
        <v>486</v>
      </c>
      <c r="AW60" s="359">
        <v>486</v>
      </c>
      <c r="AX60" s="359">
        <v>483</v>
      </c>
      <c r="AY60" s="351">
        <v>483</v>
      </c>
      <c r="AZ60" s="348">
        <v>483</v>
      </c>
      <c r="BA60" s="359">
        <v>480</v>
      </c>
      <c r="BB60" s="359">
        <v>480</v>
      </c>
      <c r="BC60" s="359">
        <v>479</v>
      </c>
      <c r="BD60" s="359">
        <v>477</v>
      </c>
      <c r="BE60" s="359">
        <v>474</v>
      </c>
      <c r="BF60" s="359">
        <v>466</v>
      </c>
      <c r="BG60" s="359">
        <v>464</v>
      </c>
      <c r="BH60" s="359">
        <v>464</v>
      </c>
      <c r="BI60" s="359">
        <v>464</v>
      </c>
      <c r="BJ60" s="359">
        <v>463</v>
      </c>
      <c r="BK60" s="347">
        <v>464</v>
      </c>
      <c r="BL60" s="348">
        <v>463</v>
      </c>
      <c r="BM60" s="359">
        <v>462</v>
      </c>
      <c r="BN60" s="359">
        <v>467</v>
      </c>
      <c r="BO60" s="359">
        <v>467</v>
      </c>
      <c r="BP60" s="359">
        <v>467</v>
      </c>
      <c r="BQ60" s="359">
        <v>469</v>
      </c>
      <c r="BR60" s="359">
        <v>465</v>
      </c>
      <c r="BS60" s="359">
        <v>467</v>
      </c>
      <c r="BT60" s="359">
        <v>467</v>
      </c>
      <c r="BU60" s="359">
        <v>465</v>
      </c>
      <c r="BV60" s="359">
        <v>463</v>
      </c>
      <c r="BW60" s="347">
        <v>463</v>
      </c>
      <c r="BX60" s="348">
        <v>471</v>
      </c>
      <c r="BY60" s="359">
        <v>468</v>
      </c>
      <c r="BZ60" s="359">
        <v>501</v>
      </c>
      <c r="CA60" s="359">
        <v>495</v>
      </c>
      <c r="CB60" s="359">
        <v>496</v>
      </c>
      <c r="CC60" s="359">
        <v>493</v>
      </c>
      <c r="CD60" s="359">
        <v>486</v>
      </c>
      <c r="CE60" s="359">
        <v>485</v>
      </c>
      <c r="CF60" s="359">
        <v>485</v>
      </c>
      <c r="CG60" s="359">
        <v>485</v>
      </c>
      <c r="CH60" s="359">
        <v>480</v>
      </c>
      <c r="CI60" s="347">
        <v>470</v>
      </c>
      <c r="CJ60" s="348">
        <v>464</v>
      </c>
      <c r="CK60" s="359">
        <v>456</v>
      </c>
      <c r="CL60" s="359">
        <v>455</v>
      </c>
      <c r="CM60" s="359">
        <v>452</v>
      </c>
      <c r="CN60" s="359">
        <v>452</v>
      </c>
      <c r="CO60" s="359">
        <v>458</v>
      </c>
      <c r="CP60" s="359">
        <v>463</v>
      </c>
      <c r="CQ60" s="359">
        <v>465</v>
      </c>
      <c r="CR60" s="359">
        <v>459</v>
      </c>
      <c r="CS60" s="347">
        <v>458</v>
      </c>
      <c r="CT60" s="351">
        <v>461</v>
      </c>
      <c r="CU60" s="347">
        <v>458</v>
      </c>
      <c r="CV60" s="359">
        <v>459</v>
      </c>
      <c r="CW60" s="359">
        <v>457</v>
      </c>
      <c r="CX60" s="359"/>
      <c r="CY60" s="359"/>
      <c r="CZ60" s="359"/>
      <c r="DA60" s="359"/>
      <c r="DB60" s="359"/>
      <c r="DC60" s="359"/>
      <c r="DD60" s="359"/>
      <c r="DE60" s="359"/>
      <c r="DF60" s="359"/>
      <c r="DG60" s="359"/>
      <c r="DH60" s="103">
        <v>-2</v>
      </c>
      <c r="DI60" s="83">
        <v>-0.43763676148796499</v>
      </c>
      <c r="DJ60" s="723">
        <v>-1</v>
      </c>
      <c r="DK60" s="83">
        <v>-0.21276595744680851</v>
      </c>
    </row>
    <row r="61" spans="1:115" ht="15" outlineLevel="2">
      <c r="A61" s="373">
        <v>842</v>
      </c>
      <c r="B61" s="14" t="s">
        <v>329</v>
      </c>
      <c r="C61" s="342" t="s">
        <v>348</v>
      </c>
      <c r="D61" s="348">
        <v>77</v>
      </c>
      <c r="E61" s="359">
        <v>77</v>
      </c>
      <c r="F61" s="359">
        <v>77</v>
      </c>
      <c r="G61" s="359">
        <v>77</v>
      </c>
      <c r="H61" s="359">
        <v>77</v>
      </c>
      <c r="I61" s="359">
        <v>77</v>
      </c>
      <c r="J61" s="359">
        <v>77</v>
      </c>
      <c r="K61" s="359">
        <v>77</v>
      </c>
      <c r="L61" s="359">
        <v>77</v>
      </c>
      <c r="M61" s="359">
        <v>77</v>
      </c>
      <c r="N61" s="359">
        <v>76</v>
      </c>
      <c r="O61" s="351">
        <v>83</v>
      </c>
      <c r="P61" s="348">
        <v>83</v>
      </c>
      <c r="Q61" s="359">
        <v>74</v>
      </c>
      <c r="R61" s="359">
        <v>74</v>
      </c>
      <c r="S61" s="359">
        <v>99</v>
      </c>
      <c r="T61" s="359">
        <v>99</v>
      </c>
      <c r="U61" s="359">
        <v>100</v>
      </c>
      <c r="V61" s="359">
        <v>100</v>
      </c>
      <c r="W61" s="359">
        <v>99</v>
      </c>
      <c r="X61" s="359">
        <v>99</v>
      </c>
      <c r="Y61" s="359">
        <v>100</v>
      </c>
      <c r="Z61" s="359">
        <v>100</v>
      </c>
      <c r="AA61" s="351">
        <v>99</v>
      </c>
      <c r="AB61" s="348">
        <v>99</v>
      </c>
      <c r="AC61" s="359">
        <v>99</v>
      </c>
      <c r="AD61" s="359">
        <v>99</v>
      </c>
      <c r="AE61" s="359">
        <v>99</v>
      </c>
      <c r="AF61" s="359">
        <v>99</v>
      </c>
      <c r="AG61" s="359">
        <v>98</v>
      </c>
      <c r="AH61" s="359">
        <v>98</v>
      </c>
      <c r="AI61" s="359">
        <v>99</v>
      </c>
      <c r="AJ61" s="359">
        <v>100</v>
      </c>
      <c r="AK61" s="359">
        <v>101</v>
      </c>
      <c r="AL61" s="359">
        <v>101</v>
      </c>
      <c r="AM61" s="351">
        <v>101</v>
      </c>
      <c r="AN61" s="348">
        <v>101</v>
      </c>
      <c r="AO61" s="359">
        <v>102</v>
      </c>
      <c r="AP61" s="359">
        <v>102</v>
      </c>
      <c r="AQ61" s="359">
        <v>101</v>
      </c>
      <c r="AR61" s="359">
        <v>101</v>
      </c>
      <c r="AS61" s="359">
        <v>101</v>
      </c>
      <c r="AT61" s="359">
        <v>101</v>
      </c>
      <c r="AU61" s="359">
        <v>101</v>
      </c>
      <c r="AV61" s="359">
        <v>101</v>
      </c>
      <c r="AW61" s="359">
        <v>101</v>
      </c>
      <c r="AX61" s="359">
        <v>101</v>
      </c>
      <c r="AY61" s="351">
        <v>100</v>
      </c>
      <c r="AZ61" s="348">
        <v>100</v>
      </c>
      <c r="BA61" s="359">
        <v>100</v>
      </c>
      <c r="BB61" s="359">
        <v>98</v>
      </c>
      <c r="BC61" s="359">
        <v>97</v>
      </c>
      <c r="BD61" s="359">
        <v>97</v>
      </c>
      <c r="BE61" s="359">
        <v>97</v>
      </c>
      <c r="BF61" s="359">
        <v>96</v>
      </c>
      <c r="BG61" s="359">
        <v>96</v>
      </c>
      <c r="BH61" s="359">
        <v>96</v>
      </c>
      <c r="BI61" s="359">
        <v>96</v>
      </c>
      <c r="BJ61" s="359">
        <v>96</v>
      </c>
      <c r="BK61" s="347">
        <v>96</v>
      </c>
      <c r="BL61" s="348">
        <v>96</v>
      </c>
      <c r="BM61" s="359">
        <v>96</v>
      </c>
      <c r="BN61" s="359">
        <v>96</v>
      </c>
      <c r="BO61" s="359">
        <v>96</v>
      </c>
      <c r="BP61" s="359">
        <v>96</v>
      </c>
      <c r="BQ61" s="359">
        <v>97</v>
      </c>
      <c r="BR61" s="359">
        <v>97</v>
      </c>
      <c r="BS61" s="359">
        <v>98</v>
      </c>
      <c r="BT61" s="359">
        <v>98</v>
      </c>
      <c r="BU61" s="359">
        <v>98</v>
      </c>
      <c r="BV61" s="359">
        <v>98</v>
      </c>
      <c r="BW61" s="347">
        <v>98</v>
      </c>
      <c r="BX61" s="348">
        <v>99</v>
      </c>
      <c r="BY61" s="359">
        <v>99</v>
      </c>
      <c r="BZ61" s="359">
        <v>106</v>
      </c>
      <c r="CA61" s="359">
        <v>107</v>
      </c>
      <c r="CB61" s="359">
        <v>108</v>
      </c>
      <c r="CC61" s="359">
        <v>107</v>
      </c>
      <c r="CD61" s="359">
        <v>105</v>
      </c>
      <c r="CE61" s="359">
        <v>105</v>
      </c>
      <c r="CF61" s="359">
        <v>105</v>
      </c>
      <c r="CG61" s="359">
        <v>105</v>
      </c>
      <c r="CH61" s="359">
        <v>105</v>
      </c>
      <c r="CI61" s="347">
        <v>105</v>
      </c>
      <c r="CJ61" s="348">
        <v>105</v>
      </c>
      <c r="CK61" s="359">
        <v>105</v>
      </c>
      <c r="CL61" s="359">
        <v>105</v>
      </c>
      <c r="CM61" s="359">
        <v>107</v>
      </c>
      <c r="CN61" s="359">
        <v>107</v>
      </c>
      <c r="CO61" s="359">
        <v>109</v>
      </c>
      <c r="CP61" s="359">
        <v>109</v>
      </c>
      <c r="CQ61" s="359">
        <v>109</v>
      </c>
      <c r="CR61" s="359">
        <v>110</v>
      </c>
      <c r="CS61" s="347">
        <v>110</v>
      </c>
      <c r="CT61" s="351">
        <v>110</v>
      </c>
      <c r="CU61" s="347">
        <v>110</v>
      </c>
      <c r="CV61" s="359">
        <v>110</v>
      </c>
      <c r="CW61" s="359">
        <v>108</v>
      </c>
      <c r="CX61" s="359"/>
      <c r="CY61" s="359"/>
      <c r="CZ61" s="359"/>
      <c r="DA61" s="359"/>
      <c r="DB61" s="359"/>
      <c r="DC61" s="359"/>
      <c r="DD61" s="359"/>
      <c r="DE61" s="359"/>
      <c r="DF61" s="359"/>
      <c r="DG61" s="359"/>
      <c r="DH61" s="103">
        <v>-2</v>
      </c>
      <c r="DI61" s="83">
        <v>-1.8518518518518516</v>
      </c>
      <c r="DJ61" s="723">
        <v>-2</v>
      </c>
      <c r="DK61" s="83">
        <v>-1.9047619047619049</v>
      </c>
    </row>
    <row r="62" spans="1:115" ht="15" outlineLevel="1">
      <c r="A62" s="123" t="s">
        <v>349</v>
      </c>
      <c r="B62" s="25"/>
      <c r="C62" s="26"/>
      <c r="D62" s="43">
        <v>3577</v>
      </c>
      <c r="E62" s="44">
        <v>3577</v>
      </c>
      <c r="F62" s="44">
        <v>3575</v>
      </c>
      <c r="G62" s="44">
        <v>3575</v>
      </c>
      <c r="H62" s="44">
        <v>3574</v>
      </c>
      <c r="I62" s="44">
        <v>3652</v>
      </c>
      <c r="J62" s="44">
        <v>3650</v>
      </c>
      <c r="K62" s="44">
        <v>3654</v>
      </c>
      <c r="L62" s="44">
        <v>3654</v>
      </c>
      <c r="M62" s="44">
        <v>3653</v>
      </c>
      <c r="N62" s="44">
        <v>3640</v>
      </c>
      <c r="O62" s="234">
        <v>3921</v>
      </c>
      <c r="P62" s="43">
        <v>3910</v>
      </c>
      <c r="Q62" s="44">
        <v>3343</v>
      </c>
      <c r="R62" s="44">
        <v>3311</v>
      </c>
      <c r="S62" s="44">
        <v>4448</v>
      </c>
      <c r="T62" s="44">
        <v>4386</v>
      </c>
      <c r="U62" s="44">
        <v>4483</v>
      </c>
      <c r="V62" s="44">
        <v>4428</v>
      </c>
      <c r="W62" s="44">
        <v>4426</v>
      </c>
      <c r="X62" s="44">
        <v>4419</v>
      </c>
      <c r="Y62" s="44">
        <v>4451</v>
      </c>
      <c r="Z62" s="44">
        <v>4446</v>
      </c>
      <c r="AA62" s="234">
        <v>4464</v>
      </c>
      <c r="AB62" s="43">
        <v>4458</v>
      </c>
      <c r="AC62" s="44">
        <v>4452</v>
      </c>
      <c r="AD62" s="44">
        <v>4456</v>
      </c>
      <c r="AE62" s="44">
        <v>4455</v>
      </c>
      <c r="AF62" s="44">
        <v>4431</v>
      </c>
      <c r="AG62" s="44">
        <v>4419</v>
      </c>
      <c r="AH62" s="44">
        <v>4426</v>
      </c>
      <c r="AI62" s="44">
        <v>4444</v>
      </c>
      <c r="AJ62" s="44">
        <v>4450</v>
      </c>
      <c r="AK62" s="44">
        <v>4453</v>
      </c>
      <c r="AL62" s="44">
        <v>4449</v>
      </c>
      <c r="AM62" s="234">
        <v>4443</v>
      </c>
      <c r="AN62" s="43">
        <v>4432</v>
      </c>
      <c r="AO62" s="44">
        <v>4433</v>
      </c>
      <c r="AP62" s="44">
        <v>4425</v>
      </c>
      <c r="AQ62" s="44">
        <v>4413</v>
      </c>
      <c r="AR62" s="44">
        <v>4398</v>
      </c>
      <c r="AS62" s="44">
        <v>4388</v>
      </c>
      <c r="AT62" s="44">
        <v>4379</v>
      </c>
      <c r="AU62" s="44">
        <v>4357</v>
      </c>
      <c r="AV62" s="44">
        <v>4348</v>
      </c>
      <c r="AW62" s="44">
        <v>4339</v>
      </c>
      <c r="AX62" s="44">
        <v>4321</v>
      </c>
      <c r="AY62" s="234">
        <v>4317</v>
      </c>
      <c r="AZ62" s="43">
        <v>4309</v>
      </c>
      <c r="BA62" s="44">
        <v>4298</v>
      </c>
      <c r="BB62" s="44">
        <v>4277</v>
      </c>
      <c r="BC62" s="44">
        <v>4270</v>
      </c>
      <c r="BD62" s="44">
        <v>4260</v>
      </c>
      <c r="BE62" s="44">
        <v>4244</v>
      </c>
      <c r="BF62" s="44">
        <v>4161</v>
      </c>
      <c r="BG62" s="44">
        <v>4148</v>
      </c>
      <c r="BH62" s="44">
        <v>4144</v>
      </c>
      <c r="BI62" s="44">
        <v>4142</v>
      </c>
      <c r="BJ62" s="44">
        <v>4144</v>
      </c>
      <c r="BK62" s="56">
        <v>4136</v>
      </c>
      <c r="BL62" s="43">
        <v>4114</v>
      </c>
      <c r="BM62" s="44">
        <v>4110</v>
      </c>
      <c r="BN62" s="44">
        <v>4187</v>
      </c>
      <c r="BO62" s="44">
        <v>4198</v>
      </c>
      <c r="BP62" s="44">
        <v>4198</v>
      </c>
      <c r="BQ62" s="44">
        <v>4222</v>
      </c>
      <c r="BR62" s="44">
        <v>4167</v>
      </c>
      <c r="BS62" s="44">
        <v>4162</v>
      </c>
      <c r="BT62" s="44">
        <v>4153</v>
      </c>
      <c r="BU62" s="44">
        <v>4138</v>
      </c>
      <c r="BV62" s="44">
        <v>4130</v>
      </c>
      <c r="BW62" s="56">
        <v>4128</v>
      </c>
      <c r="BX62" s="43">
        <v>4159</v>
      </c>
      <c r="BY62" s="44">
        <v>4110</v>
      </c>
      <c r="BZ62" s="44">
        <v>4410</v>
      </c>
      <c r="CA62" s="44">
        <v>4321</v>
      </c>
      <c r="CB62" s="44">
        <v>4369</v>
      </c>
      <c r="CC62" s="44">
        <v>4332</v>
      </c>
      <c r="CD62" s="44">
        <v>4318</v>
      </c>
      <c r="CE62" s="44">
        <v>4311</v>
      </c>
      <c r="CF62" s="44">
        <v>4304</v>
      </c>
      <c r="CG62" s="44">
        <v>4323</v>
      </c>
      <c r="CH62" s="44">
        <v>4286</v>
      </c>
      <c r="CI62" s="56">
        <v>4227</v>
      </c>
      <c r="CJ62" s="43">
        <v>4244</v>
      </c>
      <c r="CK62" s="44">
        <v>4217</v>
      </c>
      <c r="CL62" s="44">
        <v>4215</v>
      </c>
      <c r="CM62" s="44">
        <v>4265</v>
      </c>
      <c r="CN62" s="44">
        <v>4262</v>
      </c>
      <c r="CO62" s="44">
        <v>4269</v>
      </c>
      <c r="CP62" s="44">
        <v>4251</v>
      </c>
      <c r="CQ62" s="44">
        <v>4279</v>
      </c>
      <c r="CR62" s="44">
        <v>4296</v>
      </c>
      <c r="CS62" s="56">
        <v>4281</v>
      </c>
      <c r="CT62" s="234">
        <v>4293</v>
      </c>
      <c r="CU62" s="44">
        <v>4290</v>
      </c>
      <c r="CV62" s="44">
        <v>4270</v>
      </c>
      <c r="CW62" s="44">
        <v>4255</v>
      </c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103">
        <v>-15</v>
      </c>
      <c r="DI62" s="83">
        <v>-0.35252643948296125</v>
      </c>
      <c r="DJ62" s="723">
        <v>-35</v>
      </c>
      <c r="DK62" s="83">
        <v>-0.8280104092737165</v>
      </c>
    </row>
    <row r="63" spans="1:115" ht="15" outlineLevel="2">
      <c r="A63" s="373">
        <v>38</v>
      </c>
      <c r="B63" s="14" t="s">
        <v>349</v>
      </c>
      <c r="C63" s="342" t="s">
        <v>350</v>
      </c>
      <c r="D63" s="348">
        <v>109</v>
      </c>
      <c r="E63" s="359">
        <v>109</v>
      </c>
      <c r="F63" s="359">
        <v>109</v>
      </c>
      <c r="G63" s="359">
        <v>109</v>
      </c>
      <c r="H63" s="359">
        <v>109</v>
      </c>
      <c r="I63" s="359">
        <v>110</v>
      </c>
      <c r="J63" s="359">
        <v>110</v>
      </c>
      <c r="K63" s="359">
        <v>110</v>
      </c>
      <c r="L63" s="359">
        <v>110</v>
      </c>
      <c r="M63" s="359">
        <v>110</v>
      </c>
      <c r="N63" s="359">
        <v>110</v>
      </c>
      <c r="O63" s="351">
        <v>118</v>
      </c>
      <c r="P63" s="348">
        <v>118</v>
      </c>
      <c r="Q63" s="359">
        <v>109</v>
      </c>
      <c r="R63" s="359">
        <v>107</v>
      </c>
      <c r="S63" s="359">
        <v>152</v>
      </c>
      <c r="T63" s="359">
        <v>147</v>
      </c>
      <c r="U63" s="359">
        <v>155</v>
      </c>
      <c r="V63" s="359">
        <v>155</v>
      </c>
      <c r="W63" s="359">
        <v>158</v>
      </c>
      <c r="X63" s="359">
        <v>157</v>
      </c>
      <c r="Y63" s="359">
        <v>157</v>
      </c>
      <c r="Z63" s="359">
        <v>157</v>
      </c>
      <c r="AA63" s="351">
        <v>158</v>
      </c>
      <c r="AB63" s="348">
        <v>158</v>
      </c>
      <c r="AC63" s="359">
        <v>157</v>
      </c>
      <c r="AD63" s="359">
        <v>157</v>
      </c>
      <c r="AE63" s="359">
        <v>157</v>
      </c>
      <c r="AF63" s="359">
        <v>154</v>
      </c>
      <c r="AG63" s="359">
        <v>154</v>
      </c>
      <c r="AH63" s="359">
        <v>154</v>
      </c>
      <c r="AI63" s="359">
        <v>154</v>
      </c>
      <c r="AJ63" s="359">
        <v>153</v>
      </c>
      <c r="AK63" s="359">
        <v>154</v>
      </c>
      <c r="AL63" s="359">
        <v>156</v>
      </c>
      <c r="AM63" s="351">
        <v>156</v>
      </c>
      <c r="AN63" s="348">
        <v>156</v>
      </c>
      <c r="AO63" s="359">
        <v>155</v>
      </c>
      <c r="AP63" s="359">
        <v>154</v>
      </c>
      <c r="AQ63" s="359">
        <v>153</v>
      </c>
      <c r="AR63" s="359">
        <v>153</v>
      </c>
      <c r="AS63" s="359">
        <v>153</v>
      </c>
      <c r="AT63" s="359">
        <v>151</v>
      </c>
      <c r="AU63" s="359">
        <v>150</v>
      </c>
      <c r="AV63" s="359">
        <v>150</v>
      </c>
      <c r="AW63" s="359">
        <v>150</v>
      </c>
      <c r="AX63" s="359">
        <v>149</v>
      </c>
      <c r="AY63" s="351">
        <v>149</v>
      </c>
      <c r="AZ63" s="348">
        <v>149</v>
      </c>
      <c r="BA63" s="359">
        <v>149</v>
      </c>
      <c r="BB63" s="359">
        <v>149</v>
      </c>
      <c r="BC63" s="359">
        <v>148</v>
      </c>
      <c r="BD63" s="359">
        <v>148</v>
      </c>
      <c r="BE63" s="359">
        <v>147</v>
      </c>
      <c r="BF63" s="359">
        <v>145</v>
      </c>
      <c r="BG63" s="359">
        <v>144</v>
      </c>
      <c r="BH63" s="359">
        <v>144</v>
      </c>
      <c r="BI63" s="359">
        <v>144</v>
      </c>
      <c r="BJ63" s="359">
        <v>147</v>
      </c>
      <c r="BK63" s="347">
        <v>147</v>
      </c>
      <c r="BL63" s="348">
        <v>145</v>
      </c>
      <c r="BM63" s="359">
        <v>145</v>
      </c>
      <c r="BN63" s="359">
        <v>145</v>
      </c>
      <c r="BO63" s="359">
        <v>146</v>
      </c>
      <c r="BP63" s="359">
        <v>146</v>
      </c>
      <c r="BQ63" s="359">
        <v>147</v>
      </c>
      <c r="BR63" s="359">
        <v>147</v>
      </c>
      <c r="BS63" s="359">
        <v>147</v>
      </c>
      <c r="BT63" s="359">
        <v>147</v>
      </c>
      <c r="BU63" s="359">
        <v>146</v>
      </c>
      <c r="BV63" s="359">
        <v>146</v>
      </c>
      <c r="BW63" s="347">
        <v>146</v>
      </c>
      <c r="BX63" s="348">
        <v>145</v>
      </c>
      <c r="BY63" s="359">
        <v>143</v>
      </c>
      <c r="BZ63" s="359">
        <v>145</v>
      </c>
      <c r="CA63" s="359">
        <v>142</v>
      </c>
      <c r="CB63" s="359">
        <v>143</v>
      </c>
      <c r="CC63" s="359">
        <v>143</v>
      </c>
      <c r="CD63" s="359">
        <v>144</v>
      </c>
      <c r="CE63" s="359">
        <v>144</v>
      </c>
      <c r="CF63" s="359">
        <v>144</v>
      </c>
      <c r="CG63" s="359">
        <v>146</v>
      </c>
      <c r="CH63" s="359">
        <v>146</v>
      </c>
      <c r="CI63" s="347">
        <v>144</v>
      </c>
      <c r="CJ63" s="348">
        <v>145</v>
      </c>
      <c r="CK63" s="359">
        <v>143</v>
      </c>
      <c r="CL63" s="359">
        <v>143</v>
      </c>
      <c r="CM63" s="359">
        <v>144</v>
      </c>
      <c r="CN63" s="359">
        <v>144</v>
      </c>
      <c r="CO63" s="359">
        <v>146</v>
      </c>
      <c r="CP63" s="359">
        <v>144</v>
      </c>
      <c r="CQ63" s="359">
        <v>145</v>
      </c>
      <c r="CR63" s="359">
        <v>146</v>
      </c>
      <c r="CS63" s="347">
        <v>147</v>
      </c>
      <c r="CT63" s="351">
        <v>148</v>
      </c>
      <c r="CU63" s="347">
        <v>149</v>
      </c>
      <c r="CV63" s="359">
        <v>146</v>
      </c>
      <c r="CW63" s="359">
        <v>147</v>
      </c>
      <c r="CX63" s="359"/>
      <c r="CY63" s="359"/>
      <c r="CZ63" s="359"/>
      <c r="DA63" s="359"/>
      <c r="DB63" s="359"/>
      <c r="DC63" s="359"/>
      <c r="DD63" s="359"/>
      <c r="DE63" s="359"/>
      <c r="DF63" s="359"/>
      <c r="DG63" s="359"/>
      <c r="DH63" s="103">
        <v>1</v>
      </c>
      <c r="DI63" s="83">
        <v>0.68027210884353739</v>
      </c>
      <c r="DJ63" s="723">
        <v>-2</v>
      </c>
      <c r="DK63" s="83">
        <v>-1.3888888888888888</v>
      </c>
    </row>
    <row r="64" spans="1:115" ht="15" outlineLevel="2">
      <c r="A64" s="373">
        <v>86</v>
      </c>
      <c r="B64" s="14" t="s">
        <v>349</v>
      </c>
      <c r="C64" s="342" t="s">
        <v>351</v>
      </c>
      <c r="D64" s="348">
        <v>48</v>
      </c>
      <c r="E64" s="359">
        <v>48</v>
      </c>
      <c r="F64" s="359">
        <v>48</v>
      </c>
      <c r="G64" s="359">
        <v>48</v>
      </c>
      <c r="H64" s="359">
        <v>47</v>
      </c>
      <c r="I64" s="359">
        <v>48</v>
      </c>
      <c r="J64" s="359">
        <v>48</v>
      </c>
      <c r="K64" s="359">
        <v>48</v>
      </c>
      <c r="L64" s="359">
        <v>48</v>
      </c>
      <c r="M64" s="359">
        <v>48</v>
      </c>
      <c r="N64" s="359">
        <v>48</v>
      </c>
      <c r="O64" s="351">
        <v>57</v>
      </c>
      <c r="P64" s="348">
        <v>57</v>
      </c>
      <c r="Q64" s="359">
        <v>52</v>
      </c>
      <c r="R64" s="359">
        <v>52</v>
      </c>
      <c r="S64" s="359">
        <v>91</v>
      </c>
      <c r="T64" s="359">
        <v>91</v>
      </c>
      <c r="U64" s="359">
        <v>95</v>
      </c>
      <c r="V64" s="359">
        <v>95</v>
      </c>
      <c r="W64" s="359">
        <v>94</v>
      </c>
      <c r="X64" s="359">
        <v>94</v>
      </c>
      <c r="Y64" s="359">
        <v>95</v>
      </c>
      <c r="Z64" s="359">
        <v>95</v>
      </c>
      <c r="AA64" s="351">
        <v>96</v>
      </c>
      <c r="AB64" s="348">
        <v>96</v>
      </c>
      <c r="AC64" s="359">
        <v>96</v>
      </c>
      <c r="AD64" s="359">
        <v>96</v>
      </c>
      <c r="AE64" s="359">
        <v>96</v>
      </c>
      <c r="AF64" s="359">
        <v>94</v>
      </c>
      <c r="AG64" s="359">
        <v>93</v>
      </c>
      <c r="AH64" s="359">
        <v>93</v>
      </c>
      <c r="AI64" s="359">
        <v>93</v>
      </c>
      <c r="AJ64" s="359">
        <v>94</v>
      </c>
      <c r="AK64" s="359">
        <v>96</v>
      </c>
      <c r="AL64" s="359">
        <v>96</v>
      </c>
      <c r="AM64" s="351">
        <v>96</v>
      </c>
      <c r="AN64" s="348">
        <v>96</v>
      </c>
      <c r="AO64" s="359">
        <v>95</v>
      </c>
      <c r="AP64" s="359">
        <v>94</v>
      </c>
      <c r="AQ64" s="359">
        <v>94</v>
      </c>
      <c r="AR64" s="359">
        <v>94</v>
      </c>
      <c r="AS64" s="359">
        <v>94</v>
      </c>
      <c r="AT64" s="359">
        <v>94</v>
      </c>
      <c r="AU64" s="359">
        <v>94</v>
      </c>
      <c r="AV64" s="359">
        <v>94</v>
      </c>
      <c r="AW64" s="359">
        <v>94</v>
      </c>
      <c r="AX64" s="359">
        <v>94</v>
      </c>
      <c r="AY64" s="351">
        <v>93</v>
      </c>
      <c r="AZ64" s="348">
        <v>92</v>
      </c>
      <c r="BA64" s="359">
        <v>91</v>
      </c>
      <c r="BB64" s="359">
        <v>91</v>
      </c>
      <c r="BC64" s="359">
        <v>90</v>
      </c>
      <c r="BD64" s="359">
        <v>90</v>
      </c>
      <c r="BE64" s="359">
        <v>90</v>
      </c>
      <c r="BF64" s="359">
        <v>88</v>
      </c>
      <c r="BG64" s="359">
        <v>87</v>
      </c>
      <c r="BH64" s="359">
        <v>87</v>
      </c>
      <c r="BI64" s="359">
        <v>87</v>
      </c>
      <c r="BJ64" s="359">
        <v>87</v>
      </c>
      <c r="BK64" s="347">
        <v>87</v>
      </c>
      <c r="BL64" s="348">
        <v>86</v>
      </c>
      <c r="BM64" s="359">
        <v>86</v>
      </c>
      <c r="BN64" s="359">
        <v>88</v>
      </c>
      <c r="BO64" s="359">
        <v>88</v>
      </c>
      <c r="BP64" s="359">
        <v>88</v>
      </c>
      <c r="BQ64" s="359">
        <v>88</v>
      </c>
      <c r="BR64" s="359">
        <v>86</v>
      </c>
      <c r="BS64" s="359">
        <v>86</v>
      </c>
      <c r="BT64" s="359">
        <v>86</v>
      </c>
      <c r="BU64" s="359">
        <v>86</v>
      </c>
      <c r="BV64" s="359">
        <v>87</v>
      </c>
      <c r="BW64" s="347">
        <v>87</v>
      </c>
      <c r="BX64" s="348">
        <v>86</v>
      </c>
      <c r="BY64" s="359">
        <v>87</v>
      </c>
      <c r="BZ64" s="359">
        <v>88</v>
      </c>
      <c r="CA64" s="359">
        <v>88</v>
      </c>
      <c r="CB64" s="359">
        <v>88</v>
      </c>
      <c r="CC64" s="359">
        <v>88</v>
      </c>
      <c r="CD64" s="359">
        <v>89</v>
      </c>
      <c r="CE64" s="359">
        <v>89</v>
      </c>
      <c r="CF64" s="359">
        <v>91</v>
      </c>
      <c r="CG64" s="359">
        <v>91</v>
      </c>
      <c r="CH64" s="359">
        <v>91</v>
      </c>
      <c r="CI64" s="347">
        <v>88</v>
      </c>
      <c r="CJ64" s="348">
        <v>89</v>
      </c>
      <c r="CK64" s="359">
        <v>91</v>
      </c>
      <c r="CL64" s="359">
        <v>91</v>
      </c>
      <c r="CM64" s="359">
        <v>94</v>
      </c>
      <c r="CN64" s="359">
        <v>95</v>
      </c>
      <c r="CO64" s="359">
        <v>95</v>
      </c>
      <c r="CP64" s="359">
        <v>95</v>
      </c>
      <c r="CQ64" s="359">
        <v>94</v>
      </c>
      <c r="CR64" s="359">
        <v>94</v>
      </c>
      <c r="CS64" s="347">
        <v>94</v>
      </c>
      <c r="CT64" s="351">
        <v>96</v>
      </c>
      <c r="CU64" s="347">
        <v>93</v>
      </c>
      <c r="CV64" s="359">
        <v>92</v>
      </c>
      <c r="CW64" s="359">
        <v>93</v>
      </c>
      <c r="CX64" s="359"/>
      <c r="CY64" s="359"/>
      <c r="CZ64" s="359"/>
      <c r="DA64" s="359"/>
      <c r="DB64" s="359"/>
      <c r="DC64" s="359"/>
      <c r="DD64" s="359"/>
      <c r="DE64" s="359"/>
      <c r="DF64" s="359"/>
      <c r="DG64" s="359"/>
      <c r="DH64" s="103">
        <v>1</v>
      </c>
      <c r="DI64" s="83">
        <v>1.0752688172043012</v>
      </c>
      <c r="DJ64" s="723">
        <v>0</v>
      </c>
      <c r="DK64" s="83">
        <v>0</v>
      </c>
    </row>
    <row r="65" spans="1:115" ht="15" outlineLevel="2">
      <c r="A65" s="373">
        <v>107</v>
      </c>
      <c r="B65" s="14" t="s">
        <v>349</v>
      </c>
      <c r="C65" s="342" t="s">
        <v>352</v>
      </c>
      <c r="D65" s="348">
        <v>141</v>
      </c>
      <c r="E65" s="359">
        <v>141</v>
      </c>
      <c r="F65" s="359">
        <v>141</v>
      </c>
      <c r="G65" s="359">
        <v>141</v>
      </c>
      <c r="H65" s="359">
        <v>141</v>
      </c>
      <c r="I65" s="359">
        <v>143</v>
      </c>
      <c r="J65" s="359">
        <v>143</v>
      </c>
      <c r="K65" s="359">
        <v>143</v>
      </c>
      <c r="L65" s="359">
        <v>143</v>
      </c>
      <c r="M65" s="359">
        <v>142</v>
      </c>
      <c r="N65" s="359">
        <v>142</v>
      </c>
      <c r="O65" s="351">
        <v>166</v>
      </c>
      <c r="P65" s="348">
        <v>165</v>
      </c>
      <c r="Q65" s="359">
        <v>141</v>
      </c>
      <c r="R65" s="359">
        <v>135</v>
      </c>
      <c r="S65" s="359">
        <v>169</v>
      </c>
      <c r="T65" s="359">
        <v>167</v>
      </c>
      <c r="U65" s="359">
        <v>173</v>
      </c>
      <c r="V65" s="359">
        <v>165</v>
      </c>
      <c r="W65" s="359">
        <v>163</v>
      </c>
      <c r="X65" s="359">
        <v>163</v>
      </c>
      <c r="Y65" s="359">
        <v>164</v>
      </c>
      <c r="Z65" s="359">
        <v>164</v>
      </c>
      <c r="AA65" s="351">
        <v>167</v>
      </c>
      <c r="AB65" s="348">
        <v>167</v>
      </c>
      <c r="AC65" s="359">
        <v>167</v>
      </c>
      <c r="AD65" s="359">
        <v>166</v>
      </c>
      <c r="AE65" s="359">
        <v>166</v>
      </c>
      <c r="AF65" s="359">
        <v>166</v>
      </c>
      <c r="AG65" s="359">
        <v>164</v>
      </c>
      <c r="AH65" s="359">
        <v>165</v>
      </c>
      <c r="AI65" s="359">
        <v>168</v>
      </c>
      <c r="AJ65" s="359">
        <v>168</v>
      </c>
      <c r="AK65" s="359">
        <v>170</v>
      </c>
      <c r="AL65" s="359">
        <v>170</v>
      </c>
      <c r="AM65" s="351">
        <v>169</v>
      </c>
      <c r="AN65" s="348">
        <v>169</v>
      </c>
      <c r="AO65" s="359">
        <v>171</v>
      </c>
      <c r="AP65" s="359">
        <v>171</v>
      </c>
      <c r="AQ65" s="359">
        <v>171</v>
      </c>
      <c r="AR65" s="359">
        <v>171</v>
      </c>
      <c r="AS65" s="359">
        <v>171</v>
      </c>
      <c r="AT65" s="359">
        <v>171</v>
      </c>
      <c r="AU65" s="359">
        <v>171</v>
      </c>
      <c r="AV65" s="359">
        <v>171</v>
      </c>
      <c r="AW65" s="359">
        <v>170</v>
      </c>
      <c r="AX65" s="359">
        <v>170</v>
      </c>
      <c r="AY65" s="351">
        <v>170</v>
      </c>
      <c r="AZ65" s="348">
        <v>170</v>
      </c>
      <c r="BA65" s="359">
        <v>170</v>
      </c>
      <c r="BB65" s="359">
        <v>170</v>
      </c>
      <c r="BC65" s="359">
        <v>170</v>
      </c>
      <c r="BD65" s="359">
        <v>170</v>
      </c>
      <c r="BE65" s="359">
        <v>169</v>
      </c>
      <c r="BF65" s="359">
        <v>165</v>
      </c>
      <c r="BG65" s="359">
        <v>166</v>
      </c>
      <c r="BH65" s="359">
        <v>165</v>
      </c>
      <c r="BI65" s="359">
        <v>165</v>
      </c>
      <c r="BJ65" s="359">
        <v>166</v>
      </c>
      <c r="BK65" s="347">
        <v>166</v>
      </c>
      <c r="BL65" s="348">
        <v>165</v>
      </c>
      <c r="BM65" s="359">
        <v>165</v>
      </c>
      <c r="BN65" s="359">
        <v>167</v>
      </c>
      <c r="BO65" s="359">
        <v>168</v>
      </c>
      <c r="BP65" s="359">
        <v>168</v>
      </c>
      <c r="BQ65" s="359">
        <v>169</v>
      </c>
      <c r="BR65" s="359">
        <v>169</v>
      </c>
      <c r="BS65" s="359">
        <v>169</v>
      </c>
      <c r="BT65" s="359">
        <v>169</v>
      </c>
      <c r="BU65" s="359">
        <v>167</v>
      </c>
      <c r="BV65" s="359">
        <v>167</v>
      </c>
      <c r="BW65" s="347">
        <v>167</v>
      </c>
      <c r="BX65" s="348">
        <v>167</v>
      </c>
      <c r="BY65" s="359">
        <v>166</v>
      </c>
      <c r="BZ65" s="359">
        <v>180</v>
      </c>
      <c r="CA65" s="359">
        <v>181</v>
      </c>
      <c r="CB65" s="359">
        <v>195</v>
      </c>
      <c r="CC65" s="359">
        <v>192</v>
      </c>
      <c r="CD65" s="359">
        <v>182</v>
      </c>
      <c r="CE65" s="359">
        <v>182</v>
      </c>
      <c r="CF65" s="359">
        <v>180</v>
      </c>
      <c r="CG65" s="359">
        <v>181</v>
      </c>
      <c r="CH65" s="359">
        <v>178</v>
      </c>
      <c r="CI65" s="347">
        <v>175</v>
      </c>
      <c r="CJ65" s="348">
        <v>177</v>
      </c>
      <c r="CK65" s="359">
        <v>176</v>
      </c>
      <c r="CL65" s="359">
        <v>175</v>
      </c>
      <c r="CM65" s="359">
        <v>177</v>
      </c>
      <c r="CN65" s="359">
        <v>177</v>
      </c>
      <c r="CO65" s="359">
        <v>177</v>
      </c>
      <c r="CP65" s="359">
        <v>179</v>
      </c>
      <c r="CQ65" s="359">
        <v>177</v>
      </c>
      <c r="CR65" s="359">
        <v>179</v>
      </c>
      <c r="CS65" s="347">
        <v>179</v>
      </c>
      <c r="CT65" s="351">
        <v>181</v>
      </c>
      <c r="CU65" s="347">
        <v>184</v>
      </c>
      <c r="CV65" s="359">
        <v>183</v>
      </c>
      <c r="CW65" s="359">
        <v>180</v>
      </c>
      <c r="CX65" s="359"/>
      <c r="CY65" s="359"/>
      <c r="CZ65" s="359"/>
      <c r="DA65" s="359"/>
      <c r="DB65" s="359"/>
      <c r="DC65" s="359"/>
      <c r="DD65" s="359"/>
      <c r="DE65" s="359"/>
      <c r="DF65" s="359"/>
      <c r="DG65" s="359"/>
      <c r="DH65" s="103">
        <v>-3</v>
      </c>
      <c r="DI65" s="83">
        <v>-1.6666666666666667</v>
      </c>
      <c r="DJ65" s="723">
        <v>-4</v>
      </c>
      <c r="DK65" s="83">
        <v>-2.2857142857142856</v>
      </c>
    </row>
    <row r="66" spans="1:115" ht="15" outlineLevel="2">
      <c r="A66" s="373">
        <v>134</v>
      </c>
      <c r="B66" s="14" t="s">
        <v>349</v>
      </c>
      <c r="C66" s="342" t="s">
        <v>353</v>
      </c>
      <c r="D66" s="348">
        <v>83</v>
      </c>
      <c r="E66" s="359">
        <v>83</v>
      </c>
      <c r="F66" s="359">
        <v>83</v>
      </c>
      <c r="G66" s="359">
        <v>83</v>
      </c>
      <c r="H66" s="359">
        <v>83</v>
      </c>
      <c r="I66" s="359">
        <v>83</v>
      </c>
      <c r="J66" s="359">
        <v>83</v>
      </c>
      <c r="K66" s="359">
        <v>83</v>
      </c>
      <c r="L66" s="359">
        <v>83</v>
      </c>
      <c r="M66" s="359">
        <v>83</v>
      </c>
      <c r="N66" s="359">
        <v>83</v>
      </c>
      <c r="O66" s="351">
        <v>106</v>
      </c>
      <c r="P66" s="348">
        <v>105</v>
      </c>
      <c r="Q66" s="359">
        <v>95</v>
      </c>
      <c r="R66" s="359">
        <v>95</v>
      </c>
      <c r="S66" s="359">
        <v>126</v>
      </c>
      <c r="T66" s="359">
        <v>126</v>
      </c>
      <c r="U66" s="359">
        <v>133</v>
      </c>
      <c r="V66" s="359">
        <v>131</v>
      </c>
      <c r="W66" s="359">
        <v>131</v>
      </c>
      <c r="X66" s="359">
        <v>130</v>
      </c>
      <c r="Y66" s="359">
        <v>132</v>
      </c>
      <c r="Z66" s="359">
        <v>131</v>
      </c>
      <c r="AA66" s="351">
        <v>132</v>
      </c>
      <c r="AB66" s="348">
        <v>132</v>
      </c>
      <c r="AC66" s="359">
        <v>132</v>
      </c>
      <c r="AD66" s="359">
        <v>134</v>
      </c>
      <c r="AE66" s="359">
        <v>134</v>
      </c>
      <c r="AF66" s="359">
        <v>136</v>
      </c>
      <c r="AG66" s="359">
        <v>136</v>
      </c>
      <c r="AH66" s="359">
        <v>137</v>
      </c>
      <c r="AI66" s="359">
        <v>137</v>
      </c>
      <c r="AJ66" s="359">
        <v>137</v>
      </c>
      <c r="AK66" s="359">
        <v>137</v>
      </c>
      <c r="AL66" s="359">
        <v>137</v>
      </c>
      <c r="AM66" s="351">
        <v>137</v>
      </c>
      <c r="AN66" s="348">
        <v>135</v>
      </c>
      <c r="AO66" s="359">
        <v>136</v>
      </c>
      <c r="AP66" s="359">
        <v>136</v>
      </c>
      <c r="AQ66" s="359">
        <v>133</v>
      </c>
      <c r="AR66" s="359">
        <v>132</v>
      </c>
      <c r="AS66" s="359">
        <v>132</v>
      </c>
      <c r="AT66" s="359">
        <v>132</v>
      </c>
      <c r="AU66" s="359">
        <v>132</v>
      </c>
      <c r="AV66" s="359">
        <v>132</v>
      </c>
      <c r="AW66" s="359">
        <v>132</v>
      </c>
      <c r="AX66" s="359">
        <v>131</v>
      </c>
      <c r="AY66" s="351">
        <v>131</v>
      </c>
      <c r="AZ66" s="348">
        <v>131</v>
      </c>
      <c r="BA66" s="359">
        <v>131</v>
      </c>
      <c r="BB66" s="359">
        <v>131</v>
      </c>
      <c r="BC66" s="359">
        <v>131</v>
      </c>
      <c r="BD66" s="359">
        <v>130</v>
      </c>
      <c r="BE66" s="359">
        <v>130</v>
      </c>
      <c r="BF66" s="359">
        <v>127</v>
      </c>
      <c r="BG66" s="359">
        <v>126</v>
      </c>
      <c r="BH66" s="359">
        <v>126</v>
      </c>
      <c r="BI66" s="359">
        <v>126</v>
      </c>
      <c r="BJ66" s="359">
        <v>126</v>
      </c>
      <c r="BK66" s="347">
        <v>125</v>
      </c>
      <c r="BL66" s="348">
        <v>124</v>
      </c>
      <c r="BM66" s="359">
        <v>124</v>
      </c>
      <c r="BN66" s="359">
        <v>127</v>
      </c>
      <c r="BO66" s="359">
        <v>129</v>
      </c>
      <c r="BP66" s="359">
        <v>129</v>
      </c>
      <c r="BQ66" s="359">
        <v>130</v>
      </c>
      <c r="BR66" s="359">
        <v>129</v>
      </c>
      <c r="BS66" s="359">
        <v>129</v>
      </c>
      <c r="BT66" s="359">
        <v>129</v>
      </c>
      <c r="BU66" s="359">
        <v>128</v>
      </c>
      <c r="BV66" s="359">
        <v>128</v>
      </c>
      <c r="BW66" s="347">
        <v>128</v>
      </c>
      <c r="BX66" s="348">
        <v>131</v>
      </c>
      <c r="BY66" s="359">
        <v>131</v>
      </c>
      <c r="BZ66" s="359">
        <v>133</v>
      </c>
      <c r="CA66" s="359">
        <v>134</v>
      </c>
      <c r="CB66" s="359">
        <v>135</v>
      </c>
      <c r="CC66" s="359">
        <v>133</v>
      </c>
      <c r="CD66" s="359">
        <v>132</v>
      </c>
      <c r="CE66" s="359">
        <v>132</v>
      </c>
      <c r="CF66" s="359">
        <v>135</v>
      </c>
      <c r="CG66" s="359">
        <v>136</v>
      </c>
      <c r="CH66" s="359">
        <v>135</v>
      </c>
      <c r="CI66" s="347">
        <v>135</v>
      </c>
      <c r="CJ66" s="348">
        <v>135</v>
      </c>
      <c r="CK66" s="359">
        <v>134</v>
      </c>
      <c r="CL66" s="359">
        <v>134</v>
      </c>
      <c r="CM66" s="359">
        <v>137</v>
      </c>
      <c r="CN66" s="359">
        <v>136</v>
      </c>
      <c r="CO66" s="359">
        <v>136</v>
      </c>
      <c r="CP66" s="359">
        <v>136</v>
      </c>
      <c r="CQ66" s="359">
        <v>137</v>
      </c>
      <c r="CR66" s="359">
        <v>137</v>
      </c>
      <c r="CS66" s="347">
        <v>136</v>
      </c>
      <c r="CT66" s="351">
        <v>135</v>
      </c>
      <c r="CU66" s="347">
        <v>134</v>
      </c>
      <c r="CV66" s="359">
        <v>134</v>
      </c>
      <c r="CW66" s="359">
        <v>134</v>
      </c>
      <c r="CX66" s="359"/>
      <c r="CY66" s="359"/>
      <c r="CZ66" s="359"/>
      <c r="DA66" s="359"/>
      <c r="DB66" s="359"/>
      <c r="DC66" s="359"/>
      <c r="DD66" s="359"/>
      <c r="DE66" s="359"/>
      <c r="DF66" s="359"/>
      <c r="DG66" s="359"/>
      <c r="DH66" s="103">
        <v>0</v>
      </c>
      <c r="DI66" s="83">
        <v>0</v>
      </c>
      <c r="DJ66" s="723">
        <v>0</v>
      </c>
      <c r="DK66" s="83">
        <v>0</v>
      </c>
    </row>
    <row r="67" spans="1:115" ht="15" outlineLevel="2">
      <c r="A67" s="373">
        <v>150</v>
      </c>
      <c r="B67" s="14" t="s">
        <v>349</v>
      </c>
      <c r="C67" s="342" t="s">
        <v>354</v>
      </c>
      <c r="D67" s="348">
        <v>137</v>
      </c>
      <c r="E67" s="359">
        <v>137</v>
      </c>
      <c r="F67" s="359">
        <v>137</v>
      </c>
      <c r="G67" s="359">
        <v>137</v>
      </c>
      <c r="H67" s="359">
        <v>137</v>
      </c>
      <c r="I67" s="359">
        <v>137</v>
      </c>
      <c r="J67" s="359">
        <v>137</v>
      </c>
      <c r="K67" s="359">
        <v>137</v>
      </c>
      <c r="L67" s="359">
        <v>137</v>
      </c>
      <c r="M67" s="359">
        <v>137</v>
      </c>
      <c r="N67" s="359">
        <v>136</v>
      </c>
      <c r="O67" s="351">
        <v>139</v>
      </c>
      <c r="P67" s="348">
        <v>139</v>
      </c>
      <c r="Q67" s="359">
        <v>116</v>
      </c>
      <c r="R67" s="359">
        <v>116</v>
      </c>
      <c r="S67" s="359">
        <v>158</v>
      </c>
      <c r="T67" s="359">
        <v>154</v>
      </c>
      <c r="U67" s="359">
        <v>155</v>
      </c>
      <c r="V67" s="359">
        <v>153</v>
      </c>
      <c r="W67" s="359">
        <v>152</v>
      </c>
      <c r="X67" s="359">
        <v>152</v>
      </c>
      <c r="Y67" s="359">
        <v>152</v>
      </c>
      <c r="Z67" s="359">
        <v>152</v>
      </c>
      <c r="AA67" s="351">
        <v>152</v>
      </c>
      <c r="AB67" s="348">
        <v>152</v>
      </c>
      <c r="AC67" s="359">
        <v>152</v>
      </c>
      <c r="AD67" s="359">
        <v>151</v>
      </c>
      <c r="AE67" s="359">
        <v>151</v>
      </c>
      <c r="AF67" s="359">
        <v>150</v>
      </c>
      <c r="AG67" s="359">
        <v>149</v>
      </c>
      <c r="AH67" s="359">
        <v>149</v>
      </c>
      <c r="AI67" s="359">
        <v>150</v>
      </c>
      <c r="AJ67" s="359">
        <v>150</v>
      </c>
      <c r="AK67" s="359">
        <v>149</v>
      </c>
      <c r="AL67" s="359">
        <v>148</v>
      </c>
      <c r="AM67" s="351">
        <v>148</v>
      </c>
      <c r="AN67" s="348">
        <v>148</v>
      </c>
      <c r="AO67" s="359">
        <v>147</v>
      </c>
      <c r="AP67" s="359">
        <v>147</v>
      </c>
      <c r="AQ67" s="359">
        <v>147</v>
      </c>
      <c r="AR67" s="359">
        <v>147</v>
      </c>
      <c r="AS67" s="359">
        <v>147</v>
      </c>
      <c r="AT67" s="359">
        <v>147</v>
      </c>
      <c r="AU67" s="359">
        <v>146</v>
      </c>
      <c r="AV67" s="359">
        <v>145</v>
      </c>
      <c r="AW67" s="359">
        <v>145</v>
      </c>
      <c r="AX67" s="359">
        <v>145</v>
      </c>
      <c r="AY67" s="351">
        <v>145</v>
      </c>
      <c r="AZ67" s="348">
        <v>144</v>
      </c>
      <c r="BA67" s="359">
        <v>143</v>
      </c>
      <c r="BB67" s="359">
        <v>142</v>
      </c>
      <c r="BC67" s="359">
        <v>142</v>
      </c>
      <c r="BD67" s="359">
        <v>142</v>
      </c>
      <c r="BE67" s="359">
        <v>141</v>
      </c>
      <c r="BF67" s="359">
        <v>136</v>
      </c>
      <c r="BG67" s="359">
        <v>135</v>
      </c>
      <c r="BH67" s="359">
        <v>135</v>
      </c>
      <c r="BI67" s="359">
        <v>134</v>
      </c>
      <c r="BJ67" s="359">
        <v>133</v>
      </c>
      <c r="BK67" s="347">
        <v>133</v>
      </c>
      <c r="BL67" s="348">
        <v>133</v>
      </c>
      <c r="BM67" s="359">
        <v>132</v>
      </c>
      <c r="BN67" s="359">
        <v>132</v>
      </c>
      <c r="BO67" s="359">
        <v>133</v>
      </c>
      <c r="BP67" s="359">
        <v>133</v>
      </c>
      <c r="BQ67" s="359">
        <v>133</v>
      </c>
      <c r="BR67" s="359">
        <v>133</v>
      </c>
      <c r="BS67" s="359">
        <v>130</v>
      </c>
      <c r="BT67" s="359">
        <v>130</v>
      </c>
      <c r="BU67" s="359">
        <v>129</v>
      </c>
      <c r="BV67" s="359">
        <v>127</v>
      </c>
      <c r="BW67" s="347">
        <v>127</v>
      </c>
      <c r="BX67" s="348">
        <v>127</v>
      </c>
      <c r="BY67" s="359">
        <v>126</v>
      </c>
      <c r="BZ67" s="359">
        <v>136</v>
      </c>
      <c r="CA67" s="359">
        <v>136</v>
      </c>
      <c r="CB67" s="359">
        <v>137</v>
      </c>
      <c r="CC67" s="359">
        <v>135</v>
      </c>
      <c r="CD67" s="359">
        <v>132</v>
      </c>
      <c r="CE67" s="359">
        <v>132</v>
      </c>
      <c r="CF67" s="359">
        <v>134</v>
      </c>
      <c r="CG67" s="359">
        <v>134</v>
      </c>
      <c r="CH67" s="359">
        <v>133</v>
      </c>
      <c r="CI67" s="347">
        <v>131</v>
      </c>
      <c r="CJ67" s="348">
        <v>132</v>
      </c>
      <c r="CK67" s="359">
        <v>131</v>
      </c>
      <c r="CL67" s="359">
        <v>130</v>
      </c>
      <c r="CM67" s="359">
        <v>129</v>
      </c>
      <c r="CN67" s="359">
        <v>128</v>
      </c>
      <c r="CO67" s="359">
        <v>128</v>
      </c>
      <c r="CP67" s="359">
        <v>129</v>
      </c>
      <c r="CQ67" s="359">
        <v>130</v>
      </c>
      <c r="CR67" s="359">
        <v>130</v>
      </c>
      <c r="CS67" s="347">
        <v>129</v>
      </c>
      <c r="CT67" s="351">
        <v>129</v>
      </c>
      <c r="CU67" s="347">
        <v>129</v>
      </c>
      <c r="CV67" s="359">
        <v>127</v>
      </c>
      <c r="CW67" s="359">
        <v>127</v>
      </c>
      <c r="CX67" s="359"/>
      <c r="CY67" s="359"/>
      <c r="CZ67" s="359"/>
      <c r="DA67" s="359"/>
      <c r="DB67" s="359"/>
      <c r="DC67" s="359"/>
      <c r="DD67" s="359"/>
      <c r="DE67" s="359"/>
      <c r="DF67" s="359"/>
      <c r="DG67" s="359"/>
      <c r="DH67" s="103">
        <v>0</v>
      </c>
      <c r="DI67" s="83">
        <v>0</v>
      </c>
      <c r="DJ67" s="723">
        <v>-2</v>
      </c>
      <c r="DK67" s="83">
        <v>-1.5267175572519083</v>
      </c>
    </row>
    <row r="68" spans="1:115" ht="15" outlineLevel="2">
      <c r="A68" s="373">
        <v>237</v>
      </c>
      <c r="B68" s="14" t="s">
        <v>349</v>
      </c>
      <c r="C68" s="342" t="s">
        <v>355</v>
      </c>
      <c r="D68" s="348">
        <v>167</v>
      </c>
      <c r="E68" s="359">
        <v>167</v>
      </c>
      <c r="F68" s="359">
        <v>167</v>
      </c>
      <c r="G68" s="359">
        <v>167</v>
      </c>
      <c r="H68" s="359">
        <v>167</v>
      </c>
      <c r="I68" s="359">
        <v>168</v>
      </c>
      <c r="J68" s="359">
        <v>168</v>
      </c>
      <c r="K68" s="359">
        <v>168</v>
      </c>
      <c r="L68" s="359">
        <v>168</v>
      </c>
      <c r="M68" s="359">
        <v>168</v>
      </c>
      <c r="N68" s="359">
        <v>168</v>
      </c>
      <c r="O68" s="351">
        <v>179</v>
      </c>
      <c r="P68" s="348">
        <v>179</v>
      </c>
      <c r="Q68" s="359">
        <v>164</v>
      </c>
      <c r="R68" s="359">
        <v>162</v>
      </c>
      <c r="S68" s="359">
        <v>233</v>
      </c>
      <c r="T68" s="359">
        <v>230</v>
      </c>
      <c r="U68" s="359">
        <v>238</v>
      </c>
      <c r="V68" s="359">
        <v>236</v>
      </c>
      <c r="W68" s="359">
        <v>235</v>
      </c>
      <c r="X68" s="359">
        <v>235</v>
      </c>
      <c r="Y68" s="359">
        <v>239</v>
      </c>
      <c r="Z68" s="359">
        <v>238</v>
      </c>
      <c r="AA68" s="351">
        <v>238</v>
      </c>
      <c r="AB68" s="348">
        <v>237</v>
      </c>
      <c r="AC68" s="359">
        <v>236</v>
      </c>
      <c r="AD68" s="359">
        <v>235</v>
      </c>
      <c r="AE68" s="359">
        <v>235</v>
      </c>
      <c r="AF68" s="359">
        <v>233</v>
      </c>
      <c r="AG68" s="359">
        <v>232</v>
      </c>
      <c r="AH68" s="359">
        <v>232</v>
      </c>
      <c r="AI68" s="359">
        <v>234</v>
      </c>
      <c r="AJ68" s="359">
        <v>233</v>
      </c>
      <c r="AK68" s="359">
        <v>234</v>
      </c>
      <c r="AL68" s="359">
        <v>234</v>
      </c>
      <c r="AM68" s="351">
        <v>234</v>
      </c>
      <c r="AN68" s="348">
        <v>234</v>
      </c>
      <c r="AO68" s="359">
        <v>233</v>
      </c>
      <c r="AP68" s="359">
        <v>233</v>
      </c>
      <c r="AQ68" s="359">
        <v>232</v>
      </c>
      <c r="AR68" s="359">
        <v>231</v>
      </c>
      <c r="AS68" s="359">
        <v>231</v>
      </c>
      <c r="AT68" s="359">
        <v>230</v>
      </c>
      <c r="AU68" s="359">
        <v>229</v>
      </c>
      <c r="AV68" s="359">
        <v>229</v>
      </c>
      <c r="AW68" s="359">
        <v>227</v>
      </c>
      <c r="AX68" s="359">
        <v>227</v>
      </c>
      <c r="AY68" s="351">
        <v>227</v>
      </c>
      <c r="AZ68" s="348">
        <v>226</v>
      </c>
      <c r="BA68" s="359">
        <v>226</v>
      </c>
      <c r="BB68" s="359">
        <v>225</v>
      </c>
      <c r="BC68" s="359">
        <v>225</v>
      </c>
      <c r="BD68" s="359">
        <v>225</v>
      </c>
      <c r="BE68" s="359">
        <v>225</v>
      </c>
      <c r="BF68" s="359">
        <v>220</v>
      </c>
      <c r="BG68" s="359">
        <v>222</v>
      </c>
      <c r="BH68" s="359">
        <v>222</v>
      </c>
      <c r="BI68" s="359">
        <v>221</v>
      </c>
      <c r="BJ68" s="359">
        <v>218</v>
      </c>
      <c r="BK68" s="347">
        <v>218</v>
      </c>
      <c r="BL68" s="348">
        <v>216</v>
      </c>
      <c r="BM68" s="359">
        <v>216</v>
      </c>
      <c r="BN68" s="359">
        <v>219</v>
      </c>
      <c r="BO68" s="359">
        <v>219</v>
      </c>
      <c r="BP68" s="359">
        <v>219</v>
      </c>
      <c r="BQ68" s="359">
        <v>219</v>
      </c>
      <c r="BR68" s="359">
        <v>215</v>
      </c>
      <c r="BS68" s="359">
        <v>215</v>
      </c>
      <c r="BT68" s="359">
        <v>215</v>
      </c>
      <c r="BU68" s="359">
        <v>215</v>
      </c>
      <c r="BV68" s="359">
        <v>216</v>
      </c>
      <c r="BW68" s="347">
        <v>216</v>
      </c>
      <c r="BX68" s="348">
        <v>218</v>
      </c>
      <c r="BY68" s="359">
        <v>215</v>
      </c>
      <c r="BZ68" s="359">
        <v>224</v>
      </c>
      <c r="CA68" s="359">
        <v>225</v>
      </c>
      <c r="CB68" s="359">
        <v>226</v>
      </c>
      <c r="CC68" s="359">
        <v>225</v>
      </c>
      <c r="CD68" s="359">
        <v>225</v>
      </c>
      <c r="CE68" s="359">
        <v>225</v>
      </c>
      <c r="CF68" s="359">
        <v>226</v>
      </c>
      <c r="CG68" s="359">
        <v>225</v>
      </c>
      <c r="CH68" s="359">
        <v>222</v>
      </c>
      <c r="CI68" s="347">
        <v>222</v>
      </c>
      <c r="CJ68" s="348">
        <v>222</v>
      </c>
      <c r="CK68" s="359">
        <v>218</v>
      </c>
      <c r="CL68" s="359">
        <v>217</v>
      </c>
      <c r="CM68" s="359">
        <v>220</v>
      </c>
      <c r="CN68" s="359">
        <v>221</v>
      </c>
      <c r="CO68" s="359">
        <v>221</v>
      </c>
      <c r="CP68" s="359">
        <v>218</v>
      </c>
      <c r="CQ68" s="359">
        <v>220</v>
      </c>
      <c r="CR68" s="359">
        <v>221</v>
      </c>
      <c r="CS68" s="347">
        <v>220</v>
      </c>
      <c r="CT68" s="351">
        <v>219</v>
      </c>
      <c r="CU68" s="347">
        <v>219</v>
      </c>
      <c r="CV68" s="359">
        <v>218</v>
      </c>
      <c r="CW68" s="359">
        <v>215</v>
      </c>
      <c r="CX68" s="359"/>
      <c r="CY68" s="359"/>
      <c r="CZ68" s="359"/>
      <c r="DA68" s="359"/>
      <c r="DB68" s="359"/>
      <c r="DC68" s="359"/>
      <c r="DD68" s="359"/>
      <c r="DE68" s="359"/>
      <c r="DF68" s="359"/>
      <c r="DG68" s="359"/>
      <c r="DH68" s="103">
        <v>-3</v>
      </c>
      <c r="DI68" s="83">
        <v>-1.3953488372093024</v>
      </c>
      <c r="DJ68" s="723">
        <v>-4</v>
      </c>
      <c r="DK68" s="83">
        <v>-1.8018018018018018</v>
      </c>
    </row>
    <row r="69" spans="1:115" ht="15" outlineLevel="2">
      <c r="A69" s="373">
        <v>264</v>
      </c>
      <c r="B69" s="14" t="s">
        <v>349</v>
      </c>
      <c r="C69" s="342" t="s">
        <v>356</v>
      </c>
      <c r="D69" s="348">
        <v>81</v>
      </c>
      <c r="E69" s="359">
        <v>81</v>
      </c>
      <c r="F69" s="359">
        <v>81</v>
      </c>
      <c r="G69" s="359">
        <v>81</v>
      </c>
      <c r="H69" s="359">
        <v>81</v>
      </c>
      <c r="I69" s="359">
        <v>84</v>
      </c>
      <c r="J69" s="359">
        <v>84</v>
      </c>
      <c r="K69" s="359">
        <v>84</v>
      </c>
      <c r="L69" s="359">
        <v>84</v>
      </c>
      <c r="M69" s="359">
        <v>84</v>
      </c>
      <c r="N69" s="359">
        <v>83</v>
      </c>
      <c r="O69" s="351">
        <v>91</v>
      </c>
      <c r="P69" s="348">
        <v>90</v>
      </c>
      <c r="Q69" s="359">
        <v>81</v>
      </c>
      <c r="R69" s="359">
        <v>80</v>
      </c>
      <c r="S69" s="359">
        <v>116</v>
      </c>
      <c r="T69" s="359">
        <v>114</v>
      </c>
      <c r="U69" s="359">
        <v>119</v>
      </c>
      <c r="V69" s="359">
        <v>118</v>
      </c>
      <c r="W69" s="359">
        <v>118</v>
      </c>
      <c r="X69" s="359">
        <v>118</v>
      </c>
      <c r="Y69" s="359">
        <v>119</v>
      </c>
      <c r="Z69" s="359">
        <v>119</v>
      </c>
      <c r="AA69" s="351">
        <v>121</v>
      </c>
      <c r="AB69" s="348">
        <v>121</v>
      </c>
      <c r="AC69" s="359">
        <v>121</v>
      </c>
      <c r="AD69" s="359">
        <v>121</v>
      </c>
      <c r="AE69" s="359">
        <v>121</v>
      </c>
      <c r="AF69" s="359">
        <v>123</v>
      </c>
      <c r="AG69" s="359">
        <v>121</v>
      </c>
      <c r="AH69" s="359">
        <v>121</v>
      </c>
      <c r="AI69" s="359">
        <v>122</v>
      </c>
      <c r="AJ69" s="359">
        <v>122</v>
      </c>
      <c r="AK69" s="359">
        <v>123</v>
      </c>
      <c r="AL69" s="359">
        <v>123</v>
      </c>
      <c r="AM69" s="351">
        <v>123</v>
      </c>
      <c r="AN69" s="348">
        <v>123</v>
      </c>
      <c r="AO69" s="359">
        <v>124</v>
      </c>
      <c r="AP69" s="359">
        <v>124</v>
      </c>
      <c r="AQ69" s="359">
        <v>124</v>
      </c>
      <c r="AR69" s="359">
        <v>124</v>
      </c>
      <c r="AS69" s="359">
        <v>124</v>
      </c>
      <c r="AT69" s="359">
        <v>124</v>
      </c>
      <c r="AU69" s="359">
        <v>122</v>
      </c>
      <c r="AV69" s="359">
        <v>122</v>
      </c>
      <c r="AW69" s="359">
        <v>122</v>
      </c>
      <c r="AX69" s="359">
        <v>121</v>
      </c>
      <c r="AY69" s="351">
        <v>121</v>
      </c>
      <c r="AZ69" s="348">
        <v>121</v>
      </c>
      <c r="BA69" s="359">
        <v>121</v>
      </c>
      <c r="BB69" s="359">
        <v>120</v>
      </c>
      <c r="BC69" s="359">
        <v>120</v>
      </c>
      <c r="BD69" s="359">
        <v>118</v>
      </c>
      <c r="BE69" s="359">
        <v>118</v>
      </c>
      <c r="BF69" s="359">
        <v>116</v>
      </c>
      <c r="BG69" s="359">
        <v>116</v>
      </c>
      <c r="BH69" s="359">
        <v>116</v>
      </c>
      <c r="BI69" s="359">
        <v>116</v>
      </c>
      <c r="BJ69" s="359">
        <v>116</v>
      </c>
      <c r="BK69" s="347">
        <v>115</v>
      </c>
      <c r="BL69" s="348">
        <v>114</v>
      </c>
      <c r="BM69" s="359">
        <v>114</v>
      </c>
      <c r="BN69" s="359">
        <v>117</v>
      </c>
      <c r="BO69" s="359">
        <v>117</v>
      </c>
      <c r="BP69" s="359">
        <v>117</v>
      </c>
      <c r="BQ69" s="359">
        <v>117</v>
      </c>
      <c r="BR69" s="359">
        <v>114</v>
      </c>
      <c r="BS69" s="359">
        <v>114</v>
      </c>
      <c r="BT69" s="359">
        <v>114</v>
      </c>
      <c r="BU69" s="359">
        <v>114</v>
      </c>
      <c r="BV69" s="359">
        <v>114</v>
      </c>
      <c r="BW69" s="347">
        <v>114</v>
      </c>
      <c r="BX69" s="348">
        <v>117</v>
      </c>
      <c r="BY69" s="359">
        <v>117</v>
      </c>
      <c r="BZ69" s="359">
        <v>127</v>
      </c>
      <c r="CA69" s="359">
        <v>127</v>
      </c>
      <c r="CB69" s="359">
        <v>128</v>
      </c>
      <c r="CC69" s="359">
        <v>127</v>
      </c>
      <c r="CD69" s="359">
        <v>128</v>
      </c>
      <c r="CE69" s="359">
        <v>127</v>
      </c>
      <c r="CF69" s="359">
        <v>127</v>
      </c>
      <c r="CG69" s="359">
        <v>128</v>
      </c>
      <c r="CH69" s="359">
        <v>128</v>
      </c>
      <c r="CI69" s="347">
        <v>128</v>
      </c>
      <c r="CJ69" s="348">
        <v>128</v>
      </c>
      <c r="CK69" s="359">
        <v>126</v>
      </c>
      <c r="CL69" s="359">
        <v>130</v>
      </c>
      <c r="CM69" s="359">
        <v>129</v>
      </c>
      <c r="CN69" s="359">
        <v>128</v>
      </c>
      <c r="CO69" s="359">
        <v>130</v>
      </c>
      <c r="CP69" s="359">
        <v>130</v>
      </c>
      <c r="CQ69" s="359">
        <v>132</v>
      </c>
      <c r="CR69" s="359">
        <v>132</v>
      </c>
      <c r="CS69" s="347">
        <v>131</v>
      </c>
      <c r="CT69" s="351">
        <v>131</v>
      </c>
      <c r="CU69" s="347">
        <v>132</v>
      </c>
      <c r="CV69" s="359">
        <v>131</v>
      </c>
      <c r="CW69" s="359">
        <v>130</v>
      </c>
      <c r="CX69" s="359"/>
      <c r="CY69" s="359"/>
      <c r="CZ69" s="359"/>
      <c r="DA69" s="359"/>
      <c r="DB69" s="359"/>
      <c r="DC69" s="359"/>
      <c r="DD69" s="359"/>
      <c r="DE69" s="359"/>
      <c r="DF69" s="359"/>
      <c r="DG69" s="359"/>
      <c r="DH69" s="103">
        <v>-1</v>
      </c>
      <c r="DI69" s="83">
        <v>-0.76923076923076927</v>
      </c>
      <c r="DJ69" s="723">
        <v>-2</v>
      </c>
      <c r="DK69" s="83">
        <v>-1.5625</v>
      </c>
    </row>
    <row r="70" spans="1:115" ht="15" outlineLevel="2">
      <c r="A70" s="373">
        <v>310</v>
      </c>
      <c r="B70" s="14" t="s">
        <v>349</v>
      </c>
      <c r="C70" s="342" t="s">
        <v>357</v>
      </c>
      <c r="D70" s="348">
        <v>100</v>
      </c>
      <c r="E70" s="359">
        <v>100</v>
      </c>
      <c r="F70" s="359">
        <v>100</v>
      </c>
      <c r="G70" s="359">
        <v>100</v>
      </c>
      <c r="H70" s="359">
        <v>100</v>
      </c>
      <c r="I70" s="359">
        <v>101</v>
      </c>
      <c r="J70" s="359">
        <v>101</v>
      </c>
      <c r="K70" s="359">
        <v>101</v>
      </c>
      <c r="L70" s="359">
        <v>101</v>
      </c>
      <c r="M70" s="359">
        <v>101</v>
      </c>
      <c r="N70" s="359">
        <v>100</v>
      </c>
      <c r="O70" s="351">
        <v>105</v>
      </c>
      <c r="P70" s="348">
        <v>105</v>
      </c>
      <c r="Q70" s="359">
        <v>91</v>
      </c>
      <c r="R70" s="359">
        <v>90</v>
      </c>
      <c r="S70" s="359">
        <v>132</v>
      </c>
      <c r="T70" s="359">
        <v>130</v>
      </c>
      <c r="U70" s="359">
        <v>135</v>
      </c>
      <c r="V70" s="359">
        <v>136</v>
      </c>
      <c r="W70" s="359">
        <v>136</v>
      </c>
      <c r="X70" s="359">
        <v>136</v>
      </c>
      <c r="Y70" s="359">
        <v>137</v>
      </c>
      <c r="Z70" s="359">
        <v>137</v>
      </c>
      <c r="AA70" s="351">
        <v>138</v>
      </c>
      <c r="AB70" s="348">
        <v>138</v>
      </c>
      <c r="AC70" s="359">
        <v>135</v>
      </c>
      <c r="AD70" s="359">
        <v>135</v>
      </c>
      <c r="AE70" s="359">
        <v>135</v>
      </c>
      <c r="AF70" s="359">
        <v>135</v>
      </c>
      <c r="AG70" s="359">
        <v>135</v>
      </c>
      <c r="AH70" s="359">
        <v>135</v>
      </c>
      <c r="AI70" s="359">
        <v>136</v>
      </c>
      <c r="AJ70" s="359">
        <v>136</v>
      </c>
      <c r="AK70" s="359">
        <v>136</v>
      </c>
      <c r="AL70" s="359">
        <v>136</v>
      </c>
      <c r="AM70" s="351">
        <v>136</v>
      </c>
      <c r="AN70" s="348">
        <v>136</v>
      </c>
      <c r="AO70" s="359">
        <v>136</v>
      </c>
      <c r="AP70" s="359">
        <v>135</v>
      </c>
      <c r="AQ70" s="359">
        <v>135</v>
      </c>
      <c r="AR70" s="359">
        <v>135</v>
      </c>
      <c r="AS70" s="359">
        <v>134</v>
      </c>
      <c r="AT70" s="359">
        <v>134</v>
      </c>
      <c r="AU70" s="359">
        <v>133</v>
      </c>
      <c r="AV70" s="359">
        <v>133</v>
      </c>
      <c r="AW70" s="359">
        <v>132</v>
      </c>
      <c r="AX70" s="359">
        <v>132</v>
      </c>
      <c r="AY70" s="351">
        <v>132</v>
      </c>
      <c r="AZ70" s="348">
        <v>132</v>
      </c>
      <c r="BA70" s="359">
        <v>132</v>
      </c>
      <c r="BB70" s="359">
        <v>131</v>
      </c>
      <c r="BC70" s="359">
        <v>131</v>
      </c>
      <c r="BD70" s="359">
        <v>130</v>
      </c>
      <c r="BE70" s="359">
        <v>129</v>
      </c>
      <c r="BF70" s="359">
        <v>126</v>
      </c>
      <c r="BG70" s="359">
        <v>124</v>
      </c>
      <c r="BH70" s="359">
        <v>124</v>
      </c>
      <c r="BI70" s="359">
        <v>124</v>
      </c>
      <c r="BJ70" s="359">
        <v>125</v>
      </c>
      <c r="BK70" s="347">
        <v>125</v>
      </c>
      <c r="BL70" s="348">
        <v>125</v>
      </c>
      <c r="BM70" s="359">
        <v>125</v>
      </c>
      <c r="BN70" s="359">
        <v>125</v>
      </c>
      <c r="BO70" s="359">
        <v>125</v>
      </c>
      <c r="BP70" s="359">
        <v>125</v>
      </c>
      <c r="BQ70" s="359">
        <v>127</v>
      </c>
      <c r="BR70" s="359">
        <v>126</v>
      </c>
      <c r="BS70" s="359">
        <v>128</v>
      </c>
      <c r="BT70" s="359">
        <v>128</v>
      </c>
      <c r="BU70" s="359">
        <v>127</v>
      </c>
      <c r="BV70" s="359">
        <v>128</v>
      </c>
      <c r="BW70" s="347">
        <v>128</v>
      </c>
      <c r="BX70" s="348">
        <v>128</v>
      </c>
      <c r="BY70" s="359">
        <v>127</v>
      </c>
      <c r="BZ70" s="359">
        <v>130</v>
      </c>
      <c r="CA70" s="359">
        <v>130</v>
      </c>
      <c r="CB70" s="359">
        <v>130</v>
      </c>
      <c r="CC70" s="359">
        <v>130</v>
      </c>
      <c r="CD70" s="359">
        <v>129</v>
      </c>
      <c r="CE70" s="359">
        <v>129</v>
      </c>
      <c r="CF70" s="359">
        <v>129</v>
      </c>
      <c r="CG70" s="359">
        <v>133</v>
      </c>
      <c r="CH70" s="359">
        <v>133</v>
      </c>
      <c r="CI70" s="347">
        <v>134</v>
      </c>
      <c r="CJ70" s="348">
        <v>135</v>
      </c>
      <c r="CK70" s="359">
        <v>134</v>
      </c>
      <c r="CL70" s="359">
        <v>134</v>
      </c>
      <c r="CM70" s="359">
        <v>135</v>
      </c>
      <c r="CN70" s="359">
        <v>134</v>
      </c>
      <c r="CO70" s="359">
        <v>136</v>
      </c>
      <c r="CP70" s="359">
        <v>135</v>
      </c>
      <c r="CQ70" s="359">
        <v>135</v>
      </c>
      <c r="CR70" s="359">
        <v>136</v>
      </c>
      <c r="CS70" s="347">
        <v>136</v>
      </c>
      <c r="CT70" s="351">
        <v>137</v>
      </c>
      <c r="CU70" s="347">
        <v>136</v>
      </c>
      <c r="CV70" s="359">
        <v>135</v>
      </c>
      <c r="CW70" s="359">
        <v>135</v>
      </c>
      <c r="CX70" s="359"/>
      <c r="CY70" s="359"/>
      <c r="CZ70" s="359"/>
      <c r="DA70" s="359"/>
      <c r="DB70" s="359"/>
      <c r="DC70" s="359"/>
      <c r="DD70" s="359"/>
      <c r="DE70" s="359"/>
      <c r="DF70" s="359"/>
      <c r="DG70" s="359"/>
      <c r="DH70" s="103">
        <v>0</v>
      </c>
      <c r="DI70" s="83">
        <v>0</v>
      </c>
      <c r="DJ70" s="723">
        <v>-1</v>
      </c>
      <c r="DK70" s="83">
        <v>-0.74626865671641784</v>
      </c>
    </row>
    <row r="71" spans="1:115" ht="15" outlineLevel="2">
      <c r="A71" s="373">
        <v>315</v>
      </c>
      <c r="B71" s="14" t="s">
        <v>349</v>
      </c>
      <c r="C71" s="342" t="s">
        <v>358</v>
      </c>
      <c r="D71" s="348">
        <v>65</v>
      </c>
      <c r="E71" s="359">
        <v>65</v>
      </c>
      <c r="F71" s="359">
        <v>65</v>
      </c>
      <c r="G71" s="359">
        <v>65</v>
      </c>
      <c r="H71" s="359">
        <v>65</v>
      </c>
      <c r="I71" s="359">
        <v>65</v>
      </c>
      <c r="J71" s="359">
        <v>65</v>
      </c>
      <c r="K71" s="359">
        <v>65</v>
      </c>
      <c r="L71" s="359">
        <v>65</v>
      </c>
      <c r="M71" s="359">
        <v>65</v>
      </c>
      <c r="N71" s="359">
        <v>65</v>
      </c>
      <c r="O71" s="351">
        <v>67</v>
      </c>
      <c r="P71" s="348">
        <v>65</v>
      </c>
      <c r="Q71" s="359">
        <v>56</v>
      </c>
      <c r="R71" s="359">
        <v>55</v>
      </c>
      <c r="S71" s="359">
        <v>78</v>
      </c>
      <c r="T71" s="359">
        <v>78</v>
      </c>
      <c r="U71" s="359">
        <v>81</v>
      </c>
      <c r="V71" s="359">
        <v>81</v>
      </c>
      <c r="W71" s="359">
        <v>82</v>
      </c>
      <c r="X71" s="359">
        <v>82</v>
      </c>
      <c r="Y71" s="359">
        <v>83</v>
      </c>
      <c r="Z71" s="359">
        <v>83</v>
      </c>
      <c r="AA71" s="351">
        <v>85</v>
      </c>
      <c r="AB71" s="348">
        <v>85</v>
      </c>
      <c r="AC71" s="359">
        <v>85</v>
      </c>
      <c r="AD71" s="359">
        <v>86</v>
      </c>
      <c r="AE71" s="359">
        <v>86</v>
      </c>
      <c r="AF71" s="359">
        <v>87</v>
      </c>
      <c r="AG71" s="359">
        <v>87</v>
      </c>
      <c r="AH71" s="359">
        <v>87</v>
      </c>
      <c r="AI71" s="359">
        <v>90</v>
      </c>
      <c r="AJ71" s="359">
        <v>91</v>
      </c>
      <c r="AK71" s="359">
        <v>90</v>
      </c>
      <c r="AL71" s="359">
        <v>90</v>
      </c>
      <c r="AM71" s="351">
        <v>90</v>
      </c>
      <c r="AN71" s="348">
        <v>90</v>
      </c>
      <c r="AO71" s="359">
        <v>90</v>
      </c>
      <c r="AP71" s="359">
        <v>90</v>
      </c>
      <c r="AQ71" s="359">
        <v>90</v>
      </c>
      <c r="AR71" s="359">
        <v>90</v>
      </c>
      <c r="AS71" s="359">
        <v>90</v>
      </c>
      <c r="AT71" s="359">
        <v>90</v>
      </c>
      <c r="AU71" s="359">
        <v>90</v>
      </c>
      <c r="AV71" s="359">
        <v>90</v>
      </c>
      <c r="AW71" s="359">
        <v>90</v>
      </c>
      <c r="AX71" s="359">
        <v>89</v>
      </c>
      <c r="AY71" s="351">
        <v>89</v>
      </c>
      <c r="AZ71" s="348">
        <v>89</v>
      </c>
      <c r="BA71" s="359">
        <v>88</v>
      </c>
      <c r="BB71" s="359">
        <v>87</v>
      </c>
      <c r="BC71" s="359">
        <v>86</v>
      </c>
      <c r="BD71" s="359">
        <v>86</v>
      </c>
      <c r="BE71" s="359">
        <v>86</v>
      </c>
      <c r="BF71" s="359">
        <v>85</v>
      </c>
      <c r="BG71" s="359">
        <v>84</v>
      </c>
      <c r="BH71" s="359">
        <v>84</v>
      </c>
      <c r="BI71" s="359">
        <v>83</v>
      </c>
      <c r="BJ71" s="359">
        <v>84</v>
      </c>
      <c r="BK71" s="347">
        <v>84</v>
      </c>
      <c r="BL71" s="348">
        <v>84</v>
      </c>
      <c r="BM71" s="359">
        <v>84</v>
      </c>
      <c r="BN71" s="359">
        <v>84</v>
      </c>
      <c r="BO71" s="359">
        <v>83</v>
      </c>
      <c r="BP71" s="359">
        <v>83</v>
      </c>
      <c r="BQ71" s="359">
        <v>83</v>
      </c>
      <c r="BR71" s="359">
        <v>83</v>
      </c>
      <c r="BS71" s="359">
        <v>84</v>
      </c>
      <c r="BT71" s="359">
        <v>84</v>
      </c>
      <c r="BU71" s="359">
        <v>83</v>
      </c>
      <c r="BV71" s="359">
        <v>83</v>
      </c>
      <c r="BW71" s="347">
        <v>82</v>
      </c>
      <c r="BX71" s="348">
        <v>83</v>
      </c>
      <c r="BY71" s="359">
        <v>80</v>
      </c>
      <c r="BZ71" s="359">
        <v>81</v>
      </c>
      <c r="CA71" s="359">
        <v>81</v>
      </c>
      <c r="CB71" s="359">
        <v>82</v>
      </c>
      <c r="CC71" s="359">
        <v>82</v>
      </c>
      <c r="CD71" s="359">
        <v>82</v>
      </c>
      <c r="CE71" s="359">
        <v>82</v>
      </c>
      <c r="CF71" s="359">
        <v>82</v>
      </c>
      <c r="CG71" s="359">
        <v>84</v>
      </c>
      <c r="CH71" s="359">
        <v>84</v>
      </c>
      <c r="CI71" s="347">
        <v>83</v>
      </c>
      <c r="CJ71" s="348">
        <v>83</v>
      </c>
      <c r="CK71" s="359">
        <v>82</v>
      </c>
      <c r="CL71" s="359">
        <v>82</v>
      </c>
      <c r="CM71" s="359">
        <v>84</v>
      </c>
      <c r="CN71" s="359">
        <v>84</v>
      </c>
      <c r="CO71" s="359">
        <v>84</v>
      </c>
      <c r="CP71" s="359">
        <v>84</v>
      </c>
      <c r="CQ71" s="359">
        <v>84</v>
      </c>
      <c r="CR71" s="359">
        <v>85</v>
      </c>
      <c r="CS71" s="347">
        <v>84</v>
      </c>
      <c r="CT71" s="351">
        <v>84</v>
      </c>
      <c r="CU71" s="347">
        <v>86</v>
      </c>
      <c r="CV71" s="359">
        <v>86</v>
      </c>
      <c r="CW71" s="359">
        <v>86</v>
      </c>
      <c r="CX71" s="359"/>
      <c r="CY71" s="359"/>
      <c r="CZ71" s="359"/>
      <c r="DA71" s="359"/>
      <c r="DB71" s="359"/>
      <c r="DC71" s="359"/>
      <c r="DD71" s="359"/>
      <c r="DE71" s="359"/>
      <c r="DF71" s="359"/>
      <c r="DG71" s="359"/>
      <c r="DH71" s="103">
        <v>0</v>
      </c>
      <c r="DI71" s="83">
        <v>0</v>
      </c>
      <c r="DJ71" s="723">
        <v>0</v>
      </c>
      <c r="DK71" s="83">
        <v>0</v>
      </c>
    </row>
    <row r="72" spans="1:115" ht="15" outlineLevel="2">
      <c r="A72" s="373">
        <v>361</v>
      </c>
      <c r="B72" s="14" t="s">
        <v>349</v>
      </c>
      <c r="C72" s="342" t="s">
        <v>359</v>
      </c>
      <c r="D72" s="348">
        <v>558</v>
      </c>
      <c r="E72" s="359">
        <v>558</v>
      </c>
      <c r="F72" s="359">
        <v>558</v>
      </c>
      <c r="G72" s="359">
        <v>558</v>
      </c>
      <c r="H72" s="359">
        <v>558</v>
      </c>
      <c r="I72" s="359">
        <v>571</v>
      </c>
      <c r="J72" s="359">
        <v>571</v>
      </c>
      <c r="K72" s="359">
        <v>571</v>
      </c>
      <c r="L72" s="359">
        <v>571</v>
      </c>
      <c r="M72" s="359">
        <v>571</v>
      </c>
      <c r="N72" s="359">
        <v>570</v>
      </c>
      <c r="O72" s="351">
        <v>612</v>
      </c>
      <c r="P72" s="348">
        <v>611</v>
      </c>
      <c r="Q72" s="359">
        <v>518</v>
      </c>
      <c r="R72" s="359">
        <v>514</v>
      </c>
      <c r="S72" s="359">
        <v>612</v>
      </c>
      <c r="T72" s="359">
        <v>601</v>
      </c>
      <c r="U72" s="359">
        <v>612</v>
      </c>
      <c r="V72" s="359">
        <v>605</v>
      </c>
      <c r="W72" s="359">
        <v>606</v>
      </c>
      <c r="X72" s="359">
        <v>606</v>
      </c>
      <c r="Y72" s="359">
        <v>611</v>
      </c>
      <c r="Z72" s="359">
        <v>611</v>
      </c>
      <c r="AA72" s="351">
        <v>612</v>
      </c>
      <c r="AB72" s="348">
        <v>611</v>
      </c>
      <c r="AC72" s="359">
        <v>611</v>
      </c>
      <c r="AD72" s="359">
        <v>614</v>
      </c>
      <c r="AE72" s="359">
        <v>613</v>
      </c>
      <c r="AF72" s="359">
        <v>601</v>
      </c>
      <c r="AG72" s="359">
        <v>599</v>
      </c>
      <c r="AH72" s="359">
        <v>596</v>
      </c>
      <c r="AI72" s="359">
        <v>596</v>
      </c>
      <c r="AJ72" s="359">
        <v>600</v>
      </c>
      <c r="AK72" s="359">
        <v>601</v>
      </c>
      <c r="AL72" s="359">
        <v>604</v>
      </c>
      <c r="AM72" s="351">
        <v>603</v>
      </c>
      <c r="AN72" s="348">
        <v>600</v>
      </c>
      <c r="AO72" s="359">
        <v>601</v>
      </c>
      <c r="AP72" s="359">
        <v>600</v>
      </c>
      <c r="AQ72" s="359">
        <v>599</v>
      </c>
      <c r="AR72" s="359">
        <v>596</v>
      </c>
      <c r="AS72" s="359">
        <v>595</v>
      </c>
      <c r="AT72" s="359">
        <v>595</v>
      </c>
      <c r="AU72" s="359">
        <v>592</v>
      </c>
      <c r="AV72" s="359">
        <v>591</v>
      </c>
      <c r="AW72" s="359">
        <v>590</v>
      </c>
      <c r="AX72" s="359">
        <v>589</v>
      </c>
      <c r="AY72" s="351">
        <v>588</v>
      </c>
      <c r="AZ72" s="348">
        <v>587</v>
      </c>
      <c r="BA72" s="359">
        <v>582</v>
      </c>
      <c r="BB72" s="359">
        <v>580</v>
      </c>
      <c r="BC72" s="359">
        <v>579</v>
      </c>
      <c r="BD72" s="359">
        <v>577</v>
      </c>
      <c r="BE72" s="359">
        <v>573</v>
      </c>
      <c r="BF72" s="359">
        <v>566</v>
      </c>
      <c r="BG72" s="359">
        <v>562</v>
      </c>
      <c r="BH72" s="359">
        <v>559</v>
      </c>
      <c r="BI72" s="359">
        <v>561</v>
      </c>
      <c r="BJ72" s="359">
        <v>557</v>
      </c>
      <c r="BK72" s="347">
        <v>554</v>
      </c>
      <c r="BL72" s="348">
        <v>553</v>
      </c>
      <c r="BM72" s="359">
        <v>553</v>
      </c>
      <c r="BN72" s="359">
        <v>561</v>
      </c>
      <c r="BO72" s="359">
        <v>563</v>
      </c>
      <c r="BP72" s="359">
        <v>563</v>
      </c>
      <c r="BQ72" s="359">
        <v>568</v>
      </c>
      <c r="BR72" s="359">
        <v>558</v>
      </c>
      <c r="BS72" s="359">
        <v>554</v>
      </c>
      <c r="BT72" s="359">
        <v>554</v>
      </c>
      <c r="BU72" s="359">
        <v>552</v>
      </c>
      <c r="BV72" s="359">
        <v>549</v>
      </c>
      <c r="BW72" s="347">
        <v>548</v>
      </c>
      <c r="BX72" s="348">
        <v>552</v>
      </c>
      <c r="BY72" s="359">
        <v>542</v>
      </c>
      <c r="BZ72" s="359">
        <v>625</v>
      </c>
      <c r="CA72" s="359">
        <v>551</v>
      </c>
      <c r="CB72" s="359">
        <v>569</v>
      </c>
      <c r="CC72" s="359">
        <v>554</v>
      </c>
      <c r="CD72" s="359">
        <v>548</v>
      </c>
      <c r="CE72" s="359">
        <v>546</v>
      </c>
      <c r="CF72" s="359">
        <v>542</v>
      </c>
      <c r="CG72" s="359">
        <v>542</v>
      </c>
      <c r="CH72" s="359">
        <v>527</v>
      </c>
      <c r="CI72" s="347">
        <v>513</v>
      </c>
      <c r="CJ72" s="348">
        <v>524</v>
      </c>
      <c r="CK72" s="359">
        <v>517</v>
      </c>
      <c r="CL72" s="359">
        <v>516</v>
      </c>
      <c r="CM72" s="359">
        <v>523</v>
      </c>
      <c r="CN72" s="359">
        <v>525</v>
      </c>
      <c r="CO72" s="359">
        <v>534</v>
      </c>
      <c r="CP72" s="359">
        <v>527</v>
      </c>
      <c r="CQ72" s="359">
        <v>536</v>
      </c>
      <c r="CR72" s="359">
        <v>537</v>
      </c>
      <c r="CS72" s="347">
        <v>537</v>
      </c>
      <c r="CT72" s="351">
        <v>531</v>
      </c>
      <c r="CU72" s="347">
        <v>531</v>
      </c>
      <c r="CV72" s="359">
        <v>529</v>
      </c>
      <c r="CW72" s="359">
        <v>526</v>
      </c>
      <c r="CX72" s="359"/>
      <c r="CY72" s="359"/>
      <c r="CZ72" s="359"/>
      <c r="DA72" s="359"/>
      <c r="DB72" s="359"/>
      <c r="DC72" s="359"/>
      <c r="DD72" s="359"/>
      <c r="DE72" s="359"/>
      <c r="DF72" s="359"/>
      <c r="DG72" s="359"/>
      <c r="DH72" s="103">
        <v>-3</v>
      </c>
      <c r="DI72" s="83">
        <v>-0.57034220532319391</v>
      </c>
      <c r="DJ72" s="723">
        <v>-5</v>
      </c>
      <c r="DK72" s="83">
        <v>-0.97465886939571145</v>
      </c>
    </row>
    <row r="73" spans="1:115" ht="15" outlineLevel="2">
      <c r="A73" s="373">
        <v>647</v>
      </c>
      <c r="B73" s="14" t="s">
        <v>349</v>
      </c>
      <c r="C73" s="342" t="s">
        <v>360</v>
      </c>
      <c r="D73" s="348">
        <v>124</v>
      </c>
      <c r="E73" s="359">
        <v>124</v>
      </c>
      <c r="F73" s="359">
        <v>124</v>
      </c>
      <c r="G73" s="359">
        <v>124</v>
      </c>
      <c r="H73" s="359">
        <v>124</v>
      </c>
      <c r="I73" s="359">
        <v>126</v>
      </c>
      <c r="J73" s="359">
        <v>126</v>
      </c>
      <c r="K73" s="359">
        <v>126</v>
      </c>
      <c r="L73" s="359">
        <v>126</v>
      </c>
      <c r="M73" s="359">
        <v>126</v>
      </c>
      <c r="N73" s="359">
        <v>123</v>
      </c>
      <c r="O73" s="351">
        <v>138</v>
      </c>
      <c r="P73" s="348">
        <v>138</v>
      </c>
      <c r="Q73" s="359">
        <v>104</v>
      </c>
      <c r="R73" s="359">
        <v>104</v>
      </c>
      <c r="S73" s="359">
        <v>133</v>
      </c>
      <c r="T73" s="359">
        <v>132</v>
      </c>
      <c r="U73" s="359">
        <v>133</v>
      </c>
      <c r="V73" s="359">
        <v>133</v>
      </c>
      <c r="W73" s="359">
        <v>132</v>
      </c>
      <c r="X73" s="359">
        <v>132</v>
      </c>
      <c r="Y73" s="359">
        <v>132</v>
      </c>
      <c r="Z73" s="359">
        <v>132</v>
      </c>
      <c r="AA73" s="351">
        <v>131</v>
      </c>
      <c r="AB73" s="348">
        <v>131</v>
      </c>
      <c r="AC73" s="359">
        <v>131</v>
      </c>
      <c r="AD73" s="359">
        <v>130</v>
      </c>
      <c r="AE73" s="359">
        <v>130</v>
      </c>
      <c r="AF73" s="359">
        <v>137</v>
      </c>
      <c r="AG73" s="359">
        <v>137</v>
      </c>
      <c r="AH73" s="359">
        <v>138</v>
      </c>
      <c r="AI73" s="359">
        <v>138</v>
      </c>
      <c r="AJ73" s="359">
        <v>137</v>
      </c>
      <c r="AK73" s="359">
        <v>136</v>
      </c>
      <c r="AL73" s="359">
        <v>135</v>
      </c>
      <c r="AM73" s="351">
        <v>134</v>
      </c>
      <c r="AN73" s="348">
        <v>134</v>
      </c>
      <c r="AO73" s="359">
        <v>134</v>
      </c>
      <c r="AP73" s="359">
        <v>134</v>
      </c>
      <c r="AQ73" s="359">
        <v>133</v>
      </c>
      <c r="AR73" s="359">
        <v>133</v>
      </c>
      <c r="AS73" s="359">
        <v>132</v>
      </c>
      <c r="AT73" s="359">
        <v>132</v>
      </c>
      <c r="AU73" s="359">
        <v>132</v>
      </c>
      <c r="AV73" s="359">
        <v>132</v>
      </c>
      <c r="AW73" s="359">
        <v>132</v>
      </c>
      <c r="AX73" s="359">
        <v>130</v>
      </c>
      <c r="AY73" s="351">
        <v>130</v>
      </c>
      <c r="AZ73" s="348">
        <v>130</v>
      </c>
      <c r="BA73" s="359">
        <v>130</v>
      </c>
      <c r="BB73" s="359">
        <v>128</v>
      </c>
      <c r="BC73" s="359">
        <v>129</v>
      </c>
      <c r="BD73" s="359">
        <v>128</v>
      </c>
      <c r="BE73" s="359">
        <v>128</v>
      </c>
      <c r="BF73" s="359">
        <v>125</v>
      </c>
      <c r="BG73" s="359">
        <v>121</v>
      </c>
      <c r="BH73" s="359">
        <v>121</v>
      </c>
      <c r="BI73" s="359">
        <v>121</v>
      </c>
      <c r="BJ73" s="359">
        <v>122</v>
      </c>
      <c r="BK73" s="347">
        <v>122</v>
      </c>
      <c r="BL73" s="348">
        <v>122</v>
      </c>
      <c r="BM73" s="359">
        <v>122</v>
      </c>
      <c r="BN73" s="359">
        <v>122</v>
      </c>
      <c r="BO73" s="359">
        <v>123</v>
      </c>
      <c r="BP73" s="359">
        <v>123</v>
      </c>
      <c r="BQ73" s="359">
        <v>124</v>
      </c>
      <c r="BR73" s="359">
        <v>124</v>
      </c>
      <c r="BS73" s="359">
        <v>124</v>
      </c>
      <c r="BT73" s="359">
        <v>124</v>
      </c>
      <c r="BU73" s="359">
        <v>124</v>
      </c>
      <c r="BV73" s="359">
        <v>124</v>
      </c>
      <c r="BW73" s="347">
        <v>124</v>
      </c>
      <c r="BX73" s="348">
        <v>125</v>
      </c>
      <c r="BY73" s="359">
        <v>127</v>
      </c>
      <c r="BZ73" s="359">
        <v>137</v>
      </c>
      <c r="CA73" s="359">
        <v>138</v>
      </c>
      <c r="CB73" s="359">
        <v>138</v>
      </c>
      <c r="CC73" s="359">
        <v>136</v>
      </c>
      <c r="CD73" s="359">
        <v>136</v>
      </c>
      <c r="CE73" s="359">
        <v>136</v>
      </c>
      <c r="CF73" s="359">
        <v>135</v>
      </c>
      <c r="CG73" s="359">
        <v>136</v>
      </c>
      <c r="CH73" s="359">
        <v>136</v>
      </c>
      <c r="CI73" s="347">
        <v>135</v>
      </c>
      <c r="CJ73" s="348">
        <v>135</v>
      </c>
      <c r="CK73" s="359">
        <v>137</v>
      </c>
      <c r="CL73" s="359">
        <v>137</v>
      </c>
      <c r="CM73" s="359">
        <v>137</v>
      </c>
      <c r="CN73" s="359">
        <v>136</v>
      </c>
      <c r="CO73" s="359">
        <v>136</v>
      </c>
      <c r="CP73" s="359">
        <v>135</v>
      </c>
      <c r="CQ73" s="359">
        <v>135</v>
      </c>
      <c r="CR73" s="359">
        <v>137</v>
      </c>
      <c r="CS73" s="347">
        <v>132</v>
      </c>
      <c r="CT73" s="351">
        <v>135</v>
      </c>
      <c r="CU73" s="347">
        <v>135</v>
      </c>
      <c r="CV73" s="359">
        <v>135</v>
      </c>
      <c r="CW73" s="359">
        <v>136</v>
      </c>
      <c r="CX73" s="359"/>
      <c r="CY73" s="359"/>
      <c r="CZ73" s="359"/>
      <c r="DA73" s="359"/>
      <c r="DB73" s="359"/>
      <c r="DC73" s="359"/>
      <c r="DD73" s="359"/>
      <c r="DE73" s="359"/>
      <c r="DF73" s="359"/>
      <c r="DG73" s="359"/>
      <c r="DH73" s="103">
        <v>1</v>
      </c>
      <c r="DI73" s="83">
        <v>0.73529411764705876</v>
      </c>
      <c r="DJ73" s="723">
        <v>1</v>
      </c>
      <c r="DK73" s="83">
        <v>0.74074074074074081</v>
      </c>
    </row>
    <row r="74" spans="1:115" ht="15" outlineLevel="2">
      <c r="A74" s="373">
        <v>658</v>
      </c>
      <c r="B74" s="14" t="s">
        <v>349</v>
      </c>
      <c r="C74" s="342" t="s">
        <v>361</v>
      </c>
      <c r="D74" s="348">
        <v>115</v>
      </c>
      <c r="E74" s="359">
        <v>115</v>
      </c>
      <c r="F74" s="359">
        <v>115</v>
      </c>
      <c r="G74" s="359">
        <v>115</v>
      </c>
      <c r="H74" s="359">
        <v>115</v>
      </c>
      <c r="I74" s="359">
        <v>115</v>
      </c>
      <c r="J74" s="359">
        <v>115</v>
      </c>
      <c r="K74" s="359">
        <v>115</v>
      </c>
      <c r="L74" s="359">
        <v>115</v>
      </c>
      <c r="M74" s="359">
        <v>115</v>
      </c>
      <c r="N74" s="359">
        <v>113</v>
      </c>
      <c r="O74" s="351">
        <v>118</v>
      </c>
      <c r="P74" s="348">
        <v>118</v>
      </c>
      <c r="Q74" s="359">
        <v>97</v>
      </c>
      <c r="R74" s="359">
        <v>96</v>
      </c>
      <c r="S74" s="359">
        <v>113</v>
      </c>
      <c r="T74" s="359">
        <v>111</v>
      </c>
      <c r="U74" s="359">
        <v>112</v>
      </c>
      <c r="V74" s="359">
        <v>110</v>
      </c>
      <c r="W74" s="359">
        <v>110</v>
      </c>
      <c r="X74" s="359">
        <v>108</v>
      </c>
      <c r="Y74" s="359">
        <v>108</v>
      </c>
      <c r="Z74" s="359">
        <v>107</v>
      </c>
      <c r="AA74" s="351">
        <v>107</v>
      </c>
      <c r="AB74" s="348">
        <v>107</v>
      </c>
      <c r="AC74" s="359">
        <v>107</v>
      </c>
      <c r="AD74" s="359">
        <v>107</v>
      </c>
      <c r="AE74" s="359">
        <v>107</v>
      </c>
      <c r="AF74" s="359">
        <v>109</v>
      </c>
      <c r="AG74" s="359">
        <v>109</v>
      </c>
      <c r="AH74" s="359">
        <v>109</v>
      </c>
      <c r="AI74" s="359">
        <v>108</v>
      </c>
      <c r="AJ74" s="359">
        <v>107</v>
      </c>
      <c r="AK74" s="359">
        <v>107</v>
      </c>
      <c r="AL74" s="359">
        <v>107</v>
      </c>
      <c r="AM74" s="351">
        <v>107</v>
      </c>
      <c r="AN74" s="348">
        <v>107</v>
      </c>
      <c r="AO74" s="359">
        <v>107</v>
      </c>
      <c r="AP74" s="359">
        <v>107</v>
      </c>
      <c r="AQ74" s="359">
        <v>107</v>
      </c>
      <c r="AR74" s="359">
        <v>107</v>
      </c>
      <c r="AS74" s="359">
        <v>107</v>
      </c>
      <c r="AT74" s="359">
        <v>107</v>
      </c>
      <c r="AU74" s="359">
        <v>104</v>
      </c>
      <c r="AV74" s="359">
        <v>101</v>
      </c>
      <c r="AW74" s="359">
        <v>101</v>
      </c>
      <c r="AX74" s="359">
        <v>101</v>
      </c>
      <c r="AY74" s="351">
        <v>101</v>
      </c>
      <c r="AZ74" s="348">
        <v>101</v>
      </c>
      <c r="BA74" s="359">
        <v>101</v>
      </c>
      <c r="BB74" s="359">
        <v>101</v>
      </c>
      <c r="BC74" s="359">
        <v>100</v>
      </c>
      <c r="BD74" s="359">
        <v>100</v>
      </c>
      <c r="BE74" s="359">
        <v>100</v>
      </c>
      <c r="BF74" s="359">
        <v>97</v>
      </c>
      <c r="BG74" s="359">
        <v>99</v>
      </c>
      <c r="BH74" s="359">
        <v>99</v>
      </c>
      <c r="BI74" s="359">
        <v>99</v>
      </c>
      <c r="BJ74" s="359">
        <v>97</v>
      </c>
      <c r="BK74" s="347">
        <v>96</v>
      </c>
      <c r="BL74" s="348">
        <v>96</v>
      </c>
      <c r="BM74" s="359">
        <v>96</v>
      </c>
      <c r="BN74" s="359">
        <v>100</v>
      </c>
      <c r="BO74" s="359">
        <v>100</v>
      </c>
      <c r="BP74" s="359">
        <v>100</v>
      </c>
      <c r="BQ74" s="359">
        <v>100</v>
      </c>
      <c r="BR74" s="359">
        <v>99</v>
      </c>
      <c r="BS74" s="359">
        <v>98</v>
      </c>
      <c r="BT74" s="359">
        <v>97</v>
      </c>
      <c r="BU74" s="359">
        <v>96</v>
      </c>
      <c r="BV74" s="359">
        <v>96</v>
      </c>
      <c r="BW74" s="347">
        <v>95</v>
      </c>
      <c r="BX74" s="348">
        <v>97</v>
      </c>
      <c r="BY74" s="359">
        <v>96</v>
      </c>
      <c r="BZ74" s="359">
        <v>106</v>
      </c>
      <c r="CA74" s="359">
        <v>106</v>
      </c>
      <c r="CB74" s="359">
        <v>103</v>
      </c>
      <c r="CC74" s="359">
        <v>102</v>
      </c>
      <c r="CD74" s="359">
        <v>102</v>
      </c>
      <c r="CE74" s="359">
        <v>102</v>
      </c>
      <c r="CF74" s="359">
        <v>101</v>
      </c>
      <c r="CG74" s="359">
        <v>102</v>
      </c>
      <c r="CH74" s="359">
        <v>100</v>
      </c>
      <c r="CI74" s="347">
        <v>101</v>
      </c>
      <c r="CJ74" s="348">
        <v>99</v>
      </c>
      <c r="CK74" s="359">
        <v>100</v>
      </c>
      <c r="CL74" s="359">
        <v>97</v>
      </c>
      <c r="CM74" s="359">
        <v>98</v>
      </c>
      <c r="CN74" s="359">
        <v>98</v>
      </c>
      <c r="CO74" s="359">
        <v>99</v>
      </c>
      <c r="CP74" s="359">
        <v>98</v>
      </c>
      <c r="CQ74" s="359">
        <v>98</v>
      </c>
      <c r="CR74" s="359">
        <v>98</v>
      </c>
      <c r="CS74" s="347">
        <v>97</v>
      </c>
      <c r="CT74" s="351">
        <v>96</v>
      </c>
      <c r="CU74" s="347">
        <v>96</v>
      </c>
      <c r="CV74" s="359">
        <v>96</v>
      </c>
      <c r="CW74" s="359">
        <v>96</v>
      </c>
      <c r="CX74" s="359"/>
      <c r="CY74" s="359"/>
      <c r="CZ74" s="359"/>
      <c r="DA74" s="359"/>
      <c r="DB74" s="359"/>
      <c r="DC74" s="359"/>
      <c r="DD74" s="359"/>
      <c r="DE74" s="359"/>
      <c r="DF74" s="359"/>
      <c r="DG74" s="359"/>
      <c r="DH74" s="103">
        <v>0</v>
      </c>
      <c r="DI74" s="83">
        <v>0</v>
      </c>
      <c r="DJ74" s="723">
        <v>0</v>
      </c>
      <c r="DK74" s="83">
        <v>0</v>
      </c>
    </row>
    <row r="75" spans="1:115" ht="15" outlineLevel="2">
      <c r="A75" s="373">
        <v>664</v>
      </c>
      <c r="B75" s="14" t="s">
        <v>349</v>
      </c>
      <c r="C75" s="342" t="s">
        <v>362</v>
      </c>
      <c r="D75" s="348">
        <v>387</v>
      </c>
      <c r="E75" s="359">
        <v>387</v>
      </c>
      <c r="F75" s="359">
        <v>387</v>
      </c>
      <c r="G75" s="359">
        <v>387</v>
      </c>
      <c r="H75" s="359">
        <v>387</v>
      </c>
      <c r="I75" s="359">
        <v>400</v>
      </c>
      <c r="J75" s="359">
        <v>400</v>
      </c>
      <c r="K75" s="359">
        <v>400</v>
      </c>
      <c r="L75" s="359">
        <v>400</v>
      </c>
      <c r="M75" s="359">
        <v>400</v>
      </c>
      <c r="N75" s="359">
        <v>399</v>
      </c>
      <c r="O75" s="351">
        <v>406</v>
      </c>
      <c r="P75" s="348">
        <v>403</v>
      </c>
      <c r="Q75" s="359">
        <v>327</v>
      </c>
      <c r="R75" s="359">
        <v>322</v>
      </c>
      <c r="S75" s="359">
        <v>443</v>
      </c>
      <c r="T75" s="359">
        <v>431</v>
      </c>
      <c r="U75" s="359">
        <v>432</v>
      </c>
      <c r="V75" s="359">
        <v>423</v>
      </c>
      <c r="W75" s="359">
        <v>423</v>
      </c>
      <c r="X75" s="359">
        <v>422</v>
      </c>
      <c r="Y75" s="359">
        <v>427</v>
      </c>
      <c r="Z75" s="359">
        <v>426</v>
      </c>
      <c r="AA75" s="351">
        <v>424</v>
      </c>
      <c r="AB75" s="348">
        <v>429</v>
      </c>
      <c r="AC75" s="359">
        <v>427</v>
      </c>
      <c r="AD75" s="359">
        <v>427</v>
      </c>
      <c r="AE75" s="359">
        <v>427</v>
      </c>
      <c r="AF75" s="359">
        <v>424</v>
      </c>
      <c r="AG75" s="359">
        <v>421</v>
      </c>
      <c r="AH75" s="359">
        <v>417</v>
      </c>
      <c r="AI75" s="359">
        <v>417</v>
      </c>
      <c r="AJ75" s="359">
        <v>417</v>
      </c>
      <c r="AK75" s="359">
        <v>415</v>
      </c>
      <c r="AL75" s="359">
        <v>412</v>
      </c>
      <c r="AM75" s="351">
        <v>411</v>
      </c>
      <c r="AN75" s="348">
        <v>410</v>
      </c>
      <c r="AO75" s="359">
        <v>409</v>
      </c>
      <c r="AP75" s="359">
        <v>408</v>
      </c>
      <c r="AQ75" s="359">
        <v>408</v>
      </c>
      <c r="AR75" s="359">
        <v>408</v>
      </c>
      <c r="AS75" s="359">
        <v>406</v>
      </c>
      <c r="AT75" s="359">
        <v>406</v>
      </c>
      <c r="AU75" s="359">
        <v>406</v>
      </c>
      <c r="AV75" s="359">
        <v>405</v>
      </c>
      <c r="AW75" s="359">
        <v>402</v>
      </c>
      <c r="AX75" s="359">
        <v>400</v>
      </c>
      <c r="AY75" s="351">
        <v>400</v>
      </c>
      <c r="AZ75" s="348">
        <v>398</v>
      </c>
      <c r="BA75" s="359">
        <v>398</v>
      </c>
      <c r="BB75" s="359">
        <v>398</v>
      </c>
      <c r="BC75" s="359">
        <v>397</v>
      </c>
      <c r="BD75" s="359">
        <v>395</v>
      </c>
      <c r="BE75" s="359">
        <v>391</v>
      </c>
      <c r="BF75" s="359">
        <v>385</v>
      </c>
      <c r="BG75" s="359">
        <v>380</v>
      </c>
      <c r="BH75" s="359">
        <v>380</v>
      </c>
      <c r="BI75" s="359">
        <v>380</v>
      </c>
      <c r="BJ75" s="359">
        <v>379</v>
      </c>
      <c r="BK75" s="347">
        <v>379</v>
      </c>
      <c r="BL75" s="348">
        <v>378</v>
      </c>
      <c r="BM75" s="359">
        <v>378</v>
      </c>
      <c r="BN75" s="359">
        <v>396</v>
      </c>
      <c r="BO75" s="359">
        <v>398</v>
      </c>
      <c r="BP75" s="359">
        <v>398</v>
      </c>
      <c r="BQ75" s="359">
        <v>397</v>
      </c>
      <c r="BR75" s="359">
        <v>391</v>
      </c>
      <c r="BS75" s="359">
        <v>391</v>
      </c>
      <c r="BT75" s="359">
        <v>390</v>
      </c>
      <c r="BU75" s="359">
        <v>389</v>
      </c>
      <c r="BV75" s="359">
        <v>388</v>
      </c>
      <c r="BW75" s="347">
        <v>387</v>
      </c>
      <c r="BX75" s="348">
        <v>389</v>
      </c>
      <c r="BY75" s="359">
        <v>389</v>
      </c>
      <c r="BZ75" s="359">
        <v>422</v>
      </c>
      <c r="CA75" s="359">
        <v>417</v>
      </c>
      <c r="CB75" s="359">
        <v>412</v>
      </c>
      <c r="CC75" s="359">
        <v>407</v>
      </c>
      <c r="CD75" s="359">
        <v>408</v>
      </c>
      <c r="CE75" s="359">
        <v>407</v>
      </c>
      <c r="CF75" s="359">
        <v>402</v>
      </c>
      <c r="CG75" s="359">
        <v>402</v>
      </c>
      <c r="CH75" s="359">
        <v>402</v>
      </c>
      <c r="CI75" s="347">
        <v>397</v>
      </c>
      <c r="CJ75" s="348">
        <v>397</v>
      </c>
      <c r="CK75" s="359">
        <v>401</v>
      </c>
      <c r="CL75" s="359">
        <v>402</v>
      </c>
      <c r="CM75" s="359">
        <v>407</v>
      </c>
      <c r="CN75" s="359">
        <v>408</v>
      </c>
      <c r="CO75" s="359">
        <v>406</v>
      </c>
      <c r="CP75" s="359">
        <v>401</v>
      </c>
      <c r="CQ75" s="359">
        <v>407</v>
      </c>
      <c r="CR75" s="359">
        <v>406</v>
      </c>
      <c r="CS75" s="347">
        <v>404</v>
      </c>
      <c r="CT75" s="351">
        <v>406</v>
      </c>
      <c r="CU75" s="347">
        <v>407</v>
      </c>
      <c r="CV75" s="359">
        <v>402</v>
      </c>
      <c r="CW75" s="359">
        <v>402</v>
      </c>
      <c r="CX75" s="359"/>
      <c r="CY75" s="359"/>
      <c r="CZ75" s="359"/>
      <c r="DA75" s="359"/>
      <c r="DB75" s="359"/>
      <c r="DC75" s="359"/>
      <c r="DD75" s="359"/>
      <c r="DE75" s="359"/>
      <c r="DF75" s="359"/>
      <c r="DG75" s="359"/>
      <c r="DH75" s="103">
        <v>0</v>
      </c>
      <c r="DI75" s="83">
        <v>0</v>
      </c>
      <c r="DJ75" s="723">
        <v>-5</v>
      </c>
      <c r="DK75" s="83">
        <v>-1.2594458438287155</v>
      </c>
    </row>
    <row r="76" spans="1:115" ht="15" outlineLevel="2">
      <c r="A76" s="373">
        <v>686</v>
      </c>
      <c r="B76" s="14" t="s">
        <v>349</v>
      </c>
      <c r="C76" s="342" t="s">
        <v>363</v>
      </c>
      <c r="D76" s="348">
        <v>454</v>
      </c>
      <c r="E76" s="359">
        <v>454</v>
      </c>
      <c r="F76" s="359">
        <v>454</v>
      </c>
      <c r="G76" s="359">
        <v>454</v>
      </c>
      <c r="H76" s="359">
        <v>454</v>
      </c>
      <c r="I76" s="359">
        <v>467</v>
      </c>
      <c r="J76" s="359">
        <v>466</v>
      </c>
      <c r="K76" s="359">
        <v>467</v>
      </c>
      <c r="L76" s="359">
        <v>467</v>
      </c>
      <c r="M76" s="359">
        <v>467</v>
      </c>
      <c r="N76" s="359">
        <v>467</v>
      </c>
      <c r="O76" s="351">
        <v>507</v>
      </c>
      <c r="P76" s="348">
        <v>507</v>
      </c>
      <c r="Q76" s="359">
        <v>454</v>
      </c>
      <c r="R76" s="359">
        <v>452</v>
      </c>
      <c r="S76" s="359">
        <v>658</v>
      </c>
      <c r="T76" s="359">
        <v>653</v>
      </c>
      <c r="U76" s="359">
        <v>672</v>
      </c>
      <c r="V76" s="359">
        <v>668</v>
      </c>
      <c r="W76" s="359">
        <v>667</v>
      </c>
      <c r="X76" s="359">
        <v>665</v>
      </c>
      <c r="Y76" s="359">
        <v>668</v>
      </c>
      <c r="Z76" s="359">
        <v>668</v>
      </c>
      <c r="AA76" s="351">
        <v>668</v>
      </c>
      <c r="AB76" s="348">
        <v>664</v>
      </c>
      <c r="AC76" s="359">
        <v>662</v>
      </c>
      <c r="AD76" s="359">
        <v>662</v>
      </c>
      <c r="AE76" s="359">
        <v>662</v>
      </c>
      <c r="AF76" s="359">
        <v>666</v>
      </c>
      <c r="AG76" s="359">
        <v>666</v>
      </c>
      <c r="AH76" s="359">
        <v>668</v>
      </c>
      <c r="AI76" s="359">
        <v>671</v>
      </c>
      <c r="AJ76" s="359">
        <v>674</v>
      </c>
      <c r="AK76" s="359">
        <v>676</v>
      </c>
      <c r="AL76" s="359">
        <v>675</v>
      </c>
      <c r="AM76" s="351">
        <v>675</v>
      </c>
      <c r="AN76" s="348">
        <v>675</v>
      </c>
      <c r="AO76" s="359">
        <v>674</v>
      </c>
      <c r="AP76" s="359">
        <v>672</v>
      </c>
      <c r="AQ76" s="359">
        <v>669</v>
      </c>
      <c r="AR76" s="359">
        <v>665</v>
      </c>
      <c r="AS76" s="359">
        <v>661</v>
      </c>
      <c r="AT76" s="359">
        <v>658</v>
      </c>
      <c r="AU76" s="359">
        <v>658</v>
      </c>
      <c r="AV76" s="359">
        <v>656</v>
      </c>
      <c r="AW76" s="359">
        <v>656</v>
      </c>
      <c r="AX76" s="359">
        <v>653</v>
      </c>
      <c r="AY76" s="351">
        <v>653</v>
      </c>
      <c r="AZ76" s="348">
        <v>651</v>
      </c>
      <c r="BA76" s="359">
        <v>651</v>
      </c>
      <c r="BB76" s="359">
        <v>644</v>
      </c>
      <c r="BC76" s="359">
        <v>643</v>
      </c>
      <c r="BD76" s="359">
        <v>641</v>
      </c>
      <c r="BE76" s="359">
        <v>639</v>
      </c>
      <c r="BF76" s="359">
        <v>626</v>
      </c>
      <c r="BG76" s="359">
        <v>618</v>
      </c>
      <c r="BH76" s="359">
        <v>617</v>
      </c>
      <c r="BI76" s="359">
        <v>617</v>
      </c>
      <c r="BJ76" s="359">
        <v>619</v>
      </c>
      <c r="BK76" s="347">
        <v>619</v>
      </c>
      <c r="BL76" s="348">
        <v>612</v>
      </c>
      <c r="BM76" s="359">
        <v>611</v>
      </c>
      <c r="BN76" s="359">
        <v>619</v>
      </c>
      <c r="BO76" s="359">
        <v>619</v>
      </c>
      <c r="BP76" s="359">
        <v>619</v>
      </c>
      <c r="BQ76" s="359">
        <v>622</v>
      </c>
      <c r="BR76" s="359">
        <v>615</v>
      </c>
      <c r="BS76" s="359">
        <v>612</v>
      </c>
      <c r="BT76" s="359">
        <v>610</v>
      </c>
      <c r="BU76" s="359">
        <v>608</v>
      </c>
      <c r="BV76" s="359">
        <v>608</v>
      </c>
      <c r="BW76" s="347">
        <v>608</v>
      </c>
      <c r="BX76" s="348">
        <v>613</v>
      </c>
      <c r="BY76" s="359">
        <v>599</v>
      </c>
      <c r="BZ76" s="359">
        <v>635</v>
      </c>
      <c r="CA76" s="359">
        <v>634</v>
      </c>
      <c r="CB76" s="359">
        <v>637</v>
      </c>
      <c r="CC76" s="359">
        <v>637</v>
      </c>
      <c r="CD76" s="359">
        <v>635</v>
      </c>
      <c r="CE76" s="359">
        <v>634</v>
      </c>
      <c r="CF76" s="359">
        <v>631</v>
      </c>
      <c r="CG76" s="359">
        <v>632</v>
      </c>
      <c r="CH76" s="359">
        <v>628</v>
      </c>
      <c r="CI76" s="347">
        <v>616</v>
      </c>
      <c r="CJ76" s="348">
        <v>616</v>
      </c>
      <c r="CK76" s="359">
        <v>611</v>
      </c>
      <c r="CL76" s="359">
        <v>610</v>
      </c>
      <c r="CM76" s="359">
        <v>617</v>
      </c>
      <c r="CN76" s="359">
        <v>617</v>
      </c>
      <c r="CO76" s="359">
        <v>616</v>
      </c>
      <c r="CP76" s="359">
        <v>616</v>
      </c>
      <c r="CQ76" s="359">
        <v>622</v>
      </c>
      <c r="CR76" s="359">
        <v>624</v>
      </c>
      <c r="CS76" s="347">
        <v>621</v>
      </c>
      <c r="CT76" s="351">
        <v>625</v>
      </c>
      <c r="CU76" s="347">
        <v>621</v>
      </c>
      <c r="CV76" s="359">
        <v>617</v>
      </c>
      <c r="CW76" s="359">
        <v>617</v>
      </c>
      <c r="CX76" s="359"/>
      <c r="CY76" s="359"/>
      <c r="CZ76" s="359"/>
      <c r="DA76" s="359"/>
      <c r="DB76" s="359"/>
      <c r="DC76" s="359"/>
      <c r="DD76" s="359"/>
      <c r="DE76" s="359"/>
      <c r="DF76" s="359"/>
      <c r="DG76" s="359"/>
      <c r="DH76" s="103">
        <v>0</v>
      </c>
      <c r="DI76" s="83">
        <v>0</v>
      </c>
      <c r="DJ76" s="723">
        <v>-4</v>
      </c>
      <c r="DK76" s="83">
        <v>-0.64935064935064934</v>
      </c>
    </row>
    <row r="77" spans="1:115" ht="15" outlineLevel="2">
      <c r="A77" s="373">
        <v>819</v>
      </c>
      <c r="B77" s="14" t="s">
        <v>349</v>
      </c>
      <c r="C77" s="342" t="s">
        <v>364</v>
      </c>
      <c r="D77" s="348">
        <v>90</v>
      </c>
      <c r="E77" s="359">
        <v>90</v>
      </c>
      <c r="F77" s="359">
        <v>90</v>
      </c>
      <c r="G77" s="359">
        <v>90</v>
      </c>
      <c r="H77" s="359">
        <v>90</v>
      </c>
      <c r="I77" s="359">
        <v>90</v>
      </c>
      <c r="J77" s="359">
        <v>90</v>
      </c>
      <c r="K77" s="359">
        <v>90</v>
      </c>
      <c r="L77" s="359">
        <v>90</v>
      </c>
      <c r="M77" s="359">
        <v>90</v>
      </c>
      <c r="N77" s="359">
        <v>89</v>
      </c>
      <c r="O77" s="351">
        <v>107</v>
      </c>
      <c r="P77" s="348">
        <v>107</v>
      </c>
      <c r="Q77" s="359">
        <v>93</v>
      </c>
      <c r="R77" s="359">
        <v>92</v>
      </c>
      <c r="S77" s="359">
        <v>115</v>
      </c>
      <c r="T77" s="359">
        <v>113</v>
      </c>
      <c r="U77" s="359">
        <v>114</v>
      </c>
      <c r="V77" s="359">
        <v>113</v>
      </c>
      <c r="W77" s="359">
        <v>111</v>
      </c>
      <c r="X77" s="359">
        <v>111</v>
      </c>
      <c r="Y77" s="359">
        <v>110</v>
      </c>
      <c r="Z77" s="359">
        <v>110</v>
      </c>
      <c r="AA77" s="351">
        <v>113</v>
      </c>
      <c r="AB77" s="348">
        <v>113</v>
      </c>
      <c r="AC77" s="359">
        <v>114</v>
      </c>
      <c r="AD77" s="359">
        <v>115</v>
      </c>
      <c r="AE77" s="359">
        <v>115</v>
      </c>
      <c r="AF77" s="359">
        <v>115</v>
      </c>
      <c r="AG77" s="359">
        <v>115</v>
      </c>
      <c r="AH77" s="359">
        <v>117</v>
      </c>
      <c r="AI77" s="359">
        <v>117</v>
      </c>
      <c r="AJ77" s="359">
        <v>117</v>
      </c>
      <c r="AK77" s="359">
        <v>117</v>
      </c>
      <c r="AL77" s="359">
        <v>117</v>
      </c>
      <c r="AM77" s="351">
        <v>116</v>
      </c>
      <c r="AN77" s="348">
        <v>116</v>
      </c>
      <c r="AO77" s="359">
        <v>116</v>
      </c>
      <c r="AP77" s="359">
        <v>116</v>
      </c>
      <c r="AQ77" s="359">
        <v>116</v>
      </c>
      <c r="AR77" s="359">
        <v>116</v>
      </c>
      <c r="AS77" s="359">
        <v>116</v>
      </c>
      <c r="AT77" s="359">
        <v>115</v>
      </c>
      <c r="AU77" s="359">
        <v>115</v>
      </c>
      <c r="AV77" s="359">
        <v>115</v>
      </c>
      <c r="AW77" s="359">
        <v>115</v>
      </c>
      <c r="AX77" s="359">
        <v>115</v>
      </c>
      <c r="AY77" s="351">
        <v>115</v>
      </c>
      <c r="AZ77" s="348">
        <v>115</v>
      </c>
      <c r="BA77" s="359">
        <v>114</v>
      </c>
      <c r="BB77" s="359">
        <v>114</v>
      </c>
      <c r="BC77" s="359">
        <v>114</v>
      </c>
      <c r="BD77" s="359">
        <v>114</v>
      </c>
      <c r="BE77" s="359">
        <v>114</v>
      </c>
      <c r="BF77" s="359">
        <v>110</v>
      </c>
      <c r="BG77" s="359">
        <v>111</v>
      </c>
      <c r="BH77" s="359">
        <v>111</v>
      </c>
      <c r="BI77" s="359">
        <v>111</v>
      </c>
      <c r="BJ77" s="359">
        <v>112</v>
      </c>
      <c r="BK77" s="347">
        <v>112</v>
      </c>
      <c r="BL77" s="348">
        <v>111</v>
      </c>
      <c r="BM77" s="359">
        <v>111</v>
      </c>
      <c r="BN77" s="359">
        <v>113</v>
      </c>
      <c r="BO77" s="359">
        <v>113</v>
      </c>
      <c r="BP77" s="359">
        <v>113</v>
      </c>
      <c r="BQ77" s="359">
        <v>113</v>
      </c>
      <c r="BR77" s="359">
        <v>111</v>
      </c>
      <c r="BS77" s="359">
        <v>110</v>
      </c>
      <c r="BT77" s="359">
        <v>110</v>
      </c>
      <c r="BU77" s="359">
        <v>110</v>
      </c>
      <c r="BV77" s="359">
        <v>109</v>
      </c>
      <c r="BW77" s="347">
        <v>109</v>
      </c>
      <c r="BX77" s="348">
        <v>110</v>
      </c>
      <c r="BY77" s="359">
        <v>108</v>
      </c>
      <c r="BZ77" s="359">
        <v>112</v>
      </c>
      <c r="CA77" s="359">
        <v>111</v>
      </c>
      <c r="CB77" s="359">
        <v>112</v>
      </c>
      <c r="CC77" s="359">
        <v>112</v>
      </c>
      <c r="CD77" s="359">
        <v>113</v>
      </c>
      <c r="CE77" s="359">
        <v>113</v>
      </c>
      <c r="CF77" s="359">
        <v>111</v>
      </c>
      <c r="CG77" s="359">
        <v>111</v>
      </c>
      <c r="CH77" s="359">
        <v>109</v>
      </c>
      <c r="CI77" s="347">
        <v>106</v>
      </c>
      <c r="CJ77" s="348">
        <v>106</v>
      </c>
      <c r="CK77" s="359">
        <v>106</v>
      </c>
      <c r="CL77" s="359">
        <v>106</v>
      </c>
      <c r="CM77" s="359">
        <v>107</v>
      </c>
      <c r="CN77" s="359">
        <v>107</v>
      </c>
      <c r="CO77" s="359">
        <v>106</v>
      </c>
      <c r="CP77" s="359">
        <v>107</v>
      </c>
      <c r="CQ77" s="359">
        <v>107</v>
      </c>
      <c r="CR77" s="359">
        <v>109</v>
      </c>
      <c r="CS77" s="347">
        <v>108</v>
      </c>
      <c r="CT77" s="351">
        <v>108</v>
      </c>
      <c r="CU77" s="347">
        <v>109</v>
      </c>
      <c r="CV77" s="359">
        <v>109</v>
      </c>
      <c r="CW77" s="359">
        <v>109</v>
      </c>
      <c r="CX77" s="359"/>
      <c r="CY77" s="359"/>
      <c r="CZ77" s="359"/>
      <c r="DA77" s="359"/>
      <c r="DB77" s="359"/>
      <c r="DC77" s="359"/>
      <c r="DD77" s="359"/>
      <c r="DE77" s="359"/>
      <c r="DF77" s="359"/>
      <c r="DG77" s="359"/>
      <c r="DH77" s="103">
        <v>0</v>
      </c>
      <c r="DI77" s="83">
        <v>0</v>
      </c>
      <c r="DJ77" s="723">
        <v>0</v>
      </c>
      <c r="DK77" s="83">
        <v>0</v>
      </c>
    </row>
    <row r="78" spans="1:115" ht="15" outlineLevel="2">
      <c r="A78" s="373">
        <v>854</v>
      </c>
      <c r="B78" s="14" t="s">
        <v>349</v>
      </c>
      <c r="C78" s="342" t="s">
        <v>365</v>
      </c>
      <c r="D78" s="348">
        <v>172</v>
      </c>
      <c r="E78" s="359">
        <v>172</v>
      </c>
      <c r="F78" s="359">
        <v>172</v>
      </c>
      <c r="G78" s="359">
        <v>172</v>
      </c>
      <c r="H78" s="359">
        <v>172</v>
      </c>
      <c r="I78" s="359">
        <v>176</v>
      </c>
      <c r="J78" s="359">
        <v>175</v>
      </c>
      <c r="K78" s="359">
        <v>176</v>
      </c>
      <c r="L78" s="359">
        <v>176</v>
      </c>
      <c r="M78" s="359">
        <v>176</v>
      </c>
      <c r="N78" s="359">
        <v>175</v>
      </c>
      <c r="O78" s="351">
        <v>198</v>
      </c>
      <c r="P78" s="348">
        <v>198</v>
      </c>
      <c r="Q78" s="359">
        <v>176</v>
      </c>
      <c r="R78" s="359">
        <v>174</v>
      </c>
      <c r="S78" s="359">
        <v>222</v>
      </c>
      <c r="T78" s="359">
        <v>220</v>
      </c>
      <c r="U78" s="359">
        <v>226</v>
      </c>
      <c r="V78" s="359">
        <v>221</v>
      </c>
      <c r="W78" s="359">
        <v>223</v>
      </c>
      <c r="X78" s="359">
        <v>223</v>
      </c>
      <c r="Y78" s="359">
        <v>226</v>
      </c>
      <c r="Z78" s="359">
        <v>225</v>
      </c>
      <c r="AA78" s="351">
        <v>226</v>
      </c>
      <c r="AB78" s="348">
        <v>226</v>
      </c>
      <c r="AC78" s="359">
        <v>226</v>
      </c>
      <c r="AD78" s="359">
        <v>227</v>
      </c>
      <c r="AE78" s="359">
        <v>227</v>
      </c>
      <c r="AF78" s="359">
        <v>223</v>
      </c>
      <c r="AG78" s="359">
        <v>223</v>
      </c>
      <c r="AH78" s="359">
        <v>223</v>
      </c>
      <c r="AI78" s="359">
        <v>225</v>
      </c>
      <c r="AJ78" s="359">
        <v>227</v>
      </c>
      <c r="AK78" s="359">
        <v>227</v>
      </c>
      <c r="AL78" s="359">
        <v>226</v>
      </c>
      <c r="AM78" s="351">
        <v>226</v>
      </c>
      <c r="AN78" s="348">
        <v>225</v>
      </c>
      <c r="AO78" s="359">
        <v>226</v>
      </c>
      <c r="AP78" s="359">
        <v>226</v>
      </c>
      <c r="AQ78" s="359">
        <v>226</v>
      </c>
      <c r="AR78" s="359">
        <v>224</v>
      </c>
      <c r="AS78" s="359">
        <v>223</v>
      </c>
      <c r="AT78" s="359">
        <v>223</v>
      </c>
      <c r="AU78" s="359">
        <v>223</v>
      </c>
      <c r="AV78" s="359">
        <v>223</v>
      </c>
      <c r="AW78" s="359">
        <v>223</v>
      </c>
      <c r="AX78" s="359">
        <v>223</v>
      </c>
      <c r="AY78" s="351">
        <v>223</v>
      </c>
      <c r="AZ78" s="348">
        <v>223</v>
      </c>
      <c r="BA78" s="359">
        <v>223</v>
      </c>
      <c r="BB78" s="359">
        <v>223</v>
      </c>
      <c r="BC78" s="359">
        <v>223</v>
      </c>
      <c r="BD78" s="359">
        <v>223</v>
      </c>
      <c r="BE78" s="359">
        <v>223</v>
      </c>
      <c r="BF78" s="359">
        <v>222</v>
      </c>
      <c r="BG78" s="359">
        <v>225</v>
      </c>
      <c r="BH78" s="359">
        <v>225</v>
      </c>
      <c r="BI78" s="359">
        <v>225</v>
      </c>
      <c r="BJ78" s="359">
        <v>225</v>
      </c>
      <c r="BK78" s="347">
        <v>225</v>
      </c>
      <c r="BL78" s="348">
        <v>224</v>
      </c>
      <c r="BM78" s="359">
        <v>224</v>
      </c>
      <c r="BN78" s="359">
        <v>223</v>
      </c>
      <c r="BO78" s="359">
        <v>224</v>
      </c>
      <c r="BP78" s="359">
        <v>224</v>
      </c>
      <c r="BQ78" s="359">
        <v>228</v>
      </c>
      <c r="BR78" s="359">
        <v>227</v>
      </c>
      <c r="BS78" s="359">
        <v>228</v>
      </c>
      <c r="BT78" s="359">
        <v>227</v>
      </c>
      <c r="BU78" s="359">
        <v>227</v>
      </c>
      <c r="BV78" s="359">
        <v>228</v>
      </c>
      <c r="BW78" s="347">
        <v>230</v>
      </c>
      <c r="BX78" s="348">
        <v>231</v>
      </c>
      <c r="BY78" s="359">
        <v>227</v>
      </c>
      <c r="BZ78" s="359">
        <v>243</v>
      </c>
      <c r="CA78" s="359">
        <v>239</v>
      </c>
      <c r="CB78" s="359">
        <v>243</v>
      </c>
      <c r="CC78" s="359">
        <v>240</v>
      </c>
      <c r="CD78" s="359">
        <v>246</v>
      </c>
      <c r="CE78" s="359">
        <v>245</v>
      </c>
      <c r="CF78" s="359">
        <v>247</v>
      </c>
      <c r="CG78" s="359">
        <v>246</v>
      </c>
      <c r="CH78" s="359">
        <v>244</v>
      </c>
      <c r="CI78" s="347">
        <v>241</v>
      </c>
      <c r="CJ78" s="348">
        <v>243</v>
      </c>
      <c r="CK78" s="359">
        <v>244</v>
      </c>
      <c r="CL78" s="359">
        <v>245</v>
      </c>
      <c r="CM78" s="359">
        <v>246</v>
      </c>
      <c r="CN78" s="359">
        <v>246</v>
      </c>
      <c r="CO78" s="359">
        <v>247</v>
      </c>
      <c r="CP78" s="359">
        <v>246</v>
      </c>
      <c r="CQ78" s="359">
        <v>249</v>
      </c>
      <c r="CR78" s="359">
        <v>249</v>
      </c>
      <c r="CS78" s="347">
        <v>250</v>
      </c>
      <c r="CT78" s="351">
        <v>251</v>
      </c>
      <c r="CU78" s="347">
        <v>248</v>
      </c>
      <c r="CV78" s="359">
        <v>251</v>
      </c>
      <c r="CW78" s="359">
        <v>250</v>
      </c>
      <c r="CX78" s="359"/>
      <c r="CY78" s="359"/>
      <c r="CZ78" s="359"/>
      <c r="DA78" s="359"/>
      <c r="DB78" s="359"/>
      <c r="DC78" s="359"/>
      <c r="DD78" s="359"/>
      <c r="DE78" s="359"/>
      <c r="DF78" s="359"/>
      <c r="DG78" s="359"/>
      <c r="DH78" s="103">
        <v>-1</v>
      </c>
      <c r="DI78" s="83">
        <v>-0.4</v>
      </c>
      <c r="DJ78" s="723">
        <v>2</v>
      </c>
      <c r="DK78" s="83">
        <v>0.82987551867219922</v>
      </c>
    </row>
    <row r="79" spans="1:115" ht="15" outlineLevel="2">
      <c r="A79" s="373">
        <v>887</v>
      </c>
      <c r="B79" s="14" t="s">
        <v>349</v>
      </c>
      <c r="C79" s="342" t="s">
        <v>366</v>
      </c>
      <c r="D79" s="348">
        <v>746</v>
      </c>
      <c r="E79" s="359">
        <v>746</v>
      </c>
      <c r="F79" s="359">
        <v>744</v>
      </c>
      <c r="G79" s="359">
        <v>744</v>
      </c>
      <c r="H79" s="359">
        <v>744</v>
      </c>
      <c r="I79" s="359">
        <v>768</v>
      </c>
      <c r="J79" s="359">
        <v>768</v>
      </c>
      <c r="K79" s="359">
        <v>770</v>
      </c>
      <c r="L79" s="359">
        <v>770</v>
      </c>
      <c r="M79" s="359">
        <v>770</v>
      </c>
      <c r="N79" s="359">
        <v>769</v>
      </c>
      <c r="O79" s="351">
        <v>807</v>
      </c>
      <c r="P79" s="348">
        <v>805</v>
      </c>
      <c r="Q79" s="359">
        <v>669</v>
      </c>
      <c r="R79" s="359">
        <v>665</v>
      </c>
      <c r="S79" s="359">
        <v>897</v>
      </c>
      <c r="T79" s="359">
        <v>888</v>
      </c>
      <c r="U79" s="359">
        <v>898</v>
      </c>
      <c r="V79" s="359">
        <v>885</v>
      </c>
      <c r="W79" s="359">
        <v>885</v>
      </c>
      <c r="X79" s="359">
        <v>885</v>
      </c>
      <c r="Y79" s="359">
        <v>891</v>
      </c>
      <c r="Z79" s="359">
        <v>891</v>
      </c>
      <c r="AA79" s="351">
        <v>896</v>
      </c>
      <c r="AB79" s="348">
        <v>891</v>
      </c>
      <c r="AC79" s="359">
        <v>893</v>
      </c>
      <c r="AD79" s="359">
        <v>893</v>
      </c>
      <c r="AE79" s="359">
        <v>893</v>
      </c>
      <c r="AF79" s="359">
        <v>878</v>
      </c>
      <c r="AG79" s="359">
        <v>878</v>
      </c>
      <c r="AH79" s="359">
        <v>885</v>
      </c>
      <c r="AI79" s="359">
        <v>888</v>
      </c>
      <c r="AJ79" s="359">
        <v>887</v>
      </c>
      <c r="AK79" s="359">
        <v>885</v>
      </c>
      <c r="AL79" s="359">
        <v>883</v>
      </c>
      <c r="AM79" s="351">
        <v>882</v>
      </c>
      <c r="AN79" s="348">
        <v>878</v>
      </c>
      <c r="AO79" s="359">
        <v>879</v>
      </c>
      <c r="AP79" s="359">
        <v>878</v>
      </c>
      <c r="AQ79" s="359">
        <v>876</v>
      </c>
      <c r="AR79" s="359">
        <v>872</v>
      </c>
      <c r="AS79" s="359">
        <v>872</v>
      </c>
      <c r="AT79" s="359">
        <v>870</v>
      </c>
      <c r="AU79" s="359">
        <v>860</v>
      </c>
      <c r="AV79" s="359">
        <v>859</v>
      </c>
      <c r="AW79" s="359">
        <v>858</v>
      </c>
      <c r="AX79" s="359">
        <v>852</v>
      </c>
      <c r="AY79" s="351">
        <v>850</v>
      </c>
      <c r="AZ79" s="348">
        <v>850</v>
      </c>
      <c r="BA79" s="359">
        <v>848</v>
      </c>
      <c r="BB79" s="359">
        <v>843</v>
      </c>
      <c r="BC79" s="359">
        <v>842</v>
      </c>
      <c r="BD79" s="359">
        <v>843</v>
      </c>
      <c r="BE79" s="359">
        <v>841</v>
      </c>
      <c r="BF79" s="359">
        <v>822</v>
      </c>
      <c r="BG79" s="359">
        <v>828</v>
      </c>
      <c r="BH79" s="359">
        <v>829</v>
      </c>
      <c r="BI79" s="359">
        <v>828</v>
      </c>
      <c r="BJ79" s="359">
        <v>831</v>
      </c>
      <c r="BK79" s="347">
        <v>829</v>
      </c>
      <c r="BL79" s="348">
        <v>826</v>
      </c>
      <c r="BM79" s="359">
        <v>824</v>
      </c>
      <c r="BN79" s="359">
        <v>849</v>
      </c>
      <c r="BO79" s="359">
        <v>850</v>
      </c>
      <c r="BP79" s="359">
        <v>850</v>
      </c>
      <c r="BQ79" s="359">
        <v>857</v>
      </c>
      <c r="BR79" s="359">
        <v>840</v>
      </c>
      <c r="BS79" s="359">
        <v>843</v>
      </c>
      <c r="BT79" s="359">
        <v>839</v>
      </c>
      <c r="BU79" s="359">
        <v>837</v>
      </c>
      <c r="BV79" s="359">
        <v>832</v>
      </c>
      <c r="BW79" s="347">
        <v>832</v>
      </c>
      <c r="BX79" s="348">
        <v>840</v>
      </c>
      <c r="BY79" s="359">
        <v>830</v>
      </c>
      <c r="BZ79" s="359">
        <v>886</v>
      </c>
      <c r="CA79" s="359">
        <v>881</v>
      </c>
      <c r="CB79" s="359">
        <v>891</v>
      </c>
      <c r="CC79" s="359">
        <v>889</v>
      </c>
      <c r="CD79" s="359">
        <v>887</v>
      </c>
      <c r="CE79" s="359">
        <v>886</v>
      </c>
      <c r="CF79" s="359">
        <v>887</v>
      </c>
      <c r="CG79" s="359">
        <v>894</v>
      </c>
      <c r="CH79" s="359">
        <v>890</v>
      </c>
      <c r="CI79" s="347">
        <v>878</v>
      </c>
      <c r="CJ79" s="348">
        <v>878</v>
      </c>
      <c r="CK79" s="359">
        <v>866</v>
      </c>
      <c r="CL79" s="359">
        <v>866</v>
      </c>
      <c r="CM79" s="359">
        <v>881</v>
      </c>
      <c r="CN79" s="359">
        <v>878</v>
      </c>
      <c r="CO79" s="359">
        <v>872</v>
      </c>
      <c r="CP79" s="359">
        <v>871</v>
      </c>
      <c r="CQ79" s="359">
        <v>871</v>
      </c>
      <c r="CR79" s="359">
        <v>876</v>
      </c>
      <c r="CS79" s="347">
        <v>876</v>
      </c>
      <c r="CT79" s="351">
        <v>881</v>
      </c>
      <c r="CU79" s="347">
        <v>881</v>
      </c>
      <c r="CV79" s="359">
        <v>879</v>
      </c>
      <c r="CW79" s="359">
        <v>872</v>
      </c>
      <c r="CX79" s="359"/>
      <c r="CY79" s="359"/>
      <c r="CZ79" s="359"/>
      <c r="DA79" s="359"/>
      <c r="DB79" s="359"/>
      <c r="DC79" s="359"/>
      <c r="DD79" s="359"/>
      <c r="DE79" s="359"/>
      <c r="DF79" s="359"/>
      <c r="DG79" s="359"/>
      <c r="DH79" s="103">
        <v>-7</v>
      </c>
      <c r="DI79" s="83">
        <v>-0.80275229357798172</v>
      </c>
      <c r="DJ79" s="723">
        <v>-9</v>
      </c>
      <c r="DK79" s="83">
        <v>-1.0250569476082005</v>
      </c>
    </row>
    <row r="80" spans="1:115" ht="15" outlineLevel="1">
      <c r="A80" s="123" t="s">
        <v>367</v>
      </c>
      <c r="B80" s="25"/>
      <c r="C80" s="26"/>
      <c r="D80" s="43">
        <v>7672</v>
      </c>
      <c r="E80" s="44">
        <v>7672</v>
      </c>
      <c r="F80" s="44">
        <v>7671</v>
      </c>
      <c r="G80" s="44">
        <v>7671</v>
      </c>
      <c r="H80" s="44">
        <v>7671</v>
      </c>
      <c r="I80" s="44">
        <v>7817</v>
      </c>
      <c r="J80" s="44">
        <v>7806</v>
      </c>
      <c r="K80" s="44">
        <v>7813</v>
      </c>
      <c r="L80" s="44">
        <v>7811</v>
      </c>
      <c r="M80" s="44">
        <v>7809</v>
      </c>
      <c r="N80" s="44">
        <v>7788</v>
      </c>
      <c r="O80" s="234">
        <v>8171</v>
      </c>
      <c r="P80" s="43">
        <v>8125</v>
      </c>
      <c r="Q80" s="44">
        <v>7086</v>
      </c>
      <c r="R80" s="44">
        <v>6974</v>
      </c>
      <c r="S80" s="44">
        <v>9561</v>
      </c>
      <c r="T80" s="44">
        <v>9420</v>
      </c>
      <c r="U80" s="44">
        <v>9577</v>
      </c>
      <c r="V80" s="44">
        <v>9459</v>
      </c>
      <c r="W80" s="44">
        <v>9441</v>
      </c>
      <c r="X80" s="44">
        <v>9424</v>
      </c>
      <c r="Y80" s="44">
        <v>9477</v>
      </c>
      <c r="Z80" s="44">
        <v>9468</v>
      </c>
      <c r="AA80" s="234">
        <v>9479</v>
      </c>
      <c r="AB80" s="43">
        <v>9471</v>
      </c>
      <c r="AC80" s="44">
        <v>9457</v>
      </c>
      <c r="AD80" s="44">
        <v>9476</v>
      </c>
      <c r="AE80" s="44">
        <v>9474</v>
      </c>
      <c r="AF80" s="44">
        <v>9401</v>
      </c>
      <c r="AG80" s="44">
        <v>9363</v>
      </c>
      <c r="AH80" s="44">
        <v>9371</v>
      </c>
      <c r="AI80" s="44">
        <v>9384</v>
      </c>
      <c r="AJ80" s="44">
        <v>9369</v>
      </c>
      <c r="AK80" s="44">
        <v>9373</v>
      </c>
      <c r="AL80" s="44">
        <v>9365</v>
      </c>
      <c r="AM80" s="234">
        <v>9354</v>
      </c>
      <c r="AN80" s="43">
        <v>9332</v>
      </c>
      <c r="AO80" s="44">
        <v>9325</v>
      </c>
      <c r="AP80" s="44">
        <v>9306</v>
      </c>
      <c r="AQ80" s="44">
        <v>9282</v>
      </c>
      <c r="AR80" s="44">
        <v>9261</v>
      </c>
      <c r="AS80" s="44">
        <v>9241</v>
      </c>
      <c r="AT80" s="44">
        <v>9210</v>
      </c>
      <c r="AU80" s="44">
        <v>9152</v>
      </c>
      <c r="AV80" s="44">
        <v>9118</v>
      </c>
      <c r="AW80" s="44">
        <v>9095</v>
      </c>
      <c r="AX80" s="44">
        <v>9066</v>
      </c>
      <c r="AY80" s="234">
        <v>9046</v>
      </c>
      <c r="AZ80" s="43">
        <v>9019</v>
      </c>
      <c r="BA80" s="44">
        <v>8974</v>
      </c>
      <c r="BB80" s="44">
        <v>8922</v>
      </c>
      <c r="BC80" s="44">
        <v>8897</v>
      </c>
      <c r="BD80" s="44">
        <v>8868</v>
      </c>
      <c r="BE80" s="44">
        <v>8851</v>
      </c>
      <c r="BF80" s="44">
        <v>8660</v>
      </c>
      <c r="BG80" s="44">
        <v>8621</v>
      </c>
      <c r="BH80" s="44">
        <v>8611</v>
      </c>
      <c r="BI80" s="44">
        <v>8596</v>
      </c>
      <c r="BJ80" s="44">
        <v>8616</v>
      </c>
      <c r="BK80" s="56">
        <v>8605</v>
      </c>
      <c r="BL80" s="43">
        <v>8607</v>
      </c>
      <c r="BM80" s="44">
        <v>8588</v>
      </c>
      <c r="BN80" s="44">
        <v>8771</v>
      </c>
      <c r="BO80" s="44">
        <v>8781</v>
      </c>
      <c r="BP80" s="44">
        <v>8781</v>
      </c>
      <c r="BQ80" s="44">
        <v>8821</v>
      </c>
      <c r="BR80" s="44">
        <v>8703</v>
      </c>
      <c r="BS80" s="44">
        <v>8715</v>
      </c>
      <c r="BT80" s="44">
        <v>8684</v>
      </c>
      <c r="BU80" s="44">
        <v>8650</v>
      </c>
      <c r="BV80" s="44">
        <v>8631</v>
      </c>
      <c r="BW80" s="56">
        <v>8635</v>
      </c>
      <c r="BX80" s="43">
        <v>8741</v>
      </c>
      <c r="BY80" s="44">
        <v>8691</v>
      </c>
      <c r="BZ80" s="44">
        <v>9372</v>
      </c>
      <c r="CA80" s="44">
        <v>9353</v>
      </c>
      <c r="CB80" s="44">
        <v>9383</v>
      </c>
      <c r="CC80" s="44">
        <v>9352</v>
      </c>
      <c r="CD80" s="44">
        <v>9315</v>
      </c>
      <c r="CE80" s="44">
        <v>9273</v>
      </c>
      <c r="CF80" s="44">
        <v>9242</v>
      </c>
      <c r="CG80" s="44">
        <v>9268</v>
      </c>
      <c r="CH80" s="44">
        <v>9227</v>
      </c>
      <c r="CI80" s="56">
        <v>9100</v>
      </c>
      <c r="CJ80" s="43">
        <v>9088</v>
      </c>
      <c r="CK80" s="44">
        <v>9042</v>
      </c>
      <c r="CL80" s="44">
        <v>9012</v>
      </c>
      <c r="CM80" s="44">
        <v>9143</v>
      </c>
      <c r="CN80" s="44">
        <v>9115</v>
      </c>
      <c r="CO80" s="44">
        <v>9129</v>
      </c>
      <c r="CP80" s="44">
        <v>9111</v>
      </c>
      <c r="CQ80" s="44">
        <v>9174</v>
      </c>
      <c r="CR80" s="44">
        <v>9181</v>
      </c>
      <c r="CS80" s="56">
        <v>9139</v>
      </c>
      <c r="CT80" s="234">
        <v>9168</v>
      </c>
      <c r="CU80" s="44">
        <v>9150</v>
      </c>
      <c r="CV80" s="44">
        <v>9101</v>
      </c>
      <c r="CW80" s="44">
        <v>9073</v>
      </c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103">
        <v>-28</v>
      </c>
      <c r="DI80" s="83">
        <v>-0.30860795767662297</v>
      </c>
      <c r="DJ80" s="723">
        <v>-77</v>
      </c>
      <c r="DK80" s="83">
        <v>-0.84615384615384615</v>
      </c>
    </row>
    <row r="81" spans="1:115" ht="15" outlineLevel="2">
      <c r="A81" s="373">
        <v>2</v>
      </c>
      <c r="B81" s="14" t="s">
        <v>367</v>
      </c>
      <c r="C81" s="342" t="s">
        <v>368</v>
      </c>
      <c r="D81" s="348">
        <v>391</v>
      </c>
      <c r="E81" s="359">
        <v>391</v>
      </c>
      <c r="F81" s="359">
        <v>391</v>
      </c>
      <c r="G81" s="359">
        <v>391</v>
      </c>
      <c r="H81" s="359">
        <v>391</v>
      </c>
      <c r="I81" s="359">
        <v>394</v>
      </c>
      <c r="J81" s="359">
        <v>394</v>
      </c>
      <c r="K81" s="359">
        <v>394</v>
      </c>
      <c r="L81" s="359">
        <v>394</v>
      </c>
      <c r="M81" s="359">
        <v>394</v>
      </c>
      <c r="N81" s="359">
        <v>394</v>
      </c>
      <c r="O81" s="351">
        <v>412</v>
      </c>
      <c r="P81" s="348">
        <v>410</v>
      </c>
      <c r="Q81" s="359">
        <v>368</v>
      </c>
      <c r="R81" s="359">
        <v>367</v>
      </c>
      <c r="S81" s="359">
        <v>494</v>
      </c>
      <c r="T81" s="359">
        <v>487</v>
      </c>
      <c r="U81" s="359">
        <v>490</v>
      </c>
      <c r="V81" s="359">
        <v>486</v>
      </c>
      <c r="W81" s="359">
        <v>488</v>
      </c>
      <c r="X81" s="359">
        <v>488</v>
      </c>
      <c r="Y81" s="359">
        <v>490</v>
      </c>
      <c r="Z81" s="359">
        <v>490</v>
      </c>
      <c r="AA81" s="351">
        <v>491</v>
      </c>
      <c r="AB81" s="348">
        <v>490</v>
      </c>
      <c r="AC81" s="359">
        <v>491</v>
      </c>
      <c r="AD81" s="359">
        <v>492</v>
      </c>
      <c r="AE81" s="359">
        <v>492</v>
      </c>
      <c r="AF81" s="359">
        <v>487</v>
      </c>
      <c r="AG81" s="359">
        <v>484</v>
      </c>
      <c r="AH81" s="359">
        <v>486</v>
      </c>
      <c r="AI81" s="359">
        <v>486</v>
      </c>
      <c r="AJ81" s="359">
        <v>487</v>
      </c>
      <c r="AK81" s="359">
        <v>485</v>
      </c>
      <c r="AL81" s="359">
        <v>485</v>
      </c>
      <c r="AM81" s="351">
        <v>485</v>
      </c>
      <c r="AN81" s="348">
        <v>482</v>
      </c>
      <c r="AO81" s="359">
        <v>482</v>
      </c>
      <c r="AP81" s="359">
        <v>479</v>
      </c>
      <c r="AQ81" s="359">
        <v>478</v>
      </c>
      <c r="AR81" s="359">
        <v>478</v>
      </c>
      <c r="AS81" s="359">
        <v>476</v>
      </c>
      <c r="AT81" s="359">
        <v>474</v>
      </c>
      <c r="AU81" s="359">
        <v>471</v>
      </c>
      <c r="AV81" s="359">
        <v>469</v>
      </c>
      <c r="AW81" s="359">
        <v>467</v>
      </c>
      <c r="AX81" s="359">
        <v>464</v>
      </c>
      <c r="AY81" s="351">
        <v>463</v>
      </c>
      <c r="AZ81" s="348">
        <v>462</v>
      </c>
      <c r="BA81" s="359">
        <v>458</v>
      </c>
      <c r="BB81" s="359">
        <v>454</v>
      </c>
      <c r="BC81" s="359">
        <v>453</v>
      </c>
      <c r="BD81" s="359">
        <v>447</v>
      </c>
      <c r="BE81" s="359">
        <v>446</v>
      </c>
      <c r="BF81" s="359">
        <v>440</v>
      </c>
      <c r="BG81" s="359">
        <v>435</v>
      </c>
      <c r="BH81" s="359">
        <v>435</v>
      </c>
      <c r="BI81" s="359">
        <v>435</v>
      </c>
      <c r="BJ81" s="359">
        <v>439</v>
      </c>
      <c r="BK81" s="347">
        <v>439</v>
      </c>
      <c r="BL81" s="348">
        <v>438</v>
      </c>
      <c r="BM81" s="359">
        <v>438</v>
      </c>
      <c r="BN81" s="359">
        <v>439</v>
      </c>
      <c r="BO81" s="359">
        <v>439</v>
      </c>
      <c r="BP81" s="359">
        <v>439</v>
      </c>
      <c r="BQ81" s="359">
        <v>441</v>
      </c>
      <c r="BR81" s="359">
        <v>435</v>
      </c>
      <c r="BS81" s="359">
        <v>436</v>
      </c>
      <c r="BT81" s="359">
        <v>436</v>
      </c>
      <c r="BU81" s="359">
        <v>435</v>
      </c>
      <c r="BV81" s="359">
        <v>435</v>
      </c>
      <c r="BW81" s="347">
        <v>436</v>
      </c>
      <c r="BX81" s="348">
        <v>440</v>
      </c>
      <c r="BY81" s="359">
        <v>436</v>
      </c>
      <c r="BZ81" s="359">
        <v>457</v>
      </c>
      <c r="CA81" s="359">
        <v>456</v>
      </c>
      <c r="CB81" s="359">
        <v>457</v>
      </c>
      <c r="CC81" s="359">
        <v>458</v>
      </c>
      <c r="CD81" s="359">
        <v>455</v>
      </c>
      <c r="CE81" s="359">
        <v>454</v>
      </c>
      <c r="CF81" s="359">
        <v>455</v>
      </c>
      <c r="CG81" s="359">
        <v>457</v>
      </c>
      <c r="CH81" s="359">
        <v>456</v>
      </c>
      <c r="CI81" s="347">
        <v>453</v>
      </c>
      <c r="CJ81" s="348">
        <v>451</v>
      </c>
      <c r="CK81" s="359">
        <v>447</v>
      </c>
      <c r="CL81" s="359">
        <v>446</v>
      </c>
      <c r="CM81" s="359">
        <v>455</v>
      </c>
      <c r="CN81" s="359">
        <v>451</v>
      </c>
      <c r="CO81" s="359">
        <v>455</v>
      </c>
      <c r="CP81" s="359">
        <v>454</v>
      </c>
      <c r="CQ81" s="359">
        <v>459</v>
      </c>
      <c r="CR81" s="359">
        <v>465</v>
      </c>
      <c r="CS81" s="347">
        <v>463</v>
      </c>
      <c r="CT81" s="351">
        <v>464</v>
      </c>
      <c r="CU81" s="347">
        <v>465</v>
      </c>
      <c r="CV81" s="359">
        <v>458</v>
      </c>
      <c r="CW81" s="359">
        <v>463</v>
      </c>
      <c r="CX81" s="359"/>
      <c r="CY81" s="359"/>
      <c r="CZ81" s="359"/>
      <c r="DA81" s="359"/>
      <c r="DB81" s="359"/>
      <c r="DC81" s="359"/>
      <c r="DD81" s="359"/>
      <c r="DE81" s="359"/>
      <c r="DF81" s="359"/>
      <c r="DG81" s="359"/>
      <c r="DH81" s="103">
        <v>5</v>
      </c>
      <c r="DI81" s="83">
        <v>1.079913606911447</v>
      </c>
      <c r="DJ81" s="723">
        <v>-2</v>
      </c>
      <c r="DK81" s="83">
        <v>-0.44150110375275936</v>
      </c>
    </row>
    <row r="82" spans="1:115" ht="15" outlineLevel="2">
      <c r="A82" s="373">
        <v>21</v>
      </c>
      <c r="B82" s="14" t="s">
        <v>367</v>
      </c>
      <c r="C82" s="342" t="s">
        <v>369</v>
      </c>
      <c r="D82" s="348">
        <v>34</v>
      </c>
      <c r="E82" s="359">
        <v>34</v>
      </c>
      <c r="F82" s="359">
        <v>34</v>
      </c>
      <c r="G82" s="359">
        <v>34</v>
      </c>
      <c r="H82" s="359">
        <v>34</v>
      </c>
      <c r="I82" s="359">
        <v>34</v>
      </c>
      <c r="J82" s="359">
        <v>34</v>
      </c>
      <c r="K82" s="359">
        <v>34</v>
      </c>
      <c r="L82" s="359">
        <v>34</v>
      </c>
      <c r="M82" s="359">
        <v>34</v>
      </c>
      <c r="N82" s="359">
        <v>34</v>
      </c>
      <c r="O82" s="351">
        <v>41</v>
      </c>
      <c r="P82" s="348">
        <v>41</v>
      </c>
      <c r="Q82" s="359">
        <v>37</v>
      </c>
      <c r="R82" s="359">
        <v>37</v>
      </c>
      <c r="S82" s="359">
        <v>56</v>
      </c>
      <c r="T82" s="359">
        <v>55</v>
      </c>
      <c r="U82" s="359">
        <v>57</v>
      </c>
      <c r="V82" s="359">
        <v>57</v>
      </c>
      <c r="W82" s="359">
        <v>57</v>
      </c>
      <c r="X82" s="359">
        <v>56</v>
      </c>
      <c r="Y82" s="359">
        <v>56</v>
      </c>
      <c r="Z82" s="359">
        <v>56</v>
      </c>
      <c r="AA82" s="351">
        <v>56</v>
      </c>
      <c r="AB82" s="348">
        <v>56</v>
      </c>
      <c r="AC82" s="359">
        <v>58</v>
      </c>
      <c r="AD82" s="359">
        <v>58</v>
      </c>
      <c r="AE82" s="359">
        <v>58</v>
      </c>
      <c r="AF82" s="359">
        <v>56</v>
      </c>
      <c r="AG82" s="359">
        <v>56</v>
      </c>
      <c r="AH82" s="359">
        <v>56</v>
      </c>
      <c r="AI82" s="359">
        <v>56</v>
      </c>
      <c r="AJ82" s="359">
        <v>56</v>
      </c>
      <c r="AK82" s="359">
        <v>56</v>
      </c>
      <c r="AL82" s="359">
        <v>56</v>
      </c>
      <c r="AM82" s="351">
        <v>56</v>
      </c>
      <c r="AN82" s="348">
        <v>56</v>
      </c>
      <c r="AO82" s="359">
        <v>57</v>
      </c>
      <c r="AP82" s="359">
        <v>57</v>
      </c>
      <c r="AQ82" s="359">
        <v>57</v>
      </c>
      <c r="AR82" s="359">
        <v>57</v>
      </c>
      <c r="AS82" s="359">
        <v>57</v>
      </c>
      <c r="AT82" s="359">
        <v>56</v>
      </c>
      <c r="AU82" s="359">
        <v>56</v>
      </c>
      <c r="AV82" s="359">
        <v>56</v>
      </c>
      <c r="AW82" s="359">
        <v>55</v>
      </c>
      <c r="AX82" s="359">
        <v>55</v>
      </c>
      <c r="AY82" s="351">
        <v>55</v>
      </c>
      <c r="AZ82" s="348">
        <v>55</v>
      </c>
      <c r="BA82" s="359">
        <v>55</v>
      </c>
      <c r="BB82" s="359">
        <v>55</v>
      </c>
      <c r="BC82" s="359">
        <v>55</v>
      </c>
      <c r="BD82" s="359">
        <v>55</v>
      </c>
      <c r="BE82" s="359">
        <v>55</v>
      </c>
      <c r="BF82" s="359">
        <v>53</v>
      </c>
      <c r="BG82" s="359">
        <v>54</v>
      </c>
      <c r="BH82" s="359">
        <v>54</v>
      </c>
      <c r="BI82" s="359">
        <v>54</v>
      </c>
      <c r="BJ82" s="359">
        <v>53</v>
      </c>
      <c r="BK82" s="347">
        <v>53</v>
      </c>
      <c r="BL82" s="348">
        <v>53</v>
      </c>
      <c r="BM82" s="359">
        <v>53</v>
      </c>
      <c r="BN82" s="359">
        <v>54</v>
      </c>
      <c r="BO82" s="359">
        <v>54</v>
      </c>
      <c r="BP82" s="359">
        <v>54</v>
      </c>
      <c r="BQ82" s="359">
        <v>54</v>
      </c>
      <c r="BR82" s="359">
        <v>50</v>
      </c>
      <c r="BS82" s="359">
        <v>50</v>
      </c>
      <c r="BT82" s="359">
        <v>50</v>
      </c>
      <c r="BU82" s="359">
        <v>50</v>
      </c>
      <c r="BV82" s="359">
        <v>53</v>
      </c>
      <c r="BW82" s="347">
        <v>53</v>
      </c>
      <c r="BX82" s="348">
        <v>53</v>
      </c>
      <c r="BY82" s="359">
        <v>54</v>
      </c>
      <c r="BZ82" s="359">
        <v>59</v>
      </c>
      <c r="CA82" s="359">
        <v>59</v>
      </c>
      <c r="CB82" s="359">
        <v>58</v>
      </c>
      <c r="CC82" s="359">
        <v>58</v>
      </c>
      <c r="CD82" s="359">
        <v>60</v>
      </c>
      <c r="CE82" s="359">
        <v>60</v>
      </c>
      <c r="CF82" s="359">
        <v>59</v>
      </c>
      <c r="CG82" s="359">
        <v>59</v>
      </c>
      <c r="CH82" s="359">
        <v>59</v>
      </c>
      <c r="CI82" s="347">
        <v>57</v>
      </c>
      <c r="CJ82" s="348">
        <v>57</v>
      </c>
      <c r="CK82" s="359">
        <v>57</v>
      </c>
      <c r="CL82" s="359">
        <v>57</v>
      </c>
      <c r="CM82" s="359">
        <v>60</v>
      </c>
      <c r="CN82" s="359">
        <v>59</v>
      </c>
      <c r="CO82" s="359">
        <v>59</v>
      </c>
      <c r="CP82" s="359">
        <v>59</v>
      </c>
      <c r="CQ82" s="359">
        <v>61</v>
      </c>
      <c r="CR82" s="359">
        <v>62</v>
      </c>
      <c r="CS82" s="347">
        <v>62</v>
      </c>
      <c r="CT82" s="351">
        <v>62</v>
      </c>
      <c r="CU82" s="347">
        <v>62</v>
      </c>
      <c r="CV82" s="359">
        <v>60</v>
      </c>
      <c r="CW82" s="359">
        <v>60</v>
      </c>
      <c r="CX82" s="359"/>
      <c r="CY82" s="359"/>
      <c r="CZ82" s="359"/>
      <c r="DA82" s="359"/>
      <c r="DB82" s="359"/>
      <c r="DC82" s="359"/>
      <c r="DD82" s="359"/>
      <c r="DE82" s="359"/>
      <c r="DF82" s="359"/>
      <c r="DG82" s="359"/>
      <c r="DH82" s="103">
        <v>0</v>
      </c>
      <c r="DI82" s="83">
        <v>0</v>
      </c>
      <c r="DJ82" s="723">
        <v>-2</v>
      </c>
      <c r="DK82" s="83">
        <v>-3.5087719298245612</v>
      </c>
    </row>
    <row r="83" spans="1:115" ht="15" outlineLevel="2">
      <c r="A83" s="373">
        <v>55</v>
      </c>
      <c r="B83" s="14" t="s">
        <v>367</v>
      </c>
      <c r="C83" s="342" t="s">
        <v>370</v>
      </c>
      <c r="D83" s="348">
        <v>155</v>
      </c>
      <c r="E83" s="359">
        <v>155</v>
      </c>
      <c r="F83" s="359">
        <v>155</v>
      </c>
      <c r="G83" s="359">
        <v>155</v>
      </c>
      <c r="H83" s="359">
        <v>155</v>
      </c>
      <c r="I83" s="359">
        <v>157</v>
      </c>
      <c r="J83" s="359">
        <v>157</v>
      </c>
      <c r="K83" s="359">
        <v>157</v>
      </c>
      <c r="L83" s="359">
        <v>157</v>
      </c>
      <c r="M83" s="359">
        <v>157</v>
      </c>
      <c r="N83" s="359">
        <v>157</v>
      </c>
      <c r="O83" s="351">
        <v>185</v>
      </c>
      <c r="P83" s="348">
        <v>184</v>
      </c>
      <c r="Q83" s="359">
        <v>165</v>
      </c>
      <c r="R83" s="359">
        <v>162</v>
      </c>
      <c r="S83" s="359">
        <v>186</v>
      </c>
      <c r="T83" s="359">
        <v>181</v>
      </c>
      <c r="U83" s="359">
        <v>186</v>
      </c>
      <c r="V83" s="359">
        <v>184</v>
      </c>
      <c r="W83" s="359">
        <v>186</v>
      </c>
      <c r="X83" s="359">
        <v>186</v>
      </c>
      <c r="Y83" s="359">
        <v>188</v>
      </c>
      <c r="Z83" s="359">
        <v>188</v>
      </c>
      <c r="AA83" s="351">
        <v>187</v>
      </c>
      <c r="AB83" s="348">
        <v>187</v>
      </c>
      <c r="AC83" s="359">
        <v>187</v>
      </c>
      <c r="AD83" s="359">
        <v>187</v>
      </c>
      <c r="AE83" s="359">
        <v>187</v>
      </c>
      <c r="AF83" s="359">
        <v>189</v>
      </c>
      <c r="AG83" s="359">
        <v>189</v>
      </c>
      <c r="AH83" s="359">
        <v>189</v>
      </c>
      <c r="AI83" s="359">
        <v>189</v>
      </c>
      <c r="AJ83" s="359">
        <v>189</v>
      </c>
      <c r="AK83" s="359">
        <v>194</v>
      </c>
      <c r="AL83" s="359">
        <v>194</v>
      </c>
      <c r="AM83" s="351">
        <v>194</v>
      </c>
      <c r="AN83" s="348">
        <v>194</v>
      </c>
      <c r="AO83" s="359">
        <v>197</v>
      </c>
      <c r="AP83" s="359">
        <v>197</v>
      </c>
      <c r="AQ83" s="359">
        <v>197</v>
      </c>
      <c r="AR83" s="359">
        <v>194</v>
      </c>
      <c r="AS83" s="359">
        <v>194</v>
      </c>
      <c r="AT83" s="359">
        <v>193</v>
      </c>
      <c r="AU83" s="359">
        <v>192</v>
      </c>
      <c r="AV83" s="359">
        <v>192</v>
      </c>
      <c r="AW83" s="359">
        <v>191</v>
      </c>
      <c r="AX83" s="359">
        <v>191</v>
      </c>
      <c r="AY83" s="351">
        <v>191</v>
      </c>
      <c r="AZ83" s="348">
        <v>190</v>
      </c>
      <c r="BA83" s="359">
        <v>189</v>
      </c>
      <c r="BB83" s="359">
        <v>189</v>
      </c>
      <c r="BC83" s="359">
        <v>189</v>
      </c>
      <c r="BD83" s="359">
        <v>188</v>
      </c>
      <c r="BE83" s="359">
        <v>188</v>
      </c>
      <c r="BF83" s="359">
        <v>186</v>
      </c>
      <c r="BG83" s="359">
        <v>187</v>
      </c>
      <c r="BH83" s="359">
        <v>186</v>
      </c>
      <c r="BI83" s="359">
        <v>185</v>
      </c>
      <c r="BJ83" s="359">
        <v>184</v>
      </c>
      <c r="BK83" s="347">
        <v>184</v>
      </c>
      <c r="BL83" s="348">
        <v>184</v>
      </c>
      <c r="BM83" s="359">
        <v>183</v>
      </c>
      <c r="BN83" s="359">
        <v>191</v>
      </c>
      <c r="BO83" s="359">
        <v>192</v>
      </c>
      <c r="BP83" s="359">
        <v>192</v>
      </c>
      <c r="BQ83" s="359">
        <v>190</v>
      </c>
      <c r="BR83" s="359">
        <v>187</v>
      </c>
      <c r="BS83" s="359">
        <v>189</v>
      </c>
      <c r="BT83" s="359">
        <v>189</v>
      </c>
      <c r="BU83" s="359">
        <v>188</v>
      </c>
      <c r="BV83" s="359">
        <v>187</v>
      </c>
      <c r="BW83" s="347">
        <v>187</v>
      </c>
      <c r="BX83" s="348">
        <v>191</v>
      </c>
      <c r="BY83" s="359">
        <v>190</v>
      </c>
      <c r="BZ83" s="359">
        <v>203</v>
      </c>
      <c r="CA83" s="359">
        <v>203</v>
      </c>
      <c r="CB83" s="359">
        <v>202</v>
      </c>
      <c r="CC83" s="359">
        <v>202</v>
      </c>
      <c r="CD83" s="359">
        <v>202</v>
      </c>
      <c r="CE83" s="359">
        <v>203</v>
      </c>
      <c r="CF83" s="359">
        <v>203</v>
      </c>
      <c r="CG83" s="359">
        <v>201</v>
      </c>
      <c r="CH83" s="359">
        <v>199</v>
      </c>
      <c r="CI83" s="347">
        <v>193</v>
      </c>
      <c r="CJ83" s="348">
        <v>193</v>
      </c>
      <c r="CK83" s="359">
        <v>191</v>
      </c>
      <c r="CL83" s="359">
        <v>191</v>
      </c>
      <c r="CM83" s="359">
        <v>194</v>
      </c>
      <c r="CN83" s="359">
        <v>193</v>
      </c>
      <c r="CO83" s="359">
        <v>191</v>
      </c>
      <c r="CP83" s="359">
        <v>193</v>
      </c>
      <c r="CQ83" s="359">
        <v>193</v>
      </c>
      <c r="CR83" s="359">
        <v>192</v>
      </c>
      <c r="CS83" s="347">
        <v>190</v>
      </c>
      <c r="CT83" s="351">
        <v>195</v>
      </c>
      <c r="CU83" s="347">
        <v>194</v>
      </c>
      <c r="CV83" s="359">
        <v>194</v>
      </c>
      <c r="CW83" s="359">
        <v>192</v>
      </c>
      <c r="CX83" s="359"/>
      <c r="CY83" s="359"/>
      <c r="CZ83" s="359"/>
      <c r="DA83" s="359"/>
      <c r="DB83" s="359"/>
      <c r="DC83" s="359"/>
      <c r="DD83" s="359"/>
      <c r="DE83" s="359"/>
      <c r="DF83" s="359"/>
      <c r="DG83" s="359"/>
      <c r="DH83" s="103">
        <v>-2</v>
      </c>
      <c r="DI83" s="83">
        <v>-1.0416666666666665</v>
      </c>
      <c r="DJ83" s="723">
        <v>-2</v>
      </c>
      <c r="DK83" s="83">
        <v>-1.0362694300518136</v>
      </c>
    </row>
    <row r="84" spans="1:115" ht="15" outlineLevel="2">
      <c r="A84" s="373">
        <v>148</v>
      </c>
      <c r="B84" s="14" t="s">
        <v>367</v>
      </c>
      <c r="C84" s="342" t="s">
        <v>371</v>
      </c>
      <c r="D84" s="348">
        <v>662</v>
      </c>
      <c r="E84" s="359">
        <v>662</v>
      </c>
      <c r="F84" s="359">
        <v>663</v>
      </c>
      <c r="G84" s="359">
        <v>663</v>
      </c>
      <c r="H84" s="359">
        <v>663</v>
      </c>
      <c r="I84" s="359">
        <v>676</v>
      </c>
      <c r="J84" s="359">
        <v>674</v>
      </c>
      <c r="K84" s="359">
        <v>676</v>
      </c>
      <c r="L84" s="359">
        <v>676</v>
      </c>
      <c r="M84" s="359">
        <v>676</v>
      </c>
      <c r="N84" s="359">
        <v>675</v>
      </c>
      <c r="O84" s="351">
        <v>693</v>
      </c>
      <c r="P84" s="348">
        <v>689</v>
      </c>
      <c r="Q84" s="359">
        <v>598</v>
      </c>
      <c r="R84" s="359">
        <v>587</v>
      </c>
      <c r="S84" s="359">
        <v>788</v>
      </c>
      <c r="T84" s="359">
        <v>778</v>
      </c>
      <c r="U84" s="359">
        <v>785</v>
      </c>
      <c r="V84" s="359">
        <v>765</v>
      </c>
      <c r="W84" s="359">
        <v>764</v>
      </c>
      <c r="X84" s="359">
        <v>762</v>
      </c>
      <c r="Y84" s="359">
        <v>768</v>
      </c>
      <c r="Z84" s="359">
        <v>767</v>
      </c>
      <c r="AA84" s="351">
        <v>767</v>
      </c>
      <c r="AB84" s="348">
        <v>766</v>
      </c>
      <c r="AC84" s="359">
        <v>765</v>
      </c>
      <c r="AD84" s="359">
        <v>765</v>
      </c>
      <c r="AE84" s="359">
        <v>764</v>
      </c>
      <c r="AF84" s="359">
        <v>755</v>
      </c>
      <c r="AG84" s="359">
        <v>753</v>
      </c>
      <c r="AH84" s="359">
        <v>750</v>
      </c>
      <c r="AI84" s="359">
        <v>747</v>
      </c>
      <c r="AJ84" s="359">
        <v>746</v>
      </c>
      <c r="AK84" s="359">
        <v>740</v>
      </c>
      <c r="AL84" s="359">
        <v>739</v>
      </c>
      <c r="AM84" s="351">
        <v>737</v>
      </c>
      <c r="AN84" s="348">
        <v>736</v>
      </c>
      <c r="AO84" s="359">
        <v>733</v>
      </c>
      <c r="AP84" s="359">
        <v>731</v>
      </c>
      <c r="AQ84" s="359">
        <v>730</v>
      </c>
      <c r="AR84" s="359">
        <v>728</v>
      </c>
      <c r="AS84" s="359">
        <v>725</v>
      </c>
      <c r="AT84" s="359">
        <v>722</v>
      </c>
      <c r="AU84" s="359">
        <v>719</v>
      </c>
      <c r="AV84" s="359">
        <v>719</v>
      </c>
      <c r="AW84" s="359">
        <v>718</v>
      </c>
      <c r="AX84" s="359">
        <v>715</v>
      </c>
      <c r="AY84" s="351">
        <v>715</v>
      </c>
      <c r="AZ84" s="348">
        <v>715</v>
      </c>
      <c r="BA84" s="359">
        <v>714</v>
      </c>
      <c r="BB84" s="359">
        <v>708</v>
      </c>
      <c r="BC84" s="359">
        <v>706</v>
      </c>
      <c r="BD84" s="359">
        <v>703</v>
      </c>
      <c r="BE84" s="359">
        <v>702</v>
      </c>
      <c r="BF84" s="359">
        <v>689</v>
      </c>
      <c r="BG84" s="359">
        <v>685</v>
      </c>
      <c r="BH84" s="359">
        <v>685</v>
      </c>
      <c r="BI84" s="359">
        <v>684</v>
      </c>
      <c r="BJ84" s="359">
        <v>683</v>
      </c>
      <c r="BK84" s="347">
        <v>683</v>
      </c>
      <c r="BL84" s="348">
        <v>679</v>
      </c>
      <c r="BM84" s="359">
        <v>678</v>
      </c>
      <c r="BN84" s="359">
        <v>691</v>
      </c>
      <c r="BO84" s="359">
        <v>691</v>
      </c>
      <c r="BP84" s="359">
        <v>691</v>
      </c>
      <c r="BQ84" s="359">
        <v>694</v>
      </c>
      <c r="BR84" s="359">
        <v>685</v>
      </c>
      <c r="BS84" s="359">
        <v>682</v>
      </c>
      <c r="BT84" s="359">
        <v>679</v>
      </c>
      <c r="BU84" s="359">
        <v>678</v>
      </c>
      <c r="BV84" s="359">
        <v>674</v>
      </c>
      <c r="BW84" s="347">
        <v>676</v>
      </c>
      <c r="BX84" s="348">
        <v>679</v>
      </c>
      <c r="BY84" s="359">
        <v>670</v>
      </c>
      <c r="BZ84" s="359">
        <v>732</v>
      </c>
      <c r="CA84" s="359">
        <v>735</v>
      </c>
      <c r="CB84" s="359">
        <v>739</v>
      </c>
      <c r="CC84" s="359">
        <v>740</v>
      </c>
      <c r="CD84" s="359">
        <v>729</v>
      </c>
      <c r="CE84" s="359">
        <v>722</v>
      </c>
      <c r="CF84" s="359">
        <v>720</v>
      </c>
      <c r="CG84" s="359">
        <v>717</v>
      </c>
      <c r="CH84" s="359">
        <v>715</v>
      </c>
      <c r="CI84" s="347">
        <v>710</v>
      </c>
      <c r="CJ84" s="348">
        <v>713</v>
      </c>
      <c r="CK84" s="359">
        <v>706</v>
      </c>
      <c r="CL84" s="359">
        <v>703</v>
      </c>
      <c r="CM84" s="359">
        <v>709</v>
      </c>
      <c r="CN84" s="359">
        <v>709</v>
      </c>
      <c r="CO84" s="359">
        <v>710</v>
      </c>
      <c r="CP84" s="359">
        <v>702</v>
      </c>
      <c r="CQ84" s="359">
        <v>707</v>
      </c>
      <c r="CR84" s="359">
        <v>707</v>
      </c>
      <c r="CS84" s="347">
        <v>706</v>
      </c>
      <c r="CT84" s="351">
        <v>710</v>
      </c>
      <c r="CU84" s="347">
        <v>714</v>
      </c>
      <c r="CV84" s="359">
        <v>709</v>
      </c>
      <c r="CW84" s="359">
        <v>708</v>
      </c>
      <c r="CX84" s="359"/>
      <c r="CY84" s="359"/>
      <c r="CZ84" s="359"/>
      <c r="DA84" s="359"/>
      <c r="DB84" s="359"/>
      <c r="DC84" s="359"/>
      <c r="DD84" s="359"/>
      <c r="DE84" s="359"/>
      <c r="DF84" s="359"/>
      <c r="DG84" s="359"/>
      <c r="DH84" s="103">
        <v>-1</v>
      </c>
      <c r="DI84" s="83">
        <v>-0.14124293785310735</v>
      </c>
      <c r="DJ84" s="723">
        <v>-6</v>
      </c>
      <c r="DK84" s="83">
        <v>-0.84507042253521114</v>
      </c>
    </row>
    <row r="85" spans="1:115" ht="15" outlineLevel="2">
      <c r="A85" s="373">
        <v>197</v>
      </c>
      <c r="B85" s="14" t="s">
        <v>367</v>
      </c>
      <c r="C85" s="342" t="s">
        <v>372</v>
      </c>
      <c r="D85" s="348">
        <v>214</v>
      </c>
      <c r="E85" s="359">
        <v>214</v>
      </c>
      <c r="F85" s="359">
        <v>214</v>
      </c>
      <c r="G85" s="359">
        <v>214</v>
      </c>
      <c r="H85" s="359">
        <v>214</v>
      </c>
      <c r="I85" s="359">
        <v>219</v>
      </c>
      <c r="J85" s="359">
        <v>219</v>
      </c>
      <c r="K85" s="359">
        <v>219</v>
      </c>
      <c r="L85" s="359">
        <v>219</v>
      </c>
      <c r="M85" s="359">
        <v>219</v>
      </c>
      <c r="N85" s="359">
        <v>218</v>
      </c>
      <c r="O85" s="351">
        <v>227</v>
      </c>
      <c r="P85" s="348">
        <v>226</v>
      </c>
      <c r="Q85" s="359">
        <v>200</v>
      </c>
      <c r="R85" s="359">
        <v>198</v>
      </c>
      <c r="S85" s="359">
        <v>289</v>
      </c>
      <c r="T85" s="359">
        <v>285</v>
      </c>
      <c r="U85" s="359">
        <v>289</v>
      </c>
      <c r="V85" s="359">
        <v>289</v>
      </c>
      <c r="W85" s="359">
        <v>287</v>
      </c>
      <c r="X85" s="359">
        <v>287</v>
      </c>
      <c r="Y85" s="359">
        <v>288</v>
      </c>
      <c r="Z85" s="359">
        <v>288</v>
      </c>
      <c r="AA85" s="351">
        <v>290</v>
      </c>
      <c r="AB85" s="348">
        <v>290</v>
      </c>
      <c r="AC85" s="359">
        <v>288</v>
      </c>
      <c r="AD85" s="359">
        <v>288</v>
      </c>
      <c r="AE85" s="359">
        <v>288</v>
      </c>
      <c r="AF85" s="359">
        <v>286</v>
      </c>
      <c r="AG85" s="359">
        <v>285</v>
      </c>
      <c r="AH85" s="359">
        <v>285</v>
      </c>
      <c r="AI85" s="359">
        <v>285</v>
      </c>
      <c r="AJ85" s="359">
        <v>284</v>
      </c>
      <c r="AK85" s="359">
        <v>284</v>
      </c>
      <c r="AL85" s="359">
        <v>286</v>
      </c>
      <c r="AM85" s="351">
        <v>286</v>
      </c>
      <c r="AN85" s="348">
        <v>286</v>
      </c>
      <c r="AO85" s="359">
        <v>286</v>
      </c>
      <c r="AP85" s="359">
        <v>285</v>
      </c>
      <c r="AQ85" s="359">
        <v>284</v>
      </c>
      <c r="AR85" s="359">
        <v>282</v>
      </c>
      <c r="AS85" s="359">
        <v>282</v>
      </c>
      <c r="AT85" s="359">
        <v>282</v>
      </c>
      <c r="AU85" s="359">
        <v>280</v>
      </c>
      <c r="AV85" s="359">
        <v>278</v>
      </c>
      <c r="AW85" s="359">
        <v>277</v>
      </c>
      <c r="AX85" s="359">
        <v>276</v>
      </c>
      <c r="AY85" s="351">
        <v>276</v>
      </c>
      <c r="AZ85" s="348">
        <v>276</v>
      </c>
      <c r="BA85" s="359">
        <v>275</v>
      </c>
      <c r="BB85" s="359">
        <v>275</v>
      </c>
      <c r="BC85" s="359">
        <v>274</v>
      </c>
      <c r="BD85" s="359">
        <v>272</v>
      </c>
      <c r="BE85" s="359">
        <v>271</v>
      </c>
      <c r="BF85" s="359">
        <v>263</v>
      </c>
      <c r="BG85" s="359">
        <v>261</v>
      </c>
      <c r="BH85" s="359">
        <v>261</v>
      </c>
      <c r="BI85" s="359">
        <v>260</v>
      </c>
      <c r="BJ85" s="359">
        <v>262</v>
      </c>
      <c r="BK85" s="347">
        <v>261</v>
      </c>
      <c r="BL85" s="348">
        <v>260</v>
      </c>
      <c r="BM85" s="359">
        <v>260</v>
      </c>
      <c r="BN85" s="359">
        <v>263</v>
      </c>
      <c r="BO85" s="359">
        <v>263</v>
      </c>
      <c r="BP85" s="359">
        <v>263</v>
      </c>
      <c r="BQ85" s="359">
        <v>262</v>
      </c>
      <c r="BR85" s="359">
        <v>260</v>
      </c>
      <c r="BS85" s="359">
        <v>262</v>
      </c>
      <c r="BT85" s="359">
        <v>261</v>
      </c>
      <c r="BU85" s="359">
        <v>259</v>
      </c>
      <c r="BV85" s="359">
        <v>257</v>
      </c>
      <c r="BW85" s="347">
        <v>258</v>
      </c>
      <c r="BX85" s="348">
        <v>263</v>
      </c>
      <c r="BY85" s="359">
        <v>262</v>
      </c>
      <c r="BZ85" s="359">
        <v>283</v>
      </c>
      <c r="CA85" s="359">
        <v>277</v>
      </c>
      <c r="CB85" s="359">
        <v>280</v>
      </c>
      <c r="CC85" s="359">
        <v>282</v>
      </c>
      <c r="CD85" s="359">
        <v>281</v>
      </c>
      <c r="CE85" s="359">
        <v>279</v>
      </c>
      <c r="CF85" s="359">
        <v>277</v>
      </c>
      <c r="CG85" s="359">
        <v>279</v>
      </c>
      <c r="CH85" s="359">
        <v>277</v>
      </c>
      <c r="CI85" s="347">
        <v>277</v>
      </c>
      <c r="CJ85" s="348">
        <v>280</v>
      </c>
      <c r="CK85" s="359">
        <v>278</v>
      </c>
      <c r="CL85" s="359">
        <v>276</v>
      </c>
      <c r="CM85" s="359">
        <v>277</v>
      </c>
      <c r="CN85" s="359">
        <v>277</v>
      </c>
      <c r="CO85" s="359">
        <v>280</v>
      </c>
      <c r="CP85" s="359">
        <v>281</v>
      </c>
      <c r="CQ85" s="359">
        <v>285</v>
      </c>
      <c r="CR85" s="359">
        <v>286</v>
      </c>
      <c r="CS85" s="347">
        <v>284</v>
      </c>
      <c r="CT85" s="351">
        <v>283</v>
      </c>
      <c r="CU85" s="347">
        <v>283</v>
      </c>
      <c r="CV85" s="359">
        <v>282</v>
      </c>
      <c r="CW85" s="359">
        <v>280</v>
      </c>
      <c r="CX85" s="359"/>
      <c r="CY85" s="359"/>
      <c r="CZ85" s="359"/>
      <c r="DA85" s="359"/>
      <c r="DB85" s="359"/>
      <c r="DC85" s="359"/>
      <c r="DD85" s="359"/>
      <c r="DE85" s="359"/>
      <c r="DF85" s="359"/>
      <c r="DG85" s="359"/>
      <c r="DH85" s="103">
        <v>-2</v>
      </c>
      <c r="DI85" s="83">
        <v>-0.7142857142857143</v>
      </c>
      <c r="DJ85" s="723">
        <v>-3</v>
      </c>
      <c r="DK85" s="83">
        <v>-1.0830324909747291</v>
      </c>
    </row>
    <row r="86" spans="1:115" ht="15" outlineLevel="2">
      <c r="A86" s="373">
        <v>206</v>
      </c>
      <c r="B86" s="14" t="s">
        <v>367</v>
      </c>
      <c r="C86" s="342" t="s">
        <v>373</v>
      </c>
      <c r="D86" s="348">
        <v>52</v>
      </c>
      <c r="E86" s="359">
        <v>52</v>
      </c>
      <c r="F86" s="359">
        <v>52</v>
      </c>
      <c r="G86" s="359">
        <v>52</v>
      </c>
      <c r="H86" s="359">
        <v>52</v>
      </c>
      <c r="I86" s="359">
        <v>53</v>
      </c>
      <c r="J86" s="359">
        <v>53</v>
      </c>
      <c r="K86" s="359">
        <v>53</v>
      </c>
      <c r="L86" s="359">
        <v>53</v>
      </c>
      <c r="M86" s="359">
        <v>53</v>
      </c>
      <c r="N86" s="359">
        <v>52</v>
      </c>
      <c r="O86" s="351">
        <v>57</v>
      </c>
      <c r="P86" s="348">
        <v>57</v>
      </c>
      <c r="Q86" s="359">
        <v>55</v>
      </c>
      <c r="R86" s="359">
        <v>49</v>
      </c>
      <c r="S86" s="359">
        <v>65</v>
      </c>
      <c r="T86" s="359">
        <v>64</v>
      </c>
      <c r="U86" s="359">
        <v>69</v>
      </c>
      <c r="V86" s="359">
        <v>66</v>
      </c>
      <c r="W86" s="359">
        <v>65</v>
      </c>
      <c r="X86" s="359">
        <v>65</v>
      </c>
      <c r="Y86" s="359">
        <v>65</v>
      </c>
      <c r="Z86" s="359">
        <v>65</v>
      </c>
      <c r="AA86" s="351">
        <v>65</v>
      </c>
      <c r="AB86" s="348">
        <v>65</v>
      </c>
      <c r="AC86" s="359">
        <v>65</v>
      </c>
      <c r="AD86" s="359">
        <v>65</v>
      </c>
      <c r="AE86" s="359">
        <v>65</v>
      </c>
      <c r="AF86" s="359">
        <v>64</v>
      </c>
      <c r="AG86" s="359">
        <v>62</v>
      </c>
      <c r="AH86" s="359">
        <v>62</v>
      </c>
      <c r="AI86" s="359">
        <v>63</v>
      </c>
      <c r="AJ86" s="359">
        <v>63</v>
      </c>
      <c r="AK86" s="359">
        <v>63</v>
      </c>
      <c r="AL86" s="359">
        <v>63</v>
      </c>
      <c r="AM86" s="351">
        <v>63</v>
      </c>
      <c r="AN86" s="348">
        <v>63</v>
      </c>
      <c r="AO86" s="359">
        <v>63</v>
      </c>
      <c r="AP86" s="359">
        <v>63</v>
      </c>
      <c r="AQ86" s="359">
        <v>63</v>
      </c>
      <c r="AR86" s="359">
        <v>63</v>
      </c>
      <c r="AS86" s="359">
        <v>63</v>
      </c>
      <c r="AT86" s="359">
        <v>63</v>
      </c>
      <c r="AU86" s="359">
        <v>63</v>
      </c>
      <c r="AV86" s="359">
        <v>62</v>
      </c>
      <c r="AW86" s="359">
        <v>62</v>
      </c>
      <c r="AX86" s="359">
        <v>62</v>
      </c>
      <c r="AY86" s="351">
        <v>61</v>
      </c>
      <c r="AZ86" s="348">
        <v>61</v>
      </c>
      <c r="BA86" s="359">
        <v>60</v>
      </c>
      <c r="BB86" s="359">
        <v>60</v>
      </c>
      <c r="BC86" s="359">
        <v>60</v>
      </c>
      <c r="BD86" s="359">
        <v>60</v>
      </c>
      <c r="BE86" s="359">
        <v>60</v>
      </c>
      <c r="BF86" s="359">
        <v>59</v>
      </c>
      <c r="BG86" s="359">
        <v>59</v>
      </c>
      <c r="BH86" s="359">
        <v>59</v>
      </c>
      <c r="BI86" s="359">
        <v>59</v>
      </c>
      <c r="BJ86" s="359">
        <v>60</v>
      </c>
      <c r="BK86" s="347">
        <v>60</v>
      </c>
      <c r="BL86" s="348">
        <v>59</v>
      </c>
      <c r="BM86" s="359">
        <v>59</v>
      </c>
      <c r="BN86" s="359">
        <v>59</v>
      </c>
      <c r="BO86" s="359">
        <v>59</v>
      </c>
      <c r="BP86" s="359">
        <v>59</v>
      </c>
      <c r="BQ86" s="359">
        <v>59</v>
      </c>
      <c r="BR86" s="359">
        <v>58</v>
      </c>
      <c r="BS86" s="359">
        <v>58</v>
      </c>
      <c r="BT86" s="359">
        <v>58</v>
      </c>
      <c r="BU86" s="359">
        <v>58</v>
      </c>
      <c r="BV86" s="359">
        <v>59</v>
      </c>
      <c r="BW86" s="347">
        <v>59</v>
      </c>
      <c r="BX86" s="348">
        <v>60</v>
      </c>
      <c r="BY86" s="359">
        <v>60</v>
      </c>
      <c r="BZ86" s="359">
        <v>67</v>
      </c>
      <c r="CA86" s="359">
        <v>68</v>
      </c>
      <c r="CB86" s="359">
        <v>71</v>
      </c>
      <c r="CC86" s="359">
        <v>72</v>
      </c>
      <c r="CD86" s="359">
        <v>71</v>
      </c>
      <c r="CE86" s="359">
        <v>70</v>
      </c>
      <c r="CF86" s="359">
        <v>71</v>
      </c>
      <c r="CG86" s="359">
        <v>75</v>
      </c>
      <c r="CH86" s="359">
        <v>74</v>
      </c>
      <c r="CI86" s="347">
        <v>72</v>
      </c>
      <c r="CJ86" s="348">
        <v>69</v>
      </c>
      <c r="CK86" s="359">
        <v>69</v>
      </c>
      <c r="CL86" s="359">
        <v>69</v>
      </c>
      <c r="CM86" s="359">
        <v>69</v>
      </c>
      <c r="CN86" s="359">
        <v>70</v>
      </c>
      <c r="CO86" s="359">
        <v>70</v>
      </c>
      <c r="CP86" s="359">
        <v>69</v>
      </c>
      <c r="CQ86" s="359">
        <v>69</v>
      </c>
      <c r="CR86" s="359">
        <v>69</v>
      </c>
      <c r="CS86" s="347">
        <v>69</v>
      </c>
      <c r="CT86" s="351">
        <v>70</v>
      </c>
      <c r="CU86" s="347">
        <v>70</v>
      </c>
      <c r="CV86" s="359">
        <v>70</v>
      </c>
      <c r="CW86" s="359">
        <v>70</v>
      </c>
      <c r="CX86" s="359"/>
      <c r="CY86" s="359"/>
      <c r="CZ86" s="359"/>
      <c r="DA86" s="359"/>
      <c r="DB86" s="359"/>
      <c r="DC86" s="359"/>
      <c r="DD86" s="359"/>
      <c r="DE86" s="359"/>
      <c r="DF86" s="359"/>
      <c r="DG86" s="359"/>
      <c r="DH86" s="103">
        <v>0</v>
      </c>
      <c r="DI86" s="83">
        <v>0</v>
      </c>
      <c r="DJ86" s="723">
        <v>0</v>
      </c>
      <c r="DK86" s="83">
        <v>0</v>
      </c>
    </row>
    <row r="87" spans="1:115" ht="15" outlineLevel="2">
      <c r="A87" s="373">
        <v>313</v>
      </c>
      <c r="B87" s="14" t="s">
        <v>367</v>
      </c>
      <c r="C87" s="342" t="s">
        <v>374</v>
      </c>
      <c r="D87" s="348">
        <v>173</v>
      </c>
      <c r="E87" s="359">
        <v>173</v>
      </c>
      <c r="F87" s="359">
        <v>173</v>
      </c>
      <c r="G87" s="359">
        <v>173</v>
      </c>
      <c r="H87" s="359">
        <v>173</v>
      </c>
      <c r="I87" s="359">
        <v>178</v>
      </c>
      <c r="J87" s="359">
        <v>178</v>
      </c>
      <c r="K87" s="359">
        <v>178</v>
      </c>
      <c r="L87" s="359">
        <v>178</v>
      </c>
      <c r="M87" s="359">
        <v>178</v>
      </c>
      <c r="N87" s="359">
        <v>177</v>
      </c>
      <c r="O87" s="351">
        <v>181</v>
      </c>
      <c r="P87" s="348">
        <v>181</v>
      </c>
      <c r="Q87" s="359">
        <v>147</v>
      </c>
      <c r="R87" s="359">
        <v>147</v>
      </c>
      <c r="S87" s="359">
        <v>195</v>
      </c>
      <c r="T87" s="359">
        <v>193</v>
      </c>
      <c r="U87" s="359">
        <v>194</v>
      </c>
      <c r="V87" s="359">
        <v>190</v>
      </c>
      <c r="W87" s="359">
        <v>190</v>
      </c>
      <c r="X87" s="359">
        <v>190</v>
      </c>
      <c r="Y87" s="359">
        <v>190</v>
      </c>
      <c r="Z87" s="359">
        <v>190</v>
      </c>
      <c r="AA87" s="351">
        <v>192</v>
      </c>
      <c r="AB87" s="348">
        <v>192</v>
      </c>
      <c r="AC87" s="359">
        <v>193</v>
      </c>
      <c r="AD87" s="359">
        <v>195</v>
      </c>
      <c r="AE87" s="359">
        <v>195</v>
      </c>
      <c r="AF87" s="359">
        <v>195</v>
      </c>
      <c r="AG87" s="359">
        <v>194</v>
      </c>
      <c r="AH87" s="359">
        <v>194</v>
      </c>
      <c r="AI87" s="359">
        <v>192</v>
      </c>
      <c r="AJ87" s="359">
        <v>188</v>
      </c>
      <c r="AK87" s="359">
        <v>188</v>
      </c>
      <c r="AL87" s="359">
        <v>187</v>
      </c>
      <c r="AM87" s="351">
        <v>186</v>
      </c>
      <c r="AN87" s="348">
        <v>186</v>
      </c>
      <c r="AO87" s="359">
        <v>184</v>
      </c>
      <c r="AP87" s="359">
        <v>184</v>
      </c>
      <c r="AQ87" s="359">
        <v>183</v>
      </c>
      <c r="AR87" s="359">
        <v>183</v>
      </c>
      <c r="AS87" s="359">
        <v>183</v>
      </c>
      <c r="AT87" s="359">
        <v>183</v>
      </c>
      <c r="AU87" s="359">
        <v>183</v>
      </c>
      <c r="AV87" s="359">
        <v>182</v>
      </c>
      <c r="AW87" s="359">
        <v>182</v>
      </c>
      <c r="AX87" s="359">
        <v>181</v>
      </c>
      <c r="AY87" s="351">
        <v>181</v>
      </c>
      <c r="AZ87" s="348">
        <v>179</v>
      </c>
      <c r="BA87" s="359">
        <v>178</v>
      </c>
      <c r="BB87" s="359">
        <v>178</v>
      </c>
      <c r="BC87" s="359">
        <v>178</v>
      </c>
      <c r="BD87" s="359">
        <v>178</v>
      </c>
      <c r="BE87" s="359">
        <v>178</v>
      </c>
      <c r="BF87" s="359">
        <v>174</v>
      </c>
      <c r="BG87" s="359">
        <v>175</v>
      </c>
      <c r="BH87" s="359">
        <v>175</v>
      </c>
      <c r="BI87" s="359">
        <v>175</v>
      </c>
      <c r="BJ87" s="359">
        <v>178</v>
      </c>
      <c r="BK87" s="347">
        <v>178</v>
      </c>
      <c r="BL87" s="348">
        <v>176</v>
      </c>
      <c r="BM87" s="359">
        <v>175</v>
      </c>
      <c r="BN87" s="359">
        <v>181</v>
      </c>
      <c r="BO87" s="359">
        <v>181</v>
      </c>
      <c r="BP87" s="359">
        <v>181</v>
      </c>
      <c r="BQ87" s="359">
        <v>181</v>
      </c>
      <c r="BR87" s="359">
        <v>177</v>
      </c>
      <c r="BS87" s="359">
        <v>177</v>
      </c>
      <c r="BT87" s="359">
        <v>177</v>
      </c>
      <c r="BU87" s="359">
        <v>177</v>
      </c>
      <c r="BV87" s="359">
        <v>177</v>
      </c>
      <c r="BW87" s="347">
        <v>176</v>
      </c>
      <c r="BX87" s="348">
        <v>175</v>
      </c>
      <c r="BY87" s="359">
        <v>175</v>
      </c>
      <c r="BZ87" s="359">
        <v>188</v>
      </c>
      <c r="CA87" s="359">
        <v>186</v>
      </c>
      <c r="CB87" s="359">
        <v>186</v>
      </c>
      <c r="CC87" s="359">
        <v>186</v>
      </c>
      <c r="CD87" s="359">
        <v>187</v>
      </c>
      <c r="CE87" s="359">
        <v>186</v>
      </c>
      <c r="CF87" s="359">
        <v>186</v>
      </c>
      <c r="CG87" s="359">
        <v>186</v>
      </c>
      <c r="CH87" s="359">
        <v>186</v>
      </c>
      <c r="CI87" s="347">
        <v>185</v>
      </c>
      <c r="CJ87" s="348">
        <v>183</v>
      </c>
      <c r="CK87" s="359">
        <v>182</v>
      </c>
      <c r="CL87" s="359">
        <v>180</v>
      </c>
      <c r="CM87" s="359">
        <v>180</v>
      </c>
      <c r="CN87" s="359">
        <v>179</v>
      </c>
      <c r="CO87" s="359">
        <v>181</v>
      </c>
      <c r="CP87" s="359">
        <v>181</v>
      </c>
      <c r="CQ87" s="359">
        <v>184</v>
      </c>
      <c r="CR87" s="359">
        <v>183</v>
      </c>
      <c r="CS87" s="347">
        <v>180</v>
      </c>
      <c r="CT87" s="351">
        <v>191</v>
      </c>
      <c r="CU87" s="347">
        <v>189</v>
      </c>
      <c r="CV87" s="359">
        <v>187</v>
      </c>
      <c r="CW87" s="359">
        <v>189</v>
      </c>
      <c r="CX87" s="359"/>
      <c r="CY87" s="359"/>
      <c r="CZ87" s="359"/>
      <c r="DA87" s="359"/>
      <c r="DB87" s="359"/>
      <c r="DC87" s="359"/>
      <c r="DD87" s="359"/>
      <c r="DE87" s="359"/>
      <c r="DF87" s="359"/>
      <c r="DG87" s="359"/>
      <c r="DH87" s="103">
        <v>2</v>
      </c>
      <c r="DI87" s="83">
        <v>1.0582010582010581</v>
      </c>
      <c r="DJ87" s="723">
        <v>0</v>
      </c>
      <c r="DK87" s="83">
        <v>0</v>
      </c>
    </row>
    <row r="88" spans="1:115" ht="15" outlineLevel="2">
      <c r="A88" s="373">
        <v>318</v>
      </c>
      <c r="B88" s="14" t="s">
        <v>367</v>
      </c>
      <c r="C88" s="342" t="s">
        <v>375</v>
      </c>
      <c r="D88" s="348">
        <v>336</v>
      </c>
      <c r="E88" s="359">
        <v>336</v>
      </c>
      <c r="F88" s="359">
        <v>336</v>
      </c>
      <c r="G88" s="359">
        <v>336</v>
      </c>
      <c r="H88" s="359">
        <v>336</v>
      </c>
      <c r="I88" s="359">
        <v>343</v>
      </c>
      <c r="J88" s="359">
        <v>342</v>
      </c>
      <c r="K88" s="359">
        <v>342</v>
      </c>
      <c r="L88" s="359">
        <v>341</v>
      </c>
      <c r="M88" s="359">
        <v>341</v>
      </c>
      <c r="N88" s="359">
        <v>341</v>
      </c>
      <c r="O88" s="351">
        <v>347</v>
      </c>
      <c r="P88" s="348">
        <v>346</v>
      </c>
      <c r="Q88" s="359">
        <v>303</v>
      </c>
      <c r="R88" s="359">
        <v>298</v>
      </c>
      <c r="S88" s="359">
        <v>436</v>
      </c>
      <c r="T88" s="359">
        <v>429</v>
      </c>
      <c r="U88" s="359">
        <v>440</v>
      </c>
      <c r="V88" s="359">
        <v>442</v>
      </c>
      <c r="W88" s="359">
        <v>443</v>
      </c>
      <c r="X88" s="359">
        <v>443</v>
      </c>
      <c r="Y88" s="359">
        <v>453</v>
      </c>
      <c r="Z88" s="359">
        <v>453</v>
      </c>
      <c r="AA88" s="351">
        <v>453</v>
      </c>
      <c r="AB88" s="348">
        <v>452</v>
      </c>
      <c r="AC88" s="359">
        <v>452</v>
      </c>
      <c r="AD88" s="359">
        <v>453</v>
      </c>
      <c r="AE88" s="359">
        <v>452</v>
      </c>
      <c r="AF88" s="359">
        <v>451</v>
      </c>
      <c r="AG88" s="359">
        <v>451</v>
      </c>
      <c r="AH88" s="359">
        <v>453</v>
      </c>
      <c r="AI88" s="359">
        <v>454</v>
      </c>
      <c r="AJ88" s="359">
        <v>455</v>
      </c>
      <c r="AK88" s="359">
        <v>456</v>
      </c>
      <c r="AL88" s="359">
        <v>456</v>
      </c>
      <c r="AM88" s="351">
        <v>456</v>
      </c>
      <c r="AN88" s="348">
        <v>454</v>
      </c>
      <c r="AO88" s="359">
        <v>455</v>
      </c>
      <c r="AP88" s="359">
        <v>455</v>
      </c>
      <c r="AQ88" s="359">
        <v>453</v>
      </c>
      <c r="AR88" s="359">
        <v>452</v>
      </c>
      <c r="AS88" s="359">
        <v>452</v>
      </c>
      <c r="AT88" s="359">
        <v>451</v>
      </c>
      <c r="AU88" s="359">
        <v>450</v>
      </c>
      <c r="AV88" s="359">
        <v>448</v>
      </c>
      <c r="AW88" s="359">
        <v>446</v>
      </c>
      <c r="AX88" s="359">
        <v>444</v>
      </c>
      <c r="AY88" s="351">
        <v>445</v>
      </c>
      <c r="AZ88" s="348">
        <v>442</v>
      </c>
      <c r="BA88" s="359">
        <v>438</v>
      </c>
      <c r="BB88" s="359">
        <v>437</v>
      </c>
      <c r="BC88" s="359">
        <v>434</v>
      </c>
      <c r="BD88" s="359">
        <v>431</v>
      </c>
      <c r="BE88" s="359">
        <v>430</v>
      </c>
      <c r="BF88" s="359">
        <v>423</v>
      </c>
      <c r="BG88" s="359">
        <v>422</v>
      </c>
      <c r="BH88" s="359">
        <v>422</v>
      </c>
      <c r="BI88" s="359">
        <v>421</v>
      </c>
      <c r="BJ88" s="359">
        <v>425</v>
      </c>
      <c r="BK88" s="347">
        <v>426</v>
      </c>
      <c r="BL88" s="348">
        <v>425</v>
      </c>
      <c r="BM88" s="359">
        <v>425</v>
      </c>
      <c r="BN88" s="359">
        <v>432</v>
      </c>
      <c r="BO88" s="359">
        <v>433</v>
      </c>
      <c r="BP88" s="359">
        <v>433</v>
      </c>
      <c r="BQ88" s="359">
        <v>436</v>
      </c>
      <c r="BR88" s="359">
        <v>434</v>
      </c>
      <c r="BS88" s="359">
        <v>438</v>
      </c>
      <c r="BT88" s="359">
        <v>434</v>
      </c>
      <c r="BU88" s="359">
        <v>432</v>
      </c>
      <c r="BV88" s="359">
        <v>432</v>
      </c>
      <c r="BW88" s="347">
        <v>431</v>
      </c>
      <c r="BX88" s="348">
        <v>431</v>
      </c>
      <c r="BY88" s="359">
        <v>426</v>
      </c>
      <c r="BZ88" s="359">
        <v>457</v>
      </c>
      <c r="CA88" s="359">
        <v>459</v>
      </c>
      <c r="CB88" s="359">
        <v>458</v>
      </c>
      <c r="CC88" s="359">
        <v>455</v>
      </c>
      <c r="CD88" s="359">
        <v>455</v>
      </c>
      <c r="CE88" s="359">
        <v>453</v>
      </c>
      <c r="CF88" s="359">
        <v>449</v>
      </c>
      <c r="CG88" s="359">
        <v>449</v>
      </c>
      <c r="CH88" s="359">
        <v>448</v>
      </c>
      <c r="CI88" s="347">
        <v>441</v>
      </c>
      <c r="CJ88" s="348">
        <v>440</v>
      </c>
      <c r="CK88" s="359">
        <v>437</v>
      </c>
      <c r="CL88" s="359">
        <v>438</v>
      </c>
      <c r="CM88" s="359">
        <v>444</v>
      </c>
      <c r="CN88" s="359">
        <v>442</v>
      </c>
      <c r="CO88" s="359">
        <v>443</v>
      </c>
      <c r="CP88" s="359">
        <v>442</v>
      </c>
      <c r="CQ88" s="359">
        <v>444</v>
      </c>
      <c r="CR88" s="359">
        <v>442</v>
      </c>
      <c r="CS88" s="347">
        <v>442</v>
      </c>
      <c r="CT88" s="351">
        <v>441</v>
      </c>
      <c r="CU88" s="347">
        <v>443</v>
      </c>
      <c r="CV88" s="359">
        <v>441</v>
      </c>
      <c r="CW88" s="359">
        <v>437</v>
      </c>
      <c r="CX88" s="359"/>
      <c r="CY88" s="359"/>
      <c r="CZ88" s="359"/>
      <c r="DA88" s="359"/>
      <c r="DB88" s="359"/>
      <c r="DC88" s="359"/>
      <c r="DD88" s="359"/>
      <c r="DE88" s="359"/>
      <c r="DF88" s="359"/>
      <c r="DG88" s="359"/>
      <c r="DH88" s="103">
        <v>-4</v>
      </c>
      <c r="DI88" s="83">
        <v>-0.91533180778032042</v>
      </c>
      <c r="DJ88" s="723">
        <v>-6</v>
      </c>
      <c r="DK88" s="83">
        <v>-1.3605442176870748</v>
      </c>
    </row>
    <row r="89" spans="1:115" ht="15" outlineLevel="2">
      <c r="A89" s="373">
        <v>321</v>
      </c>
      <c r="B89" s="14" t="s">
        <v>367</v>
      </c>
      <c r="C89" s="342" t="s">
        <v>376</v>
      </c>
      <c r="D89" s="348">
        <v>77</v>
      </c>
      <c r="E89" s="359">
        <v>77</v>
      </c>
      <c r="F89" s="359">
        <v>77</v>
      </c>
      <c r="G89" s="359">
        <v>77</v>
      </c>
      <c r="H89" s="359">
        <v>77</v>
      </c>
      <c r="I89" s="359">
        <v>77</v>
      </c>
      <c r="J89" s="359">
        <v>77</v>
      </c>
      <c r="K89" s="359">
        <v>77</v>
      </c>
      <c r="L89" s="359">
        <v>77</v>
      </c>
      <c r="M89" s="359">
        <v>77</v>
      </c>
      <c r="N89" s="359">
        <v>77</v>
      </c>
      <c r="O89" s="351">
        <v>81</v>
      </c>
      <c r="P89" s="348">
        <v>80</v>
      </c>
      <c r="Q89" s="359">
        <v>69</v>
      </c>
      <c r="R89" s="359">
        <v>69</v>
      </c>
      <c r="S89" s="359">
        <v>94</v>
      </c>
      <c r="T89" s="359">
        <v>92</v>
      </c>
      <c r="U89" s="359">
        <v>93</v>
      </c>
      <c r="V89" s="359">
        <v>94</v>
      </c>
      <c r="W89" s="359">
        <v>94</v>
      </c>
      <c r="X89" s="359">
        <v>94</v>
      </c>
      <c r="Y89" s="359">
        <v>94</v>
      </c>
      <c r="Z89" s="359">
        <v>94</v>
      </c>
      <c r="AA89" s="351">
        <v>94</v>
      </c>
      <c r="AB89" s="348">
        <v>94</v>
      </c>
      <c r="AC89" s="359">
        <v>94</v>
      </c>
      <c r="AD89" s="359">
        <v>95</v>
      </c>
      <c r="AE89" s="359">
        <v>95</v>
      </c>
      <c r="AF89" s="359">
        <v>97</v>
      </c>
      <c r="AG89" s="359">
        <v>97</v>
      </c>
      <c r="AH89" s="359">
        <v>97</v>
      </c>
      <c r="AI89" s="359">
        <v>97</v>
      </c>
      <c r="AJ89" s="359">
        <v>97</v>
      </c>
      <c r="AK89" s="359">
        <v>99</v>
      </c>
      <c r="AL89" s="359">
        <v>99</v>
      </c>
      <c r="AM89" s="351">
        <v>99</v>
      </c>
      <c r="AN89" s="348">
        <v>98</v>
      </c>
      <c r="AO89" s="359">
        <v>98</v>
      </c>
      <c r="AP89" s="359">
        <v>98</v>
      </c>
      <c r="AQ89" s="359">
        <v>98</v>
      </c>
      <c r="AR89" s="359">
        <v>97</v>
      </c>
      <c r="AS89" s="359">
        <v>97</v>
      </c>
      <c r="AT89" s="359">
        <v>97</v>
      </c>
      <c r="AU89" s="359">
        <v>96</v>
      </c>
      <c r="AV89" s="359">
        <v>96</v>
      </c>
      <c r="AW89" s="359">
        <v>96</v>
      </c>
      <c r="AX89" s="359">
        <v>96</v>
      </c>
      <c r="AY89" s="351">
        <v>96</v>
      </c>
      <c r="AZ89" s="348">
        <v>96</v>
      </c>
      <c r="BA89" s="359">
        <v>96</v>
      </c>
      <c r="BB89" s="359">
        <v>95</v>
      </c>
      <c r="BC89" s="359">
        <v>95</v>
      </c>
      <c r="BD89" s="359">
        <v>95</v>
      </c>
      <c r="BE89" s="359">
        <v>95</v>
      </c>
      <c r="BF89" s="359">
        <v>92</v>
      </c>
      <c r="BG89" s="359">
        <v>88</v>
      </c>
      <c r="BH89" s="359">
        <v>88</v>
      </c>
      <c r="BI89" s="359">
        <v>88</v>
      </c>
      <c r="BJ89" s="359">
        <v>88</v>
      </c>
      <c r="BK89" s="347">
        <v>88</v>
      </c>
      <c r="BL89" s="348">
        <v>90</v>
      </c>
      <c r="BM89" s="359">
        <v>90</v>
      </c>
      <c r="BN89" s="359">
        <v>97</v>
      </c>
      <c r="BO89" s="359">
        <v>97</v>
      </c>
      <c r="BP89" s="359">
        <v>97</v>
      </c>
      <c r="BQ89" s="359">
        <v>98</v>
      </c>
      <c r="BR89" s="359">
        <v>96</v>
      </c>
      <c r="BS89" s="359">
        <v>96</v>
      </c>
      <c r="BT89" s="359">
        <v>95</v>
      </c>
      <c r="BU89" s="359">
        <v>95</v>
      </c>
      <c r="BV89" s="359">
        <v>96</v>
      </c>
      <c r="BW89" s="347">
        <v>96</v>
      </c>
      <c r="BX89" s="348">
        <v>97</v>
      </c>
      <c r="BY89" s="359">
        <v>95</v>
      </c>
      <c r="BZ89" s="359">
        <v>105</v>
      </c>
      <c r="CA89" s="359">
        <v>103</v>
      </c>
      <c r="CB89" s="359">
        <v>104</v>
      </c>
      <c r="CC89" s="359">
        <v>104</v>
      </c>
      <c r="CD89" s="359">
        <v>102</v>
      </c>
      <c r="CE89" s="359">
        <v>101</v>
      </c>
      <c r="CF89" s="359">
        <v>102</v>
      </c>
      <c r="CG89" s="359">
        <v>101</v>
      </c>
      <c r="CH89" s="359">
        <v>100</v>
      </c>
      <c r="CI89" s="347">
        <v>97</v>
      </c>
      <c r="CJ89" s="348">
        <v>100</v>
      </c>
      <c r="CK89" s="359">
        <v>99</v>
      </c>
      <c r="CL89" s="359">
        <v>101</v>
      </c>
      <c r="CM89" s="359">
        <v>107</v>
      </c>
      <c r="CN89" s="359">
        <v>108</v>
      </c>
      <c r="CO89" s="359">
        <v>105</v>
      </c>
      <c r="CP89" s="359">
        <v>104</v>
      </c>
      <c r="CQ89" s="359">
        <v>104</v>
      </c>
      <c r="CR89" s="359">
        <v>105</v>
      </c>
      <c r="CS89" s="347">
        <v>99</v>
      </c>
      <c r="CT89" s="351">
        <v>100</v>
      </c>
      <c r="CU89" s="347">
        <v>100</v>
      </c>
      <c r="CV89" s="359">
        <v>99</v>
      </c>
      <c r="CW89" s="359">
        <v>100</v>
      </c>
      <c r="CX89" s="359"/>
      <c r="CY89" s="359"/>
      <c r="CZ89" s="359"/>
      <c r="DA89" s="359"/>
      <c r="DB89" s="359"/>
      <c r="DC89" s="359"/>
      <c r="DD89" s="359"/>
      <c r="DE89" s="359"/>
      <c r="DF89" s="359"/>
      <c r="DG89" s="359"/>
      <c r="DH89" s="103">
        <v>1</v>
      </c>
      <c r="DI89" s="83">
        <v>1</v>
      </c>
      <c r="DJ89" s="723">
        <v>0</v>
      </c>
      <c r="DK89" s="83">
        <v>0</v>
      </c>
    </row>
    <row r="90" spans="1:115" ht="15" outlineLevel="2">
      <c r="A90" s="373">
        <v>376</v>
      </c>
      <c r="B90" s="14" t="s">
        <v>367</v>
      </c>
      <c r="C90" s="342" t="s">
        <v>377</v>
      </c>
      <c r="D90" s="348">
        <v>626</v>
      </c>
      <c r="E90" s="359">
        <v>626</v>
      </c>
      <c r="F90" s="359">
        <v>626</v>
      </c>
      <c r="G90" s="359">
        <v>626</v>
      </c>
      <c r="H90" s="359">
        <v>626</v>
      </c>
      <c r="I90" s="359">
        <v>637</v>
      </c>
      <c r="J90" s="359">
        <v>635</v>
      </c>
      <c r="K90" s="359">
        <v>637</v>
      </c>
      <c r="L90" s="359">
        <v>637</v>
      </c>
      <c r="M90" s="359">
        <v>637</v>
      </c>
      <c r="N90" s="359">
        <v>635</v>
      </c>
      <c r="O90" s="351">
        <v>656</v>
      </c>
      <c r="P90" s="348">
        <v>652</v>
      </c>
      <c r="Q90" s="359">
        <v>576</v>
      </c>
      <c r="R90" s="359">
        <v>570</v>
      </c>
      <c r="S90" s="359">
        <v>765</v>
      </c>
      <c r="T90" s="359">
        <v>754</v>
      </c>
      <c r="U90" s="359">
        <v>775</v>
      </c>
      <c r="V90" s="359">
        <v>756</v>
      </c>
      <c r="W90" s="359">
        <v>755</v>
      </c>
      <c r="X90" s="359">
        <v>754</v>
      </c>
      <c r="Y90" s="359">
        <v>759</v>
      </c>
      <c r="Z90" s="359">
        <v>757</v>
      </c>
      <c r="AA90" s="351">
        <v>761</v>
      </c>
      <c r="AB90" s="348">
        <v>759</v>
      </c>
      <c r="AC90" s="359">
        <v>757</v>
      </c>
      <c r="AD90" s="359">
        <v>756</v>
      </c>
      <c r="AE90" s="359">
        <v>756</v>
      </c>
      <c r="AF90" s="359">
        <v>743</v>
      </c>
      <c r="AG90" s="359">
        <v>738</v>
      </c>
      <c r="AH90" s="359">
        <v>736</v>
      </c>
      <c r="AI90" s="359">
        <v>733</v>
      </c>
      <c r="AJ90" s="359">
        <v>731</v>
      </c>
      <c r="AK90" s="359">
        <v>731</v>
      </c>
      <c r="AL90" s="359">
        <v>731</v>
      </c>
      <c r="AM90" s="351">
        <v>729</v>
      </c>
      <c r="AN90" s="348">
        <v>727</v>
      </c>
      <c r="AO90" s="359">
        <v>727</v>
      </c>
      <c r="AP90" s="359">
        <v>725</v>
      </c>
      <c r="AQ90" s="359">
        <v>725</v>
      </c>
      <c r="AR90" s="359">
        <v>724</v>
      </c>
      <c r="AS90" s="359">
        <v>724</v>
      </c>
      <c r="AT90" s="359">
        <v>723</v>
      </c>
      <c r="AU90" s="359">
        <v>721</v>
      </c>
      <c r="AV90" s="359">
        <v>716</v>
      </c>
      <c r="AW90" s="359">
        <v>713</v>
      </c>
      <c r="AX90" s="359">
        <v>711</v>
      </c>
      <c r="AY90" s="351">
        <v>708</v>
      </c>
      <c r="AZ90" s="348">
        <v>703</v>
      </c>
      <c r="BA90" s="359">
        <v>700</v>
      </c>
      <c r="BB90" s="359">
        <v>694</v>
      </c>
      <c r="BC90" s="359">
        <v>691</v>
      </c>
      <c r="BD90" s="359">
        <v>690</v>
      </c>
      <c r="BE90" s="359">
        <v>689</v>
      </c>
      <c r="BF90" s="359">
        <v>675</v>
      </c>
      <c r="BG90" s="359">
        <v>665</v>
      </c>
      <c r="BH90" s="359">
        <v>665</v>
      </c>
      <c r="BI90" s="359">
        <v>664</v>
      </c>
      <c r="BJ90" s="359">
        <v>665</v>
      </c>
      <c r="BK90" s="347">
        <v>661</v>
      </c>
      <c r="BL90" s="348">
        <v>661</v>
      </c>
      <c r="BM90" s="359">
        <v>660</v>
      </c>
      <c r="BN90" s="359">
        <v>671</v>
      </c>
      <c r="BO90" s="359">
        <v>675</v>
      </c>
      <c r="BP90" s="359">
        <v>675</v>
      </c>
      <c r="BQ90" s="359">
        <v>676</v>
      </c>
      <c r="BR90" s="359">
        <v>669</v>
      </c>
      <c r="BS90" s="359">
        <v>666</v>
      </c>
      <c r="BT90" s="359">
        <v>665</v>
      </c>
      <c r="BU90" s="359">
        <v>664</v>
      </c>
      <c r="BV90" s="359">
        <v>660</v>
      </c>
      <c r="BW90" s="347">
        <v>662</v>
      </c>
      <c r="BX90" s="348">
        <v>672</v>
      </c>
      <c r="BY90" s="359">
        <v>668</v>
      </c>
      <c r="BZ90" s="359">
        <v>727</v>
      </c>
      <c r="CA90" s="359">
        <v>725</v>
      </c>
      <c r="CB90" s="359">
        <v>724</v>
      </c>
      <c r="CC90" s="359">
        <v>721</v>
      </c>
      <c r="CD90" s="359">
        <v>716</v>
      </c>
      <c r="CE90" s="359">
        <v>711</v>
      </c>
      <c r="CF90" s="359">
        <v>709</v>
      </c>
      <c r="CG90" s="359">
        <v>710</v>
      </c>
      <c r="CH90" s="359">
        <v>706</v>
      </c>
      <c r="CI90" s="347">
        <v>693</v>
      </c>
      <c r="CJ90" s="348">
        <v>691</v>
      </c>
      <c r="CK90" s="359">
        <v>687</v>
      </c>
      <c r="CL90" s="359">
        <v>685</v>
      </c>
      <c r="CM90" s="359">
        <v>691</v>
      </c>
      <c r="CN90" s="359">
        <v>688</v>
      </c>
      <c r="CO90" s="359">
        <v>689</v>
      </c>
      <c r="CP90" s="359">
        <v>697</v>
      </c>
      <c r="CQ90" s="359">
        <v>702</v>
      </c>
      <c r="CR90" s="359">
        <v>701</v>
      </c>
      <c r="CS90" s="347">
        <v>699</v>
      </c>
      <c r="CT90" s="351">
        <v>699</v>
      </c>
      <c r="CU90" s="347">
        <v>699</v>
      </c>
      <c r="CV90" s="359">
        <v>692</v>
      </c>
      <c r="CW90" s="359">
        <v>692</v>
      </c>
      <c r="CX90" s="359"/>
      <c r="CY90" s="359"/>
      <c r="CZ90" s="359"/>
      <c r="DA90" s="359"/>
      <c r="DB90" s="359"/>
      <c r="DC90" s="359"/>
      <c r="DD90" s="359"/>
      <c r="DE90" s="359"/>
      <c r="DF90" s="359"/>
      <c r="DG90" s="359"/>
      <c r="DH90" s="103">
        <v>0</v>
      </c>
      <c r="DI90" s="83">
        <v>0</v>
      </c>
      <c r="DJ90" s="723">
        <v>-7</v>
      </c>
      <c r="DK90" s="83">
        <v>-1.0101010101010102</v>
      </c>
    </row>
    <row r="91" spans="1:115" ht="15" outlineLevel="2">
      <c r="A91" s="373">
        <v>400</v>
      </c>
      <c r="B91" s="14" t="s">
        <v>367</v>
      </c>
      <c r="C91" s="342" t="s">
        <v>378</v>
      </c>
      <c r="D91" s="348">
        <v>189</v>
      </c>
      <c r="E91" s="359">
        <v>189</v>
      </c>
      <c r="F91" s="359">
        <v>189</v>
      </c>
      <c r="G91" s="359">
        <v>189</v>
      </c>
      <c r="H91" s="359">
        <v>189</v>
      </c>
      <c r="I91" s="359">
        <v>190</v>
      </c>
      <c r="J91" s="359">
        <v>190</v>
      </c>
      <c r="K91" s="359">
        <v>190</v>
      </c>
      <c r="L91" s="359">
        <v>190</v>
      </c>
      <c r="M91" s="359">
        <v>189</v>
      </c>
      <c r="N91" s="359">
        <v>188</v>
      </c>
      <c r="O91" s="351">
        <v>197</v>
      </c>
      <c r="P91" s="348">
        <v>196</v>
      </c>
      <c r="Q91" s="359">
        <v>176</v>
      </c>
      <c r="R91" s="359">
        <v>171</v>
      </c>
      <c r="S91" s="359">
        <v>254</v>
      </c>
      <c r="T91" s="359">
        <v>252</v>
      </c>
      <c r="U91" s="359">
        <v>255</v>
      </c>
      <c r="V91" s="359">
        <v>255</v>
      </c>
      <c r="W91" s="359">
        <v>252</v>
      </c>
      <c r="X91" s="359">
        <v>250</v>
      </c>
      <c r="Y91" s="359">
        <v>251</v>
      </c>
      <c r="Z91" s="359">
        <v>251</v>
      </c>
      <c r="AA91" s="351">
        <v>252</v>
      </c>
      <c r="AB91" s="348">
        <v>252</v>
      </c>
      <c r="AC91" s="359">
        <v>251</v>
      </c>
      <c r="AD91" s="359">
        <v>252</v>
      </c>
      <c r="AE91" s="359">
        <v>252</v>
      </c>
      <c r="AF91" s="359">
        <v>250</v>
      </c>
      <c r="AG91" s="359">
        <v>250</v>
      </c>
      <c r="AH91" s="359">
        <v>248</v>
      </c>
      <c r="AI91" s="359">
        <v>249</v>
      </c>
      <c r="AJ91" s="359">
        <v>247</v>
      </c>
      <c r="AK91" s="359">
        <v>248</v>
      </c>
      <c r="AL91" s="359">
        <v>248</v>
      </c>
      <c r="AM91" s="351">
        <v>248</v>
      </c>
      <c r="AN91" s="348">
        <v>248</v>
      </c>
      <c r="AO91" s="359">
        <v>248</v>
      </c>
      <c r="AP91" s="359">
        <v>248</v>
      </c>
      <c r="AQ91" s="359">
        <v>248</v>
      </c>
      <c r="AR91" s="359">
        <v>247</v>
      </c>
      <c r="AS91" s="359">
        <v>245</v>
      </c>
      <c r="AT91" s="359">
        <v>244</v>
      </c>
      <c r="AU91" s="359">
        <v>242</v>
      </c>
      <c r="AV91" s="359">
        <v>241</v>
      </c>
      <c r="AW91" s="359">
        <v>240</v>
      </c>
      <c r="AX91" s="359">
        <v>240</v>
      </c>
      <c r="AY91" s="351">
        <v>240</v>
      </c>
      <c r="AZ91" s="348">
        <v>239</v>
      </c>
      <c r="BA91" s="359">
        <v>239</v>
      </c>
      <c r="BB91" s="359">
        <v>238</v>
      </c>
      <c r="BC91" s="359">
        <v>238</v>
      </c>
      <c r="BD91" s="359">
        <v>236</v>
      </c>
      <c r="BE91" s="359">
        <v>236</v>
      </c>
      <c r="BF91" s="359">
        <v>227</v>
      </c>
      <c r="BG91" s="359">
        <v>226</v>
      </c>
      <c r="BH91" s="359">
        <v>226</v>
      </c>
      <c r="BI91" s="359">
        <v>226</v>
      </c>
      <c r="BJ91" s="359">
        <v>225</v>
      </c>
      <c r="BK91" s="347">
        <v>224</v>
      </c>
      <c r="BL91" s="348">
        <v>224</v>
      </c>
      <c r="BM91" s="359">
        <v>224</v>
      </c>
      <c r="BN91" s="359">
        <v>226</v>
      </c>
      <c r="BO91" s="359">
        <v>226</v>
      </c>
      <c r="BP91" s="359">
        <v>226</v>
      </c>
      <c r="BQ91" s="359">
        <v>228</v>
      </c>
      <c r="BR91" s="359">
        <v>227</v>
      </c>
      <c r="BS91" s="359">
        <v>228</v>
      </c>
      <c r="BT91" s="359">
        <v>227</v>
      </c>
      <c r="BU91" s="359">
        <v>225</v>
      </c>
      <c r="BV91" s="359">
        <v>226</v>
      </c>
      <c r="BW91" s="347">
        <v>226</v>
      </c>
      <c r="BX91" s="348">
        <v>231</v>
      </c>
      <c r="BY91" s="359">
        <v>230</v>
      </c>
      <c r="BZ91" s="359">
        <v>243</v>
      </c>
      <c r="CA91" s="359">
        <v>245</v>
      </c>
      <c r="CB91" s="359">
        <v>248</v>
      </c>
      <c r="CC91" s="359">
        <v>247</v>
      </c>
      <c r="CD91" s="359">
        <v>247</v>
      </c>
      <c r="CE91" s="359">
        <v>245</v>
      </c>
      <c r="CF91" s="359">
        <v>246</v>
      </c>
      <c r="CG91" s="359">
        <v>246</v>
      </c>
      <c r="CH91" s="359">
        <v>246</v>
      </c>
      <c r="CI91" s="347">
        <v>249</v>
      </c>
      <c r="CJ91" s="348">
        <v>250</v>
      </c>
      <c r="CK91" s="359">
        <v>248</v>
      </c>
      <c r="CL91" s="359">
        <v>244</v>
      </c>
      <c r="CM91" s="359">
        <v>249</v>
      </c>
      <c r="CN91" s="359">
        <v>249</v>
      </c>
      <c r="CO91" s="359">
        <v>248</v>
      </c>
      <c r="CP91" s="359">
        <v>248</v>
      </c>
      <c r="CQ91" s="359">
        <v>248</v>
      </c>
      <c r="CR91" s="359">
        <v>249</v>
      </c>
      <c r="CS91" s="347">
        <v>248</v>
      </c>
      <c r="CT91" s="351">
        <v>248</v>
      </c>
      <c r="CU91" s="347">
        <v>246</v>
      </c>
      <c r="CV91" s="359">
        <v>245</v>
      </c>
      <c r="CW91" s="359">
        <v>246</v>
      </c>
      <c r="CX91" s="359"/>
      <c r="CY91" s="359"/>
      <c r="CZ91" s="359"/>
      <c r="DA91" s="359"/>
      <c r="DB91" s="359"/>
      <c r="DC91" s="359"/>
      <c r="DD91" s="359"/>
      <c r="DE91" s="359"/>
      <c r="DF91" s="359"/>
      <c r="DG91" s="359"/>
      <c r="DH91" s="103">
        <v>1</v>
      </c>
      <c r="DI91" s="83">
        <v>0.40650406504065045</v>
      </c>
      <c r="DJ91" s="723">
        <v>0</v>
      </c>
      <c r="DK91" s="83">
        <v>0</v>
      </c>
    </row>
    <row r="92" spans="1:115" ht="15" outlineLevel="2">
      <c r="A92" s="373">
        <v>440</v>
      </c>
      <c r="B92" s="14" t="s">
        <v>367</v>
      </c>
      <c r="C92" s="342" t="s">
        <v>379</v>
      </c>
      <c r="D92" s="348">
        <v>756</v>
      </c>
      <c r="E92" s="359">
        <v>756</v>
      </c>
      <c r="F92" s="359">
        <v>756</v>
      </c>
      <c r="G92" s="359">
        <v>756</v>
      </c>
      <c r="H92" s="359">
        <v>756</v>
      </c>
      <c r="I92" s="359">
        <v>769</v>
      </c>
      <c r="J92" s="359">
        <v>768</v>
      </c>
      <c r="K92" s="359">
        <v>768</v>
      </c>
      <c r="L92" s="359">
        <v>768</v>
      </c>
      <c r="M92" s="359">
        <v>768</v>
      </c>
      <c r="N92" s="359">
        <v>766</v>
      </c>
      <c r="O92" s="351">
        <v>792</v>
      </c>
      <c r="P92" s="348">
        <v>790</v>
      </c>
      <c r="Q92" s="359">
        <v>690</v>
      </c>
      <c r="R92" s="359">
        <v>677</v>
      </c>
      <c r="S92" s="359">
        <v>968</v>
      </c>
      <c r="T92" s="359">
        <v>954</v>
      </c>
      <c r="U92" s="359">
        <v>970</v>
      </c>
      <c r="V92" s="359">
        <v>957</v>
      </c>
      <c r="W92" s="359">
        <v>953</v>
      </c>
      <c r="X92" s="359">
        <v>952</v>
      </c>
      <c r="Y92" s="359">
        <v>954</v>
      </c>
      <c r="Z92" s="359">
        <v>953</v>
      </c>
      <c r="AA92" s="351">
        <v>952</v>
      </c>
      <c r="AB92" s="348">
        <v>950</v>
      </c>
      <c r="AC92" s="359">
        <v>951</v>
      </c>
      <c r="AD92" s="359">
        <v>950</v>
      </c>
      <c r="AE92" s="359">
        <v>950</v>
      </c>
      <c r="AF92" s="359">
        <v>935</v>
      </c>
      <c r="AG92" s="359">
        <v>931</v>
      </c>
      <c r="AH92" s="359">
        <v>930</v>
      </c>
      <c r="AI92" s="359">
        <v>925</v>
      </c>
      <c r="AJ92" s="359">
        <v>923</v>
      </c>
      <c r="AK92" s="359">
        <v>925</v>
      </c>
      <c r="AL92" s="359">
        <v>923</v>
      </c>
      <c r="AM92" s="351">
        <v>923</v>
      </c>
      <c r="AN92" s="348">
        <v>922</v>
      </c>
      <c r="AO92" s="359">
        <v>919</v>
      </c>
      <c r="AP92" s="359">
        <v>917</v>
      </c>
      <c r="AQ92" s="359">
        <v>916</v>
      </c>
      <c r="AR92" s="359">
        <v>914</v>
      </c>
      <c r="AS92" s="359">
        <v>913</v>
      </c>
      <c r="AT92" s="359">
        <v>911</v>
      </c>
      <c r="AU92" s="359">
        <v>909</v>
      </c>
      <c r="AV92" s="359">
        <v>907</v>
      </c>
      <c r="AW92" s="359">
        <v>905</v>
      </c>
      <c r="AX92" s="359">
        <v>904</v>
      </c>
      <c r="AY92" s="351">
        <v>901</v>
      </c>
      <c r="AZ92" s="348">
        <v>901</v>
      </c>
      <c r="BA92" s="359">
        <v>896</v>
      </c>
      <c r="BB92" s="359">
        <v>893</v>
      </c>
      <c r="BC92" s="359">
        <v>887</v>
      </c>
      <c r="BD92" s="359">
        <v>885</v>
      </c>
      <c r="BE92" s="359">
        <v>884</v>
      </c>
      <c r="BF92" s="359">
        <v>869</v>
      </c>
      <c r="BG92" s="359">
        <v>866</v>
      </c>
      <c r="BH92" s="359">
        <v>864</v>
      </c>
      <c r="BI92" s="359">
        <v>859</v>
      </c>
      <c r="BJ92" s="359">
        <v>854</v>
      </c>
      <c r="BK92" s="347">
        <v>854</v>
      </c>
      <c r="BL92" s="348">
        <v>856</v>
      </c>
      <c r="BM92" s="359">
        <v>851</v>
      </c>
      <c r="BN92" s="359">
        <v>874</v>
      </c>
      <c r="BO92" s="359">
        <v>874</v>
      </c>
      <c r="BP92" s="359">
        <v>874</v>
      </c>
      <c r="BQ92" s="359">
        <v>880</v>
      </c>
      <c r="BR92" s="359">
        <v>865</v>
      </c>
      <c r="BS92" s="359">
        <v>865</v>
      </c>
      <c r="BT92" s="359">
        <v>856</v>
      </c>
      <c r="BU92" s="359">
        <v>852</v>
      </c>
      <c r="BV92" s="359">
        <v>850</v>
      </c>
      <c r="BW92" s="347">
        <v>850</v>
      </c>
      <c r="BX92" s="348">
        <v>864</v>
      </c>
      <c r="BY92" s="359">
        <v>861</v>
      </c>
      <c r="BZ92" s="359">
        <v>922</v>
      </c>
      <c r="CA92" s="359">
        <v>920</v>
      </c>
      <c r="CB92" s="359">
        <v>922</v>
      </c>
      <c r="CC92" s="359">
        <v>921</v>
      </c>
      <c r="CD92" s="359">
        <v>915</v>
      </c>
      <c r="CE92" s="359">
        <v>910</v>
      </c>
      <c r="CF92" s="359">
        <v>902</v>
      </c>
      <c r="CG92" s="359">
        <v>907</v>
      </c>
      <c r="CH92" s="359">
        <v>906</v>
      </c>
      <c r="CI92" s="347">
        <v>902</v>
      </c>
      <c r="CJ92" s="348">
        <v>903</v>
      </c>
      <c r="CK92" s="359">
        <v>897</v>
      </c>
      <c r="CL92" s="359">
        <v>896</v>
      </c>
      <c r="CM92" s="359">
        <v>909</v>
      </c>
      <c r="CN92" s="359">
        <v>905</v>
      </c>
      <c r="CO92" s="359">
        <v>901</v>
      </c>
      <c r="CP92" s="359">
        <v>900</v>
      </c>
      <c r="CQ92" s="359">
        <v>903</v>
      </c>
      <c r="CR92" s="359">
        <v>904</v>
      </c>
      <c r="CS92" s="347">
        <v>900</v>
      </c>
      <c r="CT92" s="351">
        <v>898</v>
      </c>
      <c r="CU92" s="347">
        <v>893</v>
      </c>
      <c r="CV92" s="359">
        <v>888</v>
      </c>
      <c r="CW92" s="359">
        <v>886</v>
      </c>
      <c r="CX92" s="359"/>
      <c r="CY92" s="359"/>
      <c r="CZ92" s="359"/>
      <c r="DA92" s="359"/>
      <c r="DB92" s="359"/>
      <c r="DC92" s="359"/>
      <c r="DD92" s="359"/>
      <c r="DE92" s="359"/>
      <c r="DF92" s="359"/>
      <c r="DG92" s="359"/>
      <c r="DH92" s="103">
        <v>-2</v>
      </c>
      <c r="DI92" s="83">
        <v>-0.22573363431151239</v>
      </c>
      <c r="DJ92" s="723">
        <v>-7</v>
      </c>
      <c r="DK92" s="83">
        <v>-0.77605321507760539</v>
      </c>
    </row>
    <row r="93" spans="1:115" ht="15" outlineLevel="2">
      <c r="A93" s="373">
        <v>483</v>
      </c>
      <c r="B93" s="14" t="s">
        <v>367</v>
      </c>
      <c r="C93" s="342" t="s">
        <v>380</v>
      </c>
      <c r="D93" s="348">
        <v>159</v>
      </c>
      <c r="E93" s="359">
        <v>159</v>
      </c>
      <c r="F93" s="359">
        <v>159</v>
      </c>
      <c r="G93" s="359">
        <v>159</v>
      </c>
      <c r="H93" s="359">
        <v>159</v>
      </c>
      <c r="I93" s="359">
        <v>160</v>
      </c>
      <c r="J93" s="359">
        <v>160</v>
      </c>
      <c r="K93" s="359">
        <v>160</v>
      </c>
      <c r="L93" s="359">
        <v>160</v>
      </c>
      <c r="M93" s="359">
        <v>160</v>
      </c>
      <c r="N93" s="359">
        <v>160</v>
      </c>
      <c r="O93" s="351">
        <v>195</v>
      </c>
      <c r="P93" s="348">
        <v>192</v>
      </c>
      <c r="Q93" s="359">
        <v>166</v>
      </c>
      <c r="R93" s="359">
        <v>166</v>
      </c>
      <c r="S93" s="359">
        <v>196</v>
      </c>
      <c r="T93" s="359">
        <v>192</v>
      </c>
      <c r="U93" s="359">
        <v>188</v>
      </c>
      <c r="V93" s="359">
        <v>191</v>
      </c>
      <c r="W93" s="359">
        <v>193</v>
      </c>
      <c r="X93" s="359">
        <v>193</v>
      </c>
      <c r="Y93" s="359">
        <v>194</v>
      </c>
      <c r="Z93" s="359">
        <v>194</v>
      </c>
      <c r="AA93" s="351">
        <v>195</v>
      </c>
      <c r="AB93" s="348">
        <v>195</v>
      </c>
      <c r="AC93" s="359">
        <v>193</v>
      </c>
      <c r="AD93" s="359">
        <v>193</v>
      </c>
      <c r="AE93" s="359">
        <v>193</v>
      </c>
      <c r="AF93" s="359">
        <v>197</v>
      </c>
      <c r="AG93" s="359">
        <v>197</v>
      </c>
      <c r="AH93" s="359">
        <v>199</v>
      </c>
      <c r="AI93" s="359">
        <v>202</v>
      </c>
      <c r="AJ93" s="359">
        <v>202</v>
      </c>
      <c r="AK93" s="359">
        <v>203</v>
      </c>
      <c r="AL93" s="359">
        <v>203</v>
      </c>
      <c r="AM93" s="351">
        <v>203</v>
      </c>
      <c r="AN93" s="348">
        <v>202</v>
      </c>
      <c r="AO93" s="359">
        <v>203</v>
      </c>
      <c r="AP93" s="359">
        <v>202</v>
      </c>
      <c r="AQ93" s="359">
        <v>202</v>
      </c>
      <c r="AR93" s="359">
        <v>202</v>
      </c>
      <c r="AS93" s="359">
        <v>202</v>
      </c>
      <c r="AT93" s="359">
        <v>202</v>
      </c>
      <c r="AU93" s="359">
        <v>198</v>
      </c>
      <c r="AV93" s="359">
        <v>198</v>
      </c>
      <c r="AW93" s="359">
        <v>198</v>
      </c>
      <c r="AX93" s="359">
        <v>197</v>
      </c>
      <c r="AY93" s="351">
        <v>196</v>
      </c>
      <c r="AZ93" s="348">
        <v>195</v>
      </c>
      <c r="BA93" s="359">
        <v>195</v>
      </c>
      <c r="BB93" s="359">
        <v>195</v>
      </c>
      <c r="BC93" s="359">
        <v>195</v>
      </c>
      <c r="BD93" s="359">
        <v>195</v>
      </c>
      <c r="BE93" s="359">
        <v>194</v>
      </c>
      <c r="BF93" s="359">
        <v>190</v>
      </c>
      <c r="BG93" s="359">
        <v>191</v>
      </c>
      <c r="BH93" s="359">
        <v>191</v>
      </c>
      <c r="BI93" s="359">
        <v>191</v>
      </c>
      <c r="BJ93" s="359">
        <v>193</v>
      </c>
      <c r="BK93" s="347">
        <v>192</v>
      </c>
      <c r="BL93" s="348">
        <v>190</v>
      </c>
      <c r="BM93" s="359">
        <v>189</v>
      </c>
      <c r="BN93" s="359">
        <v>190</v>
      </c>
      <c r="BO93" s="359">
        <v>190</v>
      </c>
      <c r="BP93" s="359">
        <v>190</v>
      </c>
      <c r="BQ93" s="359">
        <v>190</v>
      </c>
      <c r="BR93" s="359">
        <v>188</v>
      </c>
      <c r="BS93" s="359">
        <v>187</v>
      </c>
      <c r="BT93" s="359">
        <v>187</v>
      </c>
      <c r="BU93" s="359">
        <v>187</v>
      </c>
      <c r="BV93" s="359">
        <v>187</v>
      </c>
      <c r="BW93" s="347">
        <v>187</v>
      </c>
      <c r="BX93" s="348">
        <v>188</v>
      </c>
      <c r="BY93" s="359">
        <v>188</v>
      </c>
      <c r="BZ93" s="359">
        <v>194</v>
      </c>
      <c r="CA93" s="359">
        <v>191</v>
      </c>
      <c r="CB93" s="359">
        <v>191</v>
      </c>
      <c r="CC93" s="359">
        <v>188</v>
      </c>
      <c r="CD93" s="359">
        <v>188</v>
      </c>
      <c r="CE93" s="359">
        <v>186</v>
      </c>
      <c r="CF93" s="359">
        <v>185</v>
      </c>
      <c r="CG93" s="359">
        <v>187</v>
      </c>
      <c r="CH93" s="359">
        <v>187</v>
      </c>
      <c r="CI93" s="347">
        <v>181</v>
      </c>
      <c r="CJ93" s="348">
        <v>182</v>
      </c>
      <c r="CK93" s="359">
        <v>181</v>
      </c>
      <c r="CL93" s="359">
        <v>179</v>
      </c>
      <c r="CM93" s="359">
        <v>180</v>
      </c>
      <c r="CN93" s="359">
        <v>180</v>
      </c>
      <c r="CO93" s="359">
        <v>185</v>
      </c>
      <c r="CP93" s="359">
        <v>188</v>
      </c>
      <c r="CQ93" s="359">
        <v>189</v>
      </c>
      <c r="CR93" s="359">
        <v>189</v>
      </c>
      <c r="CS93" s="347">
        <v>188</v>
      </c>
      <c r="CT93" s="351">
        <v>189</v>
      </c>
      <c r="CU93" s="347">
        <v>188</v>
      </c>
      <c r="CV93" s="359">
        <v>186</v>
      </c>
      <c r="CW93" s="359">
        <v>186</v>
      </c>
      <c r="CX93" s="359"/>
      <c r="CY93" s="359"/>
      <c r="CZ93" s="359"/>
      <c r="DA93" s="359"/>
      <c r="DB93" s="359"/>
      <c r="DC93" s="359"/>
      <c r="DD93" s="359"/>
      <c r="DE93" s="359"/>
      <c r="DF93" s="359"/>
      <c r="DG93" s="359"/>
      <c r="DH93" s="103">
        <v>0</v>
      </c>
      <c r="DI93" s="83">
        <v>0</v>
      </c>
      <c r="DJ93" s="723">
        <v>-2</v>
      </c>
      <c r="DK93" s="83">
        <v>-1.1049723756906076</v>
      </c>
    </row>
    <row r="94" spans="1:115" ht="15" outlineLevel="2">
      <c r="A94" s="373">
        <v>541</v>
      </c>
      <c r="B94" s="14" t="s">
        <v>367</v>
      </c>
      <c r="C94" s="342" t="s">
        <v>3410</v>
      </c>
      <c r="D94" s="348">
        <v>275</v>
      </c>
      <c r="E94" s="359">
        <v>275</v>
      </c>
      <c r="F94" s="359">
        <v>275</v>
      </c>
      <c r="G94" s="359">
        <v>275</v>
      </c>
      <c r="H94" s="359">
        <v>275</v>
      </c>
      <c r="I94" s="359">
        <v>276</v>
      </c>
      <c r="J94" s="359">
        <v>276</v>
      </c>
      <c r="K94" s="359">
        <v>276</v>
      </c>
      <c r="L94" s="359">
        <v>276</v>
      </c>
      <c r="M94" s="359">
        <v>276</v>
      </c>
      <c r="N94" s="359">
        <v>276</v>
      </c>
      <c r="O94" s="351">
        <v>281</v>
      </c>
      <c r="P94" s="348">
        <v>281</v>
      </c>
      <c r="Q94" s="359">
        <v>241</v>
      </c>
      <c r="R94" s="359">
        <v>237</v>
      </c>
      <c r="S94" s="359">
        <v>315</v>
      </c>
      <c r="T94" s="359">
        <v>310</v>
      </c>
      <c r="U94" s="359">
        <v>312</v>
      </c>
      <c r="V94" s="359">
        <v>307</v>
      </c>
      <c r="W94" s="359">
        <v>306</v>
      </c>
      <c r="X94" s="359">
        <v>305</v>
      </c>
      <c r="Y94" s="359">
        <v>304</v>
      </c>
      <c r="Z94" s="359">
        <v>304</v>
      </c>
      <c r="AA94" s="351">
        <v>304</v>
      </c>
      <c r="AB94" s="348">
        <v>304</v>
      </c>
      <c r="AC94" s="359">
        <v>304</v>
      </c>
      <c r="AD94" s="359">
        <v>305</v>
      </c>
      <c r="AE94" s="359">
        <v>305</v>
      </c>
      <c r="AF94" s="359">
        <v>299</v>
      </c>
      <c r="AG94" s="359">
        <v>299</v>
      </c>
      <c r="AH94" s="359">
        <v>298</v>
      </c>
      <c r="AI94" s="359">
        <v>298</v>
      </c>
      <c r="AJ94" s="359">
        <v>298</v>
      </c>
      <c r="AK94" s="359">
        <v>298</v>
      </c>
      <c r="AL94" s="359">
        <v>299</v>
      </c>
      <c r="AM94" s="351">
        <v>299</v>
      </c>
      <c r="AN94" s="348">
        <v>298</v>
      </c>
      <c r="AO94" s="359">
        <v>296</v>
      </c>
      <c r="AP94" s="359">
        <v>294</v>
      </c>
      <c r="AQ94" s="359">
        <v>294</v>
      </c>
      <c r="AR94" s="359">
        <v>294</v>
      </c>
      <c r="AS94" s="359">
        <v>294</v>
      </c>
      <c r="AT94" s="359">
        <v>292</v>
      </c>
      <c r="AU94" s="359">
        <v>291</v>
      </c>
      <c r="AV94" s="359">
        <v>290</v>
      </c>
      <c r="AW94" s="359">
        <v>289</v>
      </c>
      <c r="AX94" s="359">
        <v>289</v>
      </c>
      <c r="AY94" s="351">
        <v>289</v>
      </c>
      <c r="AZ94" s="348">
        <v>288</v>
      </c>
      <c r="BA94" s="359">
        <v>288</v>
      </c>
      <c r="BB94" s="359">
        <v>284</v>
      </c>
      <c r="BC94" s="359">
        <v>284</v>
      </c>
      <c r="BD94" s="359">
        <v>284</v>
      </c>
      <c r="BE94" s="359">
        <v>284</v>
      </c>
      <c r="BF94" s="359">
        <v>279</v>
      </c>
      <c r="BG94" s="359">
        <v>278</v>
      </c>
      <c r="BH94" s="359">
        <v>278</v>
      </c>
      <c r="BI94" s="359">
        <v>278</v>
      </c>
      <c r="BJ94" s="359">
        <v>279</v>
      </c>
      <c r="BK94" s="347">
        <v>278</v>
      </c>
      <c r="BL94" s="348">
        <v>278</v>
      </c>
      <c r="BM94" s="359">
        <v>278</v>
      </c>
      <c r="BN94" s="359">
        <v>287</v>
      </c>
      <c r="BO94" s="359">
        <v>287</v>
      </c>
      <c r="BP94" s="359">
        <v>287</v>
      </c>
      <c r="BQ94" s="359">
        <v>287</v>
      </c>
      <c r="BR94" s="359">
        <v>282</v>
      </c>
      <c r="BS94" s="359">
        <v>282</v>
      </c>
      <c r="BT94" s="359">
        <v>282</v>
      </c>
      <c r="BU94" s="359">
        <v>280</v>
      </c>
      <c r="BV94" s="359">
        <v>277</v>
      </c>
      <c r="BW94" s="347">
        <v>277</v>
      </c>
      <c r="BX94" s="348">
        <v>279</v>
      </c>
      <c r="BY94" s="359">
        <v>278</v>
      </c>
      <c r="BZ94" s="359">
        <v>309</v>
      </c>
      <c r="CA94" s="359">
        <v>310</v>
      </c>
      <c r="CB94" s="359">
        <v>309</v>
      </c>
      <c r="CC94" s="359">
        <v>307</v>
      </c>
      <c r="CD94" s="359">
        <v>306</v>
      </c>
      <c r="CE94" s="359">
        <v>305</v>
      </c>
      <c r="CF94" s="359">
        <v>303</v>
      </c>
      <c r="CG94" s="359">
        <v>303</v>
      </c>
      <c r="CH94" s="359">
        <v>302</v>
      </c>
      <c r="CI94" s="347">
        <v>292</v>
      </c>
      <c r="CJ94" s="348">
        <v>294</v>
      </c>
      <c r="CK94" s="359">
        <v>293</v>
      </c>
      <c r="CL94" s="359">
        <v>294</v>
      </c>
      <c r="CM94" s="359">
        <v>301</v>
      </c>
      <c r="CN94" s="359">
        <v>298</v>
      </c>
      <c r="CO94" s="359">
        <v>290</v>
      </c>
      <c r="CP94" s="359">
        <v>292</v>
      </c>
      <c r="CQ94" s="359">
        <v>291</v>
      </c>
      <c r="CR94" s="359">
        <v>291</v>
      </c>
      <c r="CS94" s="347">
        <v>288</v>
      </c>
      <c r="CT94" s="351">
        <v>292</v>
      </c>
      <c r="CU94" s="347">
        <v>290</v>
      </c>
      <c r="CV94" s="359">
        <v>289</v>
      </c>
      <c r="CW94" s="359">
        <v>289</v>
      </c>
      <c r="CX94" s="359"/>
      <c r="CY94" s="359"/>
      <c r="CZ94" s="359"/>
      <c r="DA94" s="359"/>
      <c r="DB94" s="359"/>
      <c r="DC94" s="359"/>
      <c r="DD94" s="359"/>
      <c r="DE94" s="359"/>
      <c r="DF94" s="359"/>
      <c r="DG94" s="359"/>
      <c r="DH94" s="103">
        <v>0</v>
      </c>
      <c r="DI94" s="83">
        <v>0</v>
      </c>
      <c r="DJ94" s="723">
        <v>-1</v>
      </c>
      <c r="DK94" s="83">
        <v>-0.34246575342465752</v>
      </c>
    </row>
    <row r="95" spans="1:115" ht="15" outlineLevel="2">
      <c r="A95" s="373">
        <v>607</v>
      </c>
      <c r="B95" s="14" t="s">
        <v>367</v>
      </c>
      <c r="C95" s="342" t="s">
        <v>3411</v>
      </c>
      <c r="D95" s="348">
        <v>137</v>
      </c>
      <c r="E95" s="359">
        <v>137</v>
      </c>
      <c r="F95" s="359">
        <v>136</v>
      </c>
      <c r="G95" s="359">
        <v>136</v>
      </c>
      <c r="H95" s="359">
        <v>136</v>
      </c>
      <c r="I95" s="359">
        <v>149</v>
      </c>
      <c r="J95" s="359">
        <v>146</v>
      </c>
      <c r="K95" s="359">
        <v>147</v>
      </c>
      <c r="L95" s="359">
        <v>147</v>
      </c>
      <c r="M95" s="359">
        <v>147</v>
      </c>
      <c r="N95" s="359">
        <v>146</v>
      </c>
      <c r="O95" s="351">
        <v>148</v>
      </c>
      <c r="P95" s="348">
        <v>147</v>
      </c>
      <c r="Q95" s="359">
        <v>123</v>
      </c>
      <c r="R95" s="359">
        <v>122</v>
      </c>
      <c r="S95" s="359">
        <v>170</v>
      </c>
      <c r="T95" s="359">
        <v>169</v>
      </c>
      <c r="U95" s="359">
        <v>171</v>
      </c>
      <c r="V95" s="359">
        <v>171</v>
      </c>
      <c r="W95" s="359">
        <v>171</v>
      </c>
      <c r="X95" s="359">
        <v>171</v>
      </c>
      <c r="Y95" s="359">
        <v>170</v>
      </c>
      <c r="Z95" s="359">
        <v>170</v>
      </c>
      <c r="AA95" s="351">
        <v>170</v>
      </c>
      <c r="AB95" s="348">
        <v>170</v>
      </c>
      <c r="AC95" s="359">
        <v>169</v>
      </c>
      <c r="AD95" s="359">
        <v>170</v>
      </c>
      <c r="AE95" s="359">
        <v>170</v>
      </c>
      <c r="AF95" s="359">
        <v>171</v>
      </c>
      <c r="AG95" s="359">
        <v>171</v>
      </c>
      <c r="AH95" s="359">
        <v>173</v>
      </c>
      <c r="AI95" s="359">
        <v>173</v>
      </c>
      <c r="AJ95" s="359">
        <v>174</v>
      </c>
      <c r="AK95" s="359">
        <v>175</v>
      </c>
      <c r="AL95" s="359">
        <v>176</v>
      </c>
      <c r="AM95" s="351">
        <v>175</v>
      </c>
      <c r="AN95" s="348">
        <v>174</v>
      </c>
      <c r="AO95" s="359">
        <v>174</v>
      </c>
      <c r="AP95" s="359">
        <v>174</v>
      </c>
      <c r="AQ95" s="359">
        <v>173</v>
      </c>
      <c r="AR95" s="359">
        <v>172</v>
      </c>
      <c r="AS95" s="359">
        <v>172</v>
      </c>
      <c r="AT95" s="359">
        <v>171</v>
      </c>
      <c r="AU95" s="359">
        <v>171</v>
      </c>
      <c r="AV95" s="359">
        <v>171</v>
      </c>
      <c r="AW95" s="359">
        <v>171</v>
      </c>
      <c r="AX95" s="359">
        <v>171</v>
      </c>
      <c r="AY95" s="351">
        <v>171</v>
      </c>
      <c r="AZ95" s="348">
        <v>171</v>
      </c>
      <c r="BA95" s="359">
        <v>169</v>
      </c>
      <c r="BB95" s="359">
        <v>167</v>
      </c>
      <c r="BC95" s="359">
        <v>165</v>
      </c>
      <c r="BD95" s="359">
        <v>165</v>
      </c>
      <c r="BE95" s="359">
        <v>165</v>
      </c>
      <c r="BF95" s="359">
        <v>160</v>
      </c>
      <c r="BG95" s="359">
        <v>158</v>
      </c>
      <c r="BH95" s="359">
        <v>159</v>
      </c>
      <c r="BI95" s="359">
        <v>161</v>
      </c>
      <c r="BJ95" s="359">
        <v>164</v>
      </c>
      <c r="BK95" s="347">
        <v>164</v>
      </c>
      <c r="BL95" s="348">
        <v>167</v>
      </c>
      <c r="BM95" s="359">
        <v>167</v>
      </c>
      <c r="BN95" s="359">
        <v>168</v>
      </c>
      <c r="BO95" s="359">
        <v>168</v>
      </c>
      <c r="BP95" s="359">
        <v>168</v>
      </c>
      <c r="BQ95" s="359">
        <v>168</v>
      </c>
      <c r="BR95" s="359">
        <v>168</v>
      </c>
      <c r="BS95" s="359">
        <v>169</v>
      </c>
      <c r="BT95" s="359">
        <v>168</v>
      </c>
      <c r="BU95" s="359">
        <v>165</v>
      </c>
      <c r="BV95" s="359">
        <v>163</v>
      </c>
      <c r="BW95" s="347">
        <v>163</v>
      </c>
      <c r="BX95" s="348">
        <v>163</v>
      </c>
      <c r="BY95" s="359">
        <v>161</v>
      </c>
      <c r="BZ95" s="359">
        <v>171</v>
      </c>
      <c r="CA95" s="359">
        <v>169</v>
      </c>
      <c r="CB95" s="359">
        <v>172</v>
      </c>
      <c r="CC95" s="359">
        <v>172</v>
      </c>
      <c r="CD95" s="359">
        <v>173</v>
      </c>
      <c r="CE95" s="359">
        <v>173</v>
      </c>
      <c r="CF95" s="359">
        <v>174</v>
      </c>
      <c r="CG95" s="359">
        <v>177</v>
      </c>
      <c r="CH95" s="359">
        <v>175</v>
      </c>
      <c r="CI95" s="347">
        <v>177</v>
      </c>
      <c r="CJ95" s="348">
        <v>176</v>
      </c>
      <c r="CK95" s="359">
        <v>173</v>
      </c>
      <c r="CL95" s="359">
        <v>176</v>
      </c>
      <c r="CM95" s="359">
        <v>178</v>
      </c>
      <c r="CN95" s="359">
        <v>177</v>
      </c>
      <c r="CO95" s="359">
        <v>179</v>
      </c>
      <c r="CP95" s="359">
        <v>179</v>
      </c>
      <c r="CQ95" s="359">
        <v>181</v>
      </c>
      <c r="CR95" s="359">
        <v>179</v>
      </c>
      <c r="CS95" s="347">
        <v>181</v>
      </c>
      <c r="CT95" s="351">
        <v>181</v>
      </c>
      <c r="CU95" s="347">
        <v>181</v>
      </c>
      <c r="CV95" s="359">
        <v>181</v>
      </c>
      <c r="CW95" s="359">
        <v>179</v>
      </c>
      <c r="CX95" s="359"/>
      <c r="CY95" s="359"/>
      <c r="CZ95" s="359"/>
      <c r="DA95" s="359"/>
      <c r="DB95" s="359"/>
      <c r="DC95" s="359"/>
      <c r="DD95" s="359"/>
      <c r="DE95" s="359"/>
      <c r="DF95" s="359"/>
      <c r="DG95" s="359"/>
      <c r="DH95" s="103">
        <v>-2</v>
      </c>
      <c r="DI95" s="83">
        <v>-1.1173184357541899</v>
      </c>
      <c r="DJ95" s="723">
        <v>-2</v>
      </c>
      <c r="DK95" s="83">
        <v>-1.1299435028248588</v>
      </c>
    </row>
    <row r="96" spans="1:115" ht="15" outlineLevel="2">
      <c r="A96" s="373">
        <v>615</v>
      </c>
      <c r="B96" s="14" t="s">
        <v>367</v>
      </c>
      <c r="C96" s="342" t="s">
        <v>383</v>
      </c>
      <c r="D96" s="348">
        <v>1436</v>
      </c>
      <c r="E96" s="359">
        <v>1436</v>
      </c>
      <c r="F96" s="359">
        <v>1435</v>
      </c>
      <c r="G96" s="359">
        <v>1435</v>
      </c>
      <c r="H96" s="359">
        <v>1435</v>
      </c>
      <c r="I96" s="359">
        <v>1480</v>
      </c>
      <c r="J96" s="359">
        <v>1480</v>
      </c>
      <c r="K96" s="359">
        <v>1481</v>
      </c>
      <c r="L96" s="359">
        <v>1481</v>
      </c>
      <c r="M96" s="359">
        <v>1480</v>
      </c>
      <c r="N96" s="359">
        <v>1474</v>
      </c>
      <c r="O96" s="351">
        <v>1526</v>
      </c>
      <c r="P96" s="348">
        <v>1517</v>
      </c>
      <c r="Q96" s="359">
        <v>1318</v>
      </c>
      <c r="R96" s="359">
        <v>1287</v>
      </c>
      <c r="S96" s="359">
        <v>1880</v>
      </c>
      <c r="T96" s="359">
        <v>1847</v>
      </c>
      <c r="U96" s="359">
        <v>1904</v>
      </c>
      <c r="V96" s="359">
        <v>1875</v>
      </c>
      <c r="W96" s="359">
        <v>1871</v>
      </c>
      <c r="X96" s="359">
        <v>1868</v>
      </c>
      <c r="Y96" s="359">
        <v>1881</v>
      </c>
      <c r="Z96" s="359">
        <v>1879</v>
      </c>
      <c r="AA96" s="351">
        <v>1874</v>
      </c>
      <c r="AB96" s="348">
        <v>1871</v>
      </c>
      <c r="AC96" s="359">
        <v>1866</v>
      </c>
      <c r="AD96" s="359">
        <v>1876</v>
      </c>
      <c r="AE96" s="359">
        <v>1876</v>
      </c>
      <c r="AF96" s="359">
        <v>1868</v>
      </c>
      <c r="AG96" s="359">
        <v>1857</v>
      </c>
      <c r="AH96" s="359">
        <v>1862</v>
      </c>
      <c r="AI96" s="359">
        <v>1873</v>
      </c>
      <c r="AJ96" s="359">
        <v>1872</v>
      </c>
      <c r="AK96" s="359">
        <v>1869</v>
      </c>
      <c r="AL96" s="359">
        <v>1866</v>
      </c>
      <c r="AM96" s="351">
        <v>1863</v>
      </c>
      <c r="AN96" s="348">
        <v>1856</v>
      </c>
      <c r="AO96" s="359">
        <v>1855</v>
      </c>
      <c r="AP96" s="359">
        <v>1852</v>
      </c>
      <c r="AQ96" s="359">
        <v>1844</v>
      </c>
      <c r="AR96" s="359">
        <v>1841</v>
      </c>
      <c r="AS96" s="359">
        <v>1835</v>
      </c>
      <c r="AT96" s="359">
        <v>1827</v>
      </c>
      <c r="AU96" s="359">
        <v>1808</v>
      </c>
      <c r="AV96" s="359">
        <v>1798</v>
      </c>
      <c r="AW96" s="359">
        <v>1792</v>
      </c>
      <c r="AX96" s="359">
        <v>1783</v>
      </c>
      <c r="AY96" s="351">
        <v>1778</v>
      </c>
      <c r="AZ96" s="348">
        <v>1771</v>
      </c>
      <c r="BA96" s="359">
        <v>1763</v>
      </c>
      <c r="BB96" s="359">
        <v>1748</v>
      </c>
      <c r="BC96" s="359">
        <v>1745</v>
      </c>
      <c r="BD96" s="359">
        <v>1739</v>
      </c>
      <c r="BE96" s="359">
        <v>1734</v>
      </c>
      <c r="BF96" s="359">
        <v>1683</v>
      </c>
      <c r="BG96" s="359">
        <v>1686</v>
      </c>
      <c r="BH96" s="359">
        <v>1680</v>
      </c>
      <c r="BI96" s="359">
        <v>1678</v>
      </c>
      <c r="BJ96" s="359">
        <v>1687</v>
      </c>
      <c r="BK96" s="347">
        <v>1684</v>
      </c>
      <c r="BL96" s="348">
        <v>1701</v>
      </c>
      <c r="BM96" s="359">
        <v>1698</v>
      </c>
      <c r="BN96" s="359">
        <v>1760</v>
      </c>
      <c r="BO96" s="359">
        <v>1762</v>
      </c>
      <c r="BP96" s="359">
        <v>1762</v>
      </c>
      <c r="BQ96" s="359">
        <v>1769</v>
      </c>
      <c r="BR96" s="359">
        <v>1739</v>
      </c>
      <c r="BS96" s="359">
        <v>1747</v>
      </c>
      <c r="BT96" s="359">
        <v>1742</v>
      </c>
      <c r="BU96" s="359">
        <v>1734</v>
      </c>
      <c r="BV96" s="359">
        <v>1732</v>
      </c>
      <c r="BW96" s="347">
        <v>1732</v>
      </c>
      <c r="BX96" s="348">
        <v>1762</v>
      </c>
      <c r="BY96" s="359">
        <v>1760</v>
      </c>
      <c r="BZ96" s="359">
        <v>1924</v>
      </c>
      <c r="CA96" s="359">
        <v>1929</v>
      </c>
      <c r="CB96" s="359">
        <v>1929</v>
      </c>
      <c r="CC96" s="359">
        <v>1919</v>
      </c>
      <c r="CD96" s="359">
        <v>1912</v>
      </c>
      <c r="CE96" s="359">
        <v>1904</v>
      </c>
      <c r="CF96" s="359">
        <v>1899</v>
      </c>
      <c r="CG96" s="359">
        <v>1907</v>
      </c>
      <c r="CH96" s="359">
        <v>1894</v>
      </c>
      <c r="CI96" s="347">
        <v>1856</v>
      </c>
      <c r="CJ96" s="348">
        <v>1850</v>
      </c>
      <c r="CK96" s="359">
        <v>1853</v>
      </c>
      <c r="CL96" s="359">
        <v>1843</v>
      </c>
      <c r="CM96" s="359">
        <v>1873</v>
      </c>
      <c r="CN96" s="359">
        <v>1870</v>
      </c>
      <c r="CO96" s="359">
        <v>1868</v>
      </c>
      <c r="CP96" s="359">
        <v>1866</v>
      </c>
      <c r="CQ96" s="359">
        <v>1877</v>
      </c>
      <c r="CR96" s="359">
        <v>1874</v>
      </c>
      <c r="CS96" s="347">
        <v>1864</v>
      </c>
      <c r="CT96" s="351">
        <v>1864</v>
      </c>
      <c r="CU96" s="347">
        <v>1861</v>
      </c>
      <c r="CV96" s="359">
        <v>1857</v>
      </c>
      <c r="CW96" s="359">
        <v>1853</v>
      </c>
      <c r="CX96" s="359"/>
      <c r="CY96" s="359"/>
      <c r="CZ96" s="359"/>
      <c r="DA96" s="359"/>
      <c r="DB96" s="359"/>
      <c r="DC96" s="359"/>
      <c r="DD96" s="359"/>
      <c r="DE96" s="359"/>
      <c r="DF96" s="359"/>
      <c r="DG96" s="359"/>
      <c r="DH96" s="103">
        <v>-4</v>
      </c>
      <c r="DI96" s="83">
        <v>-0.21586616297895306</v>
      </c>
      <c r="DJ96" s="723">
        <v>-8</v>
      </c>
      <c r="DK96" s="83">
        <v>-0.43103448275862066</v>
      </c>
    </row>
    <row r="97" spans="1:115" ht="15" outlineLevel="2">
      <c r="A97" s="373">
        <v>649</v>
      </c>
      <c r="B97" s="14" t="s">
        <v>367</v>
      </c>
      <c r="C97" s="342" t="s">
        <v>384</v>
      </c>
      <c r="D97" s="348">
        <v>245</v>
      </c>
      <c r="E97" s="359">
        <v>245</v>
      </c>
      <c r="F97" s="359">
        <v>245</v>
      </c>
      <c r="G97" s="359">
        <v>245</v>
      </c>
      <c r="H97" s="359">
        <v>245</v>
      </c>
      <c r="I97" s="359">
        <v>249</v>
      </c>
      <c r="J97" s="359">
        <v>249</v>
      </c>
      <c r="K97" s="359">
        <v>249</v>
      </c>
      <c r="L97" s="359">
        <v>249</v>
      </c>
      <c r="M97" s="359">
        <v>249</v>
      </c>
      <c r="N97" s="359">
        <v>248</v>
      </c>
      <c r="O97" s="351">
        <v>278</v>
      </c>
      <c r="P97" s="348">
        <v>276</v>
      </c>
      <c r="Q97" s="359">
        <v>221</v>
      </c>
      <c r="R97" s="359">
        <v>221</v>
      </c>
      <c r="S97" s="359">
        <v>269</v>
      </c>
      <c r="T97" s="359">
        <v>266</v>
      </c>
      <c r="U97" s="359">
        <v>271</v>
      </c>
      <c r="V97" s="359">
        <v>262</v>
      </c>
      <c r="W97" s="359">
        <v>263</v>
      </c>
      <c r="X97" s="359">
        <v>263</v>
      </c>
      <c r="Y97" s="359">
        <v>263</v>
      </c>
      <c r="Z97" s="359">
        <v>262</v>
      </c>
      <c r="AA97" s="351">
        <v>262</v>
      </c>
      <c r="AB97" s="348">
        <v>262</v>
      </c>
      <c r="AC97" s="359">
        <v>262</v>
      </c>
      <c r="AD97" s="359">
        <v>263</v>
      </c>
      <c r="AE97" s="359">
        <v>263</v>
      </c>
      <c r="AF97" s="359">
        <v>264</v>
      </c>
      <c r="AG97" s="359">
        <v>264</v>
      </c>
      <c r="AH97" s="359">
        <v>265</v>
      </c>
      <c r="AI97" s="359">
        <v>265</v>
      </c>
      <c r="AJ97" s="359">
        <v>263</v>
      </c>
      <c r="AK97" s="359">
        <v>262</v>
      </c>
      <c r="AL97" s="359">
        <v>261</v>
      </c>
      <c r="AM97" s="351">
        <v>261</v>
      </c>
      <c r="AN97" s="348">
        <v>261</v>
      </c>
      <c r="AO97" s="359">
        <v>263</v>
      </c>
      <c r="AP97" s="359">
        <v>263</v>
      </c>
      <c r="AQ97" s="359">
        <v>262</v>
      </c>
      <c r="AR97" s="359">
        <v>262</v>
      </c>
      <c r="AS97" s="359">
        <v>262</v>
      </c>
      <c r="AT97" s="359">
        <v>261</v>
      </c>
      <c r="AU97" s="359">
        <v>260</v>
      </c>
      <c r="AV97" s="359">
        <v>260</v>
      </c>
      <c r="AW97" s="359">
        <v>259</v>
      </c>
      <c r="AX97" s="359">
        <v>259</v>
      </c>
      <c r="AY97" s="351">
        <v>259</v>
      </c>
      <c r="AZ97" s="348">
        <v>257</v>
      </c>
      <c r="BA97" s="359">
        <v>256</v>
      </c>
      <c r="BB97" s="359">
        <v>255</v>
      </c>
      <c r="BC97" s="359">
        <v>254</v>
      </c>
      <c r="BD97" s="359">
        <v>254</v>
      </c>
      <c r="BE97" s="359">
        <v>254</v>
      </c>
      <c r="BF97" s="359">
        <v>251</v>
      </c>
      <c r="BG97" s="359">
        <v>253</v>
      </c>
      <c r="BH97" s="359">
        <v>253</v>
      </c>
      <c r="BI97" s="359">
        <v>253</v>
      </c>
      <c r="BJ97" s="359">
        <v>252</v>
      </c>
      <c r="BK97" s="347">
        <v>252</v>
      </c>
      <c r="BL97" s="348">
        <v>251</v>
      </c>
      <c r="BM97" s="359">
        <v>251</v>
      </c>
      <c r="BN97" s="359">
        <v>257</v>
      </c>
      <c r="BO97" s="359">
        <v>258</v>
      </c>
      <c r="BP97" s="359">
        <v>258</v>
      </c>
      <c r="BQ97" s="359">
        <v>259</v>
      </c>
      <c r="BR97" s="359">
        <v>256</v>
      </c>
      <c r="BS97" s="359">
        <v>255</v>
      </c>
      <c r="BT97" s="359">
        <v>255</v>
      </c>
      <c r="BU97" s="359">
        <v>253</v>
      </c>
      <c r="BV97" s="359">
        <v>253</v>
      </c>
      <c r="BW97" s="347">
        <v>254</v>
      </c>
      <c r="BX97" s="348">
        <v>255</v>
      </c>
      <c r="BY97" s="359">
        <v>256</v>
      </c>
      <c r="BZ97" s="359">
        <v>274</v>
      </c>
      <c r="CA97" s="359">
        <v>275</v>
      </c>
      <c r="CB97" s="359">
        <v>274</v>
      </c>
      <c r="CC97" s="359">
        <v>273</v>
      </c>
      <c r="CD97" s="359">
        <v>274</v>
      </c>
      <c r="CE97" s="359">
        <v>274</v>
      </c>
      <c r="CF97" s="359">
        <v>272</v>
      </c>
      <c r="CG97" s="359">
        <v>274</v>
      </c>
      <c r="CH97" s="359">
        <v>272</v>
      </c>
      <c r="CI97" s="347">
        <v>263</v>
      </c>
      <c r="CJ97" s="348">
        <v>262</v>
      </c>
      <c r="CK97" s="359">
        <v>261</v>
      </c>
      <c r="CL97" s="359">
        <v>263</v>
      </c>
      <c r="CM97" s="359">
        <v>269</v>
      </c>
      <c r="CN97" s="359">
        <v>268</v>
      </c>
      <c r="CO97" s="359">
        <v>270</v>
      </c>
      <c r="CP97" s="359">
        <v>267</v>
      </c>
      <c r="CQ97" s="359">
        <v>270</v>
      </c>
      <c r="CR97" s="359">
        <v>272</v>
      </c>
      <c r="CS97" s="347">
        <v>272</v>
      </c>
      <c r="CT97" s="351">
        <v>271</v>
      </c>
      <c r="CU97" s="347">
        <v>269</v>
      </c>
      <c r="CV97" s="359">
        <v>267</v>
      </c>
      <c r="CW97" s="359">
        <v>263</v>
      </c>
      <c r="CX97" s="359"/>
      <c r="CY97" s="359"/>
      <c r="CZ97" s="359"/>
      <c r="DA97" s="359"/>
      <c r="DB97" s="359"/>
      <c r="DC97" s="359"/>
      <c r="DD97" s="359"/>
      <c r="DE97" s="359"/>
      <c r="DF97" s="359"/>
      <c r="DG97" s="359"/>
      <c r="DH97" s="103">
        <v>-4</v>
      </c>
      <c r="DI97" s="83">
        <v>-1.520912547528517</v>
      </c>
      <c r="DJ97" s="723">
        <v>-6</v>
      </c>
      <c r="DK97" s="83">
        <v>-2.2813688212927756</v>
      </c>
    </row>
    <row r="98" spans="1:115" ht="15" outlineLevel="2">
      <c r="A98" s="373">
        <v>652</v>
      </c>
      <c r="B98" s="14" t="s">
        <v>367</v>
      </c>
      <c r="C98" s="342" t="s">
        <v>385</v>
      </c>
      <c r="D98" s="348">
        <v>84</v>
      </c>
      <c r="E98" s="359">
        <v>84</v>
      </c>
      <c r="F98" s="359">
        <v>84</v>
      </c>
      <c r="G98" s="359">
        <v>84</v>
      </c>
      <c r="H98" s="359">
        <v>84</v>
      </c>
      <c r="I98" s="359">
        <v>84</v>
      </c>
      <c r="J98" s="359">
        <v>84</v>
      </c>
      <c r="K98" s="359">
        <v>84</v>
      </c>
      <c r="L98" s="359">
        <v>84</v>
      </c>
      <c r="M98" s="359">
        <v>84</v>
      </c>
      <c r="N98" s="359">
        <v>84</v>
      </c>
      <c r="O98" s="351">
        <v>101</v>
      </c>
      <c r="P98" s="348">
        <v>99</v>
      </c>
      <c r="Q98" s="359">
        <v>85</v>
      </c>
      <c r="R98" s="359">
        <v>85</v>
      </c>
      <c r="S98" s="359">
        <v>100</v>
      </c>
      <c r="T98" s="359">
        <v>100</v>
      </c>
      <c r="U98" s="359">
        <v>100</v>
      </c>
      <c r="V98" s="359">
        <v>99</v>
      </c>
      <c r="W98" s="359">
        <v>99</v>
      </c>
      <c r="X98" s="359">
        <v>99</v>
      </c>
      <c r="Y98" s="359">
        <v>100</v>
      </c>
      <c r="Z98" s="359">
        <v>100</v>
      </c>
      <c r="AA98" s="351">
        <v>101</v>
      </c>
      <c r="AB98" s="348">
        <v>101</v>
      </c>
      <c r="AC98" s="359">
        <v>101</v>
      </c>
      <c r="AD98" s="359">
        <v>101</v>
      </c>
      <c r="AE98" s="359">
        <v>101</v>
      </c>
      <c r="AF98" s="359">
        <v>101</v>
      </c>
      <c r="AG98" s="359">
        <v>101</v>
      </c>
      <c r="AH98" s="359">
        <v>101</v>
      </c>
      <c r="AI98" s="359">
        <v>101</v>
      </c>
      <c r="AJ98" s="359">
        <v>101</v>
      </c>
      <c r="AK98" s="359">
        <v>101</v>
      </c>
      <c r="AL98" s="359">
        <v>101</v>
      </c>
      <c r="AM98" s="351">
        <v>101</v>
      </c>
      <c r="AN98" s="348">
        <v>101</v>
      </c>
      <c r="AO98" s="359">
        <v>103</v>
      </c>
      <c r="AP98" s="359">
        <v>103</v>
      </c>
      <c r="AQ98" s="359">
        <v>103</v>
      </c>
      <c r="AR98" s="359">
        <v>103</v>
      </c>
      <c r="AS98" s="359">
        <v>102</v>
      </c>
      <c r="AT98" s="359">
        <v>101</v>
      </c>
      <c r="AU98" s="359">
        <v>100</v>
      </c>
      <c r="AV98" s="359">
        <v>99</v>
      </c>
      <c r="AW98" s="359">
        <v>99</v>
      </c>
      <c r="AX98" s="359">
        <v>99</v>
      </c>
      <c r="AY98" s="351">
        <v>98</v>
      </c>
      <c r="AZ98" s="348">
        <v>98</v>
      </c>
      <c r="BA98" s="359">
        <v>97</v>
      </c>
      <c r="BB98" s="359">
        <v>97</v>
      </c>
      <c r="BC98" s="359">
        <v>97</v>
      </c>
      <c r="BD98" s="359">
        <v>97</v>
      </c>
      <c r="BE98" s="359">
        <v>97</v>
      </c>
      <c r="BF98" s="359">
        <v>94</v>
      </c>
      <c r="BG98" s="359">
        <v>93</v>
      </c>
      <c r="BH98" s="359">
        <v>93</v>
      </c>
      <c r="BI98" s="359">
        <v>93</v>
      </c>
      <c r="BJ98" s="359">
        <v>95</v>
      </c>
      <c r="BK98" s="347">
        <v>95</v>
      </c>
      <c r="BL98" s="348">
        <v>95</v>
      </c>
      <c r="BM98" s="359">
        <v>95</v>
      </c>
      <c r="BN98" s="359">
        <v>96</v>
      </c>
      <c r="BO98" s="359">
        <v>96</v>
      </c>
      <c r="BP98" s="359">
        <v>96</v>
      </c>
      <c r="BQ98" s="359">
        <v>98</v>
      </c>
      <c r="BR98" s="359">
        <v>98</v>
      </c>
      <c r="BS98" s="359">
        <v>99</v>
      </c>
      <c r="BT98" s="359">
        <v>98</v>
      </c>
      <c r="BU98" s="359">
        <v>98</v>
      </c>
      <c r="BV98" s="359">
        <v>99</v>
      </c>
      <c r="BW98" s="347">
        <v>99</v>
      </c>
      <c r="BX98" s="348">
        <v>101</v>
      </c>
      <c r="BY98" s="359">
        <v>100</v>
      </c>
      <c r="BZ98" s="359">
        <v>108</v>
      </c>
      <c r="CA98" s="359">
        <v>108</v>
      </c>
      <c r="CB98" s="359">
        <v>110</v>
      </c>
      <c r="CC98" s="359">
        <v>109</v>
      </c>
      <c r="CD98" s="359">
        <v>108</v>
      </c>
      <c r="CE98" s="359">
        <v>108</v>
      </c>
      <c r="CF98" s="359">
        <v>108</v>
      </c>
      <c r="CG98" s="359">
        <v>109</v>
      </c>
      <c r="CH98" s="359">
        <v>108</v>
      </c>
      <c r="CI98" s="347">
        <v>109</v>
      </c>
      <c r="CJ98" s="348">
        <v>107</v>
      </c>
      <c r="CK98" s="359">
        <v>106</v>
      </c>
      <c r="CL98" s="359">
        <v>105</v>
      </c>
      <c r="CM98" s="359">
        <v>104</v>
      </c>
      <c r="CN98" s="359">
        <v>104</v>
      </c>
      <c r="CO98" s="359">
        <v>106</v>
      </c>
      <c r="CP98" s="359">
        <v>106</v>
      </c>
      <c r="CQ98" s="359">
        <v>106</v>
      </c>
      <c r="CR98" s="359">
        <v>106</v>
      </c>
      <c r="CS98" s="347">
        <v>105</v>
      </c>
      <c r="CT98" s="351">
        <v>107</v>
      </c>
      <c r="CU98" s="347">
        <v>107</v>
      </c>
      <c r="CV98" s="359">
        <v>106</v>
      </c>
      <c r="CW98" s="359">
        <v>106</v>
      </c>
      <c r="CX98" s="359"/>
      <c r="CY98" s="359"/>
      <c r="CZ98" s="359"/>
      <c r="DA98" s="359"/>
      <c r="DB98" s="359"/>
      <c r="DC98" s="359"/>
      <c r="DD98" s="359"/>
      <c r="DE98" s="359"/>
      <c r="DF98" s="359"/>
      <c r="DG98" s="359"/>
      <c r="DH98" s="103">
        <v>0</v>
      </c>
      <c r="DI98" s="83">
        <v>0</v>
      </c>
      <c r="DJ98" s="723">
        <v>-1</v>
      </c>
      <c r="DK98" s="83">
        <v>-0.91743119266055051</v>
      </c>
    </row>
    <row r="99" spans="1:115" ht="15" outlineLevel="2">
      <c r="A99" s="373">
        <v>660</v>
      </c>
      <c r="B99" s="14" t="s">
        <v>367</v>
      </c>
      <c r="C99" s="342" t="s">
        <v>386</v>
      </c>
      <c r="D99" s="348">
        <v>188</v>
      </c>
      <c r="E99" s="359">
        <v>188</v>
      </c>
      <c r="F99" s="359">
        <v>188</v>
      </c>
      <c r="G99" s="359">
        <v>188</v>
      </c>
      <c r="H99" s="359">
        <v>188</v>
      </c>
      <c r="I99" s="359">
        <v>192</v>
      </c>
      <c r="J99" s="359">
        <v>192</v>
      </c>
      <c r="K99" s="359">
        <v>192</v>
      </c>
      <c r="L99" s="359">
        <v>192</v>
      </c>
      <c r="M99" s="359">
        <v>192</v>
      </c>
      <c r="N99" s="359">
        <v>191</v>
      </c>
      <c r="O99" s="351">
        <v>208</v>
      </c>
      <c r="P99" s="348">
        <v>208</v>
      </c>
      <c r="Q99" s="359">
        <v>187</v>
      </c>
      <c r="R99" s="359">
        <v>185</v>
      </c>
      <c r="S99" s="359">
        <v>243</v>
      </c>
      <c r="T99" s="359">
        <v>238</v>
      </c>
      <c r="U99" s="359">
        <v>243</v>
      </c>
      <c r="V99" s="359">
        <v>244</v>
      </c>
      <c r="W99" s="359">
        <v>244</v>
      </c>
      <c r="X99" s="359">
        <v>244</v>
      </c>
      <c r="Y99" s="359">
        <v>249</v>
      </c>
      <c r="Z99" s="359">
        <v>249</v>
      </c>
      <c r="AA99" s="351">
        <v>251</v>
      </c>
      <c r="AB99" s="348">
        <v>252</v>
      </c>
      <c r="AC99" s="359">
        <v>251</v>
      </c>
      <c r="AD99" s="359">
        <v>252</v>
      </c>
      <c r="AE99" s="359">
        <v>252</v>
      </c>
      <c r="AF99" s="359">
        <v>251</v>
      </c>
      <c r="AG99" s="359">
        <v>250</v>
      </c>
      <c r="AH99" s="359">
        <v>251</v>
      </c>
      <c r="AI99" s="359">
        <v>252</v>
      </c>
      <c r="AJ99" s="359">
        <v>251</v>
      </c>
      <c r="AK99" s="359">
        <v>252</v>
      </c>
      <c r="AL99" s="359">
        <v>251</v>
      </c>
      <c r="AM99" s="351">
        <v>251</v>
      </c>
      <c r="AN99" s="348">
        <v>251</v>
      </c>
      <c r="AO99" s="359">
        <v>251</v>
      </c>
      <c r="AP99" s="359">
        <v>251</v>
      </c>
      <c r="AQ99" s="359">
        <v>251</v>
      </c>
      <c r="AR99" s="359">
        <v>249</v>
      </c>
      <c r="AS99" s="359">
        <v>249</v>
      </c>
      <c r="AT99" s="359">
        <v>247</v>
      </c>
      <c r="AU99" s="359">
        <v>245</v>
      </c>
      <c r="AV99" s="359">
        <v>241</v>
      </c>
      <c r="AW99" s="359">
        <v>241</v>
      </c>
      <c r="AX99" s="359">
        <v>237</v>
      </c>
      <c r="AY99" s="351">
        <v>237</v>
      </c>
      <c r="AZ99" s="348">
        <v>237</v>
      </c>
      <c r="BA99" s="359">
        <v>237</v>
      </c>
      <c r="BB99" s="359">
        <v>236</v>
      </c>
      <c r="BC99" s="359">
        <v>236</v>
      </c>
      <c r="BD99" s="359">
        <v>236</v>
      </c>
      <c r="BE99" s="359">
        <v>236</v>
      </c>
      <c r="BF99" s="359">
        <v>227</v>
      </c>
      <c r="BG99" s="359">
        <v>222</v>
      </c>
      <c r="BH99" s="359">
        <v>222</v>
      </c>
      <c r="BI99" s="359">
        <v>222</v>
      </c>
      <c r="BJ99" s="359">
        <v>222</v>
      </c>
      <c r="BK99" s="347">
        <v>222</v>
      </c>
      <c r="BL99" s="348">
        <v>221</v>
      </c>
      <c r="BM99" s="359">
        <v>221</v>
      </c>
      <c r="BN99" s="359">
        <v>224</v>
      </c>
      <c r="BO99" s="359">
        <v>225</v>
      </c>
      <c r="BP99" s="359">
        <v>225</v>
      </c>
      <c r="BQ99" s="359">
        <v>228</v>
      </c>
      <c r="BR99" s="359">
        <v>222</v>
      </c>
      <c r="BS99" s="359">
        <v>222</v>
      </c>
      <c r="BT99" s="359">
        <v>222</v>
      </c>
      <c r="BU99" s="359">
        <v>221</v>
      </c>
      <c r="BV99" s="359">
        <v>223</v>
      </c>
      <c r="BW99" s="347">
        <v>221</v>
      </c>
      <c r="BX99" s="348">
        <v>223</v>
      </c>
      <c r="BY99" s="359">
        <v>222</v>
      </c>
      <c r="BZ99" s="359">
        <v>234</v>
      </c>
      <c r="CA99" s="359">
        <v>224</v>
      </c>
      <c r="CB99" s="359">
        <v>228</v>
      </c>
      <c r="CC99" s="359">
        <v>225</v>
      </c>
      <c r="CD99" s="359">
        <v>224</v>
      </c>
      <c r="CE99" s="359">
        <v>223</v>
      </c>
      <c r="CF99" s="359">
        <v>222</v>
      </c>
      <c r="CG99" s="359">
        <v>222</v>
      </c>
      <c r="CH99" s="359">
        <v>221</v>
      </c>
      <c r="CI99" s="347">
        <v>217</v>
      </c>
      <c r="CJ99" s="348">
        <v>218</v>
      </c>
      <c r="CK99" s="359">
        <v>217</v>
      </c>
      <c r="CL99" s="359">
        <v>215</v>
      </c>
      <c r="CM99" s="359">
        <v>222</v>
      </c>
      <c r="CN99" s="359">
        <v>221</v>
      </c>
      <c r="CO99" s="359">
        <v>223</v>
      </c>
      <c r="CP99" s="359">
        <v>220</v>
      </c>
      <c r="CQ99" s="359">
        <v>222</v>
      </c>
      <c r="CR99" s="359">
        <v>223</v>
      </c>
      <c r="CS99" s="347">
        <v>221</v>
      </c>
      <c r="CT99" s="351">
        <v>222</v>
      </c>
      <c r="CU99" s="347">
        <v>223</v>
      </c>
      <c r="CV99" s="359">
        <v>222</v>
      </c>
      <c r="CW99" s="359">
        <v>220</v>
      </c>
      <c r="CX99" s="359"/>
      <c r="CY99" s="359"/>
      <c r="CZ99" s="359"/>
      <c r="DA99" s="359"/>
      <c r="DB99" s="359"/>
      <c r="DC99" s="359"/>
      <c r="DD99" s="359"/>
      <c r="DE99" s="359"/>
      <c r="DF99" s="359"/>
      <c r="DG99" s="359"/>
      <c r="DH99" s="103">
        <v>-2</v>
      </c>
      <c r="DI99" s="83">
        <v>-0.90909090909090906</v>
      </c>
      <c r="DJ99" s="723">
        <v>-3</v>
      </c>
      <c r="DK99" s="83">
        <v>-1.3824884792626728</v>
      </c>
    </row>
    <row r="100" spans="1:115" ht="15" outlineLevel="2">
      <c r="A100" s="373">
        <v>667</v>
      </c>
      <c r="B100" s="14" t="s">
        <v>367</v>
      </c>
      <c r="C100" s="342" t="s">
        <v>387</v>
      </c>
      <c r="D100" s="348">
        <v>230</v>
      </c>
      <c r="E100" s="359">
        <v>230</v>
      </c>
      <c r="F100" s="359">
        <v>230</v>
      </c>
      <c r="G100" s="359">
        <v>230</v>
      </c>
      <c r="H100" s="359">
        <v>230</v>
      </c>
      <c r="I100" s="359">
        <v>234</v>
      </c>
      <c r="J100" s="359">
        <v>232</v>
      </c>
      <c r="K100" s="359">
        <v>233</v>
      </c>
      <c r="L100" s="359">
        <v>233</v>
      </c>
      <c r="M100" s="359">
        <v>233</v>
      </c>
      <c r="N100" s="359">
        <v>232</v>
      </c>
      <c r="O100" s="351">
        <v>252</v>
      </c>
      <c r="P100" s="348">
        <v>247</v>
      </c>
      <c r="Q100" s="359">
        <v>201</v>
      </c>
      <c r="R100" s="359">
        <v>197</v>
      </c>
      <c r="S100" s="359">
        <v>247</v>
      </c>
      <c r="T100" s="359">
        <v>246</v>
      </c>
      <c r="U100" s="359">
        <v>248</v>
      </c>
      <c r="V100" s="359">
        <v>246</v>
      </c>
      <c r="W100" s="359">
        <v>242</v>
      </c>
      <c r="X100" s="359">
        <v>241</v>
      </c>
      <c r="Y100" s="359">
        <v>244</v>
      </c>
      <c r="Z100" s="359">
        <v>244</v>
      </c>
      <c r="AA100" s="351">
        <v>244</v>
      </c>
      <c r="AB100" s="348">
        <v>244</v>
      </c>
      <c r="AC100" s="359">
        <v>244</v>
      </c>
      <c r="AD100" s="359">
        <v>243</v>
      </c>
      <c r="AE100" s="359">
        <v>243</v>
      </c>
      <c r="AF100" s="359">
        <v>244</v>
      </c>
      <c r="AG100" s="359">
        <v>241</v>
      </c>
      <c r="AH100" s="359">
        <v>241</v>
      </c>
      <c r="AI100" s="359">
        <v>242</v>
      </c>
      <c r="AJ100" s="359">
        <v>240</v>
      </c>
      <c r="AK100" s="359">
        <v>239</v>
      </c>
      <c r="AL100" s="359">
        <v>239</v>
      </c>
      <c r="AM100" s="351">
        <v>238</v>
      </c>
      <c r="AN100" s="348">
        <v>238</v>
      </c>
      <c r="AO100" s="359">
        <v>238</v>
      </c>
      <c r="AP100" s="359">
        <v>237</v>
      </c>
      <c r="AQ100" s="359">
        <v>233</v>
      </c>
      <c r="AR100" s="359">
        <v>233</v>
      </c>
      <c r="AS100" s="359">
        <v>232</v>
      </c>
      <c r="AT100" s="359">
        <v>231</v>
      </c>
      <c r="AU100" s="359">
        <v>231</v>
      </c>
      <c r="AV100" s="359">
        <v>231</v>
      </c>
      <c r="AW100" s="359">
        <v>231</v>
      </c>
      <c r="AX100" s="359">
        <v>231</v>
      </c>
      <c r="AY100" s="351">
        <v>230</v>
      </c>
      <c r="AZ100" s="348">
        <v>230</v>
      </c>
      <c r="BA100" s="359">
        <v>228</v>
      </c>
      <c r="BB100" s="359">
        <v>229</v>
      </c>
      <c r="BC100" s="359">
        <v>229</v>
      </c>
      <c r="BD100" s="359">
        <v>229</v>
      </c>
      <c r="BE100" s="359">
        <v>227</v>
      </c>
      <c r="BF100" s="359">
        <v>225</v>
      </c>
      <c r="BG100" s="359">
        <v>227</v>
      </c>
      <c r="BH100" s="359">
        <v>226</v>
      </c>
      <c r="BI100" s="359">
        <v>226</v>
      </c>
      <c r="BJ100" s="359">
        <v>224</v>
      </c>
      <c r="BK100" s="347">
        <v>224</v>
      </c>
      <c r="BL100" s="348">
        <v>224</v>
      </c>
      <c r="BM100" s="359">
        <v>223</v>
      </c>
      <c r="BN100" s="359">
        <v>224</v>
      </c>
      <c r="BO100" s="359">
        <v>224</v>
      </c>
      <c r="BP100" s="359">
        <v>224</v>
      </c>
      <c r="BQ100" s="359">
        <v>225</v>
      </c>
      <c r="BR100" s="359">
        <v>224</v>
      </c>
      <c r="BS100" s="359">
        <v>224</v>
      </c>
      <c r="BT100" s="359">
        <v>224</v>
      </c>
      <c r="BU100" s="359">
        <v>224</v>
      </c>
      <c r="BV100" s="359">
        <v>222</v>
      </c>
      <c r="BW100" s="347">
        <v>222</v>
      </c>
      <c r="BX100" s="348">
        <v>225</v>
      </c>
      <c r="BY100" s="359">
        <v>224</v>
      </c>
      <c r="BZ100" s="359">
        <v>249</v>
      </c>
      <c r="CA100" s="359">
        <v>249</v>
      </c>
      <c r="CB100" s="359">
        <v>251</v>
      </c>
      <c r="CC100" s="359">
        <v>249</v>
      </c>
      <c r="CD100" s="359">
        <v>249</v>
      </c>
      <c r="CE100" s="359">
        <v>249</v>
      </c>
      <c r="CF100" s="359">
        <v>247</v>
      </c>
      <c r="CG100" s="359">
        <v>247</v>
      </c>
      <c r="CH100" s="359">
        <v>246</v>
      </c>
      <c r="CI100" s="347">
        <v>240</v>
      </c>
      <c r="CJ100" s="348">
        <v>237</v>
      </c>
      <c r="CK100" s="359">
        <v>237</v>
      </c>
      <c r="CL100" s="359">
        <v>236</v>
      </c>
      <c r="CM100" s="359">
        <v>239</v>
      </c>
      <c r="CN100" s="359">
        <v>238</v>
      </c>
      <c r="CO100" s="359">
        <v>239</v>
      </c>
      <c r="CP100" s="359">
        <v>236</v>
      </c>
      <c r="CQ100" s="359">
        <v>242</v>
      </c>
      <c r="CR100" s="359">
        <v>243</v>
      </c>
      <c r="CS100" s="347">
        <v>243</v>
      </c>
      <c r="CT100" s="351">
        <v>243</v>
      </c>
      <c r="CU100" s="347">
        <v>241</v>
      </c>
      <c r="CV100" s="359">
        <v>241</v>
      </c>
      <c r="CW100" s="359">
        <v>241</v>
      </c>
      <c r="CX100" s="359"/>
      <c r="CY100" s="359"/>
      <c r="CZ100" s="359"/>
      <c r="DA100" s="359"/>
      <c r="DB100" s="359"/>
      <c r="DC100" s="359"/>
      <c r="DD100" s="359"/>
      <c r="DE100" s="359"/>
      <c r="DF100" s="359"/>
      <c r="DG100" s="359"/>
      <c r="DH100" s="103">
        <v>0</v>
      </c>
      <c r="DI100" s="83">
        <v>0</v>
      </c>
      <c r="DJ100" s="723">
        <v>0</v>
      </c>
      <c r="DK100" s="83">
        <v>0</v>
      </c>
    </row>
    <row r="101" spans="1:115" ht="15" outlineLevel="2">
      <c r="A101" s="373">
        <v>674</v>
      </c>
      <c r="B101" s="14" t="s">
        <v>367</v>
      </c>
      <c r="C101" s="342" t="s">
        <v>388</v>
      </c>
      <c r="D101" s="348">
        <v>257</v>
      </c>
      <c r="E101" s="359">
        <v>257</v>
      </c>
      <c r="F101" s="359">
        <v>257</v>
      </c>
      <c r="G101" s="359">
        <v>257</v>
      </c>
      <c r="H101" s="359">
        <v>257</v>
      </c>
      <c r="I101" s="359">
        <v>258</v>
      </c>
      <c r="J101" s="359">
        <v>258</v>
      </c>
      <c r="K101" s="359">
        <v>258</v>
      </c>
      <c r="L101" s="359">
        <v>258</v>
      </c>
      <c r="M101" s="359">
        <v>258</v>
      </c>
      <c r="N101" s="359">
        <v>257</v>
      </c>
      <c r="O101" s="351">
        <v>263</v>
      </c>
      <c r="P101" s="348">
        <v>261</v>
      </c>
      <c r="Q101" s="359">
        <v>238</v>
      </c>
      <c r="R101" s="359">
        <v>234</v>
      </c>
      <c r="S101" s="359">
        <v>310</v>
      </c>
      <c r="T101" s="359">
        <v>304</v>
      </c>
      <c r="U101" s="359">
        <v>303</v>
      </c>
      <c r="V101" s="359">
        <v>300</v>
      </c>
      <c r="W101" s="359">
        <v>297</v>
      </c>
      <c r="X101" s="359">
        <v>294</v>
      </c>
      <c r="Y101" s="359">
        <v>294</v>
      </c>
      <c r="Z101" s="359">
        <v>293</v>
      </c>
      <c r="AA101" s="351">
        <v>296</v>
      </c>
      <c r="AB101" s="348">
        <v>295</v>
      </c>
      <c r="AC101" s="359">
        <v>295</v>
      </c>
      <c r="AD101" s="359">
        <v>296</v>
      </c>
      <c r="AE101" s="359">
        <v>296</v>
      </c>
      <c r="AF101" s="359">
        <v>294</v>
      </c>
      <c r="AG101" s="359">
        <v>292</v>
      </c>
      <c r="AH101" s="359">
        <v>291</v>
      </c>
      <c r="AI101" s="359">
        <v>291</v>
      </c>
      <c r="AJ101" s="359">
        <v>291</v>
      </c>
      <c r="AK101" s="359">
        <v>293</v>
      </c>
      <c r="AL101" s="359">
        <v>292</v>
      </c>
      <c r="AM101" s="351">
        <v>292</v>
      </c>
      <c r="AN101" s="348">
        <v>292</v>
      </c>
      <c r="AO101" s="359">
        <v>288</v>
      </c>
      <c r="AP101" s="359">
        <v>288</v>
      </c>
      <c r="AQ101" s="359">
        <v>287</v>
      </c>
      <c r="AR101" s="359">
        <v>286</v>
      </c>
      <c r="AS101" s="359">
        <v>286</v>
      </c>
      <c r="AT101" s="359">
        <v>286</v>
      </c>
      <c r="AU101" s="359">
        <v>285</v>
      </c>
      <c r="AV101" s="359">
        <v>284</v>
      </c>
      <c r="AW101" s="359">
        <v>284</v>
      </c>
      <c r="AX101" s="359">
        <v>282</v>
      </c>
      <c r="AY101" s="351">
        <v>281</v>
      </c>
      <c r="AZ101" s="348">
        <v>281</v>
      </c>
      <c r="BA101" s="359">
        <v>281</v>
      </c>
      <c r="BB101" s="359">
        <v>278</v>
      </c>
      <c r="BC101" s="359">
        <v>278</v>
      </c>
      <c r="BD101" s="359">
        <v>276</v>
      </c>
      <c r="BE101" s="359">
        <v>274</v>
      </c>
      <c r="BF101" s="359">
        <v>271</v>
      </c>
      <c r="BG101" s="359">
        <v>267</v>
      </c>
      <c r="BH101" s="359">
        <v>267</v>
      </c>
      <c r="BI101" s="359">
        <v>266</v>
      </c>
      <c r="BJ101" s="359">
        <v>269</v>
      </c>
      <c r="BK101" s="347">
        <v>269</v>
      </c>
      <c r="BL101" s="348">
        <v>268</v>
      </c>
      <c r="BM101" s="359">
        <v>265</v>
      </c>
      <c r="BN101" s="359">
        <v>270</v>
      </c>
      <c r="BO101" s="359">
        <v>270</v>
      </c>
      <c r="BP101" s="359">
        <v>270</v>
      </c>
      <c r="BQ101" s="359">
        <v>272</v>
      </c>
      <c r="BR101" s="359">
        <v>272</v>
      </c>
      <c r="BS101" s="359">
        <v>272</v>
      </c>
      <c r="BT101" s="359">
        <v>271</v>
      </c>
      <c r="BU101" s="359">
        <v>271</v>
      </c>
      <c r="BV101" s="359">
        <v>270</v>
      </c>
      <c r="BW101" s="347">
        <v>269</v>
      </c>
      <c r="BX101" s="348">
        <v>270</v>
      </c>
      <c r="BY101" s="359">
        <v>265</v>
      </c>
      <c r="BZ101" s="359">
        <v>280</v>
      </c>
      <c r="CA101" s="359">
        <v>279</v>
      </c>
      <c r="CB101" s="359">
        <v>279</v>
      </c>
      <c r="CC101" s="359">
        <v>276</v>
      </c>
      <c r="CD101" s="359">
        <v>276</v>
      </c>
      <c r="CE101" s="359">
        <v>275</v>
      </c>
      <c r="CF101" s="359">
        <v>273</v>
      </c>
      <c r="CG101" s="359">
        <v>274</v>
      </c>
      <c r="CH101" s="359">
        <v>273</v>
      </c>
      <c r="CI101" s="347">
        <v>271</v>
      </c>
      <c r="CJ101" s="348">
        <v>266</v>
      </c>
      <c r="CK101" s="359">
        <v>262</v>
      </c>
      <c r="CL101" s="359">
        <v>258</v>
      </c>
      <c r="CM101" s="359">
        <v>260</v>
      </c>
      <c r="CN101" s="359">
        <v>259</v>
      </c>
      <c r="CO101" s="359">
        <v>264</v>
      </c>
      <c r="CP101" s="359">
        <v>259</v>
      </c>
      <c r="CQ101" s="359">
        <v>262</v>
      </c>
      <c r="CR101" s="359">
        <v>260</v>
      </c>
      <c r="CS101" s="347">
        <v>260</v>
      </c>
      <c r="CT101" s="351">
        <v>261</v>
      </c>
      <c r="CU101" s="347">
        <v>257</v>
      </c>
      <c r="CV101" s="359">
        <v>257</v>
      </c>
      <c r="CW101" s="359">
        <v>254</v>
      </c>
      <c r="CX101" s="359"/>
      <c r="CY101" s="359"/>
      <c r="CZ101" s="359"/>
      <c r="DA101" s="359"/>
      <c r="DB101" s="359"/>
      <c r="DC101" s="359"/>
      <c r="DD101" s="359"/>
      <c r="DE101" s="359"/>
      <c r="DF101" s="359"/>
      <c r="DG101" s="359"/>
      <c r="DH101" s="103">
        <v>-3</v>
      </c>
      <c r="DI101" s="83">
        <v>-1.1811023622047243</v>
      </c>
      <c r="DJ101" s="723">
        <v>-3</v>
      </c>
      <c r="DK101" s="83">
        <v>-1.107011070110701</v>
      </c>
    </row>
    <row r="102" spans="1:115" ht="15" outlineLevel="2">
      <c r="A102" s="373">
        <v>697</v>
      </c>
      <c r="B102" s="14" t="s">
        <v>367</v>
      </c>
      <c r="C102" s="342" t="s">
        <v>389</v>
      </c>
      <c r="D102" s="348">
        <v>350</v>
      </c>
      <c r="E102" s="359">
        <v>350</v>
      </c>
      <c r="F102" s="359">
        <v>350</v>
      </c>
      <c r="G102" s="359">
        <v>350</v>
      </c>
      <c r="H102" s="359">
        <v>350</v>
      </c>
      <c r="I102" s="359">
        <v>355</v>
      </c>
      <c r="J102" s="359">
        <v>355</v>
      </c>
      <c r="K102" s="359">
        <v>355</v>
      </c>
      <c r="L102" s="359">
        <v>355</v>
      </c>
      <c r="M102" s="359">
        <v>355</v>
      </c>
      <c r="N102" s="359">
        <v>354</v>
      </c>
      <c r="O102" s="351">
        <v>361</v>
      </c>
      <c r="P102" s="348">
        <v>357</v>
      </c>
      <c r="Q102" s="359">
        <v>315</v>
      </c>
      <c r="R102" s="359">
        <v>311</v>
      </c>
      <c r="S102" s="359">
        <v>444</v>
      </c>
      <c r="T102" s="359">
        <v>439</v>
      </c>
      <c r="U102" s="359">
        <v>444</v>
      </c>
      <c r="V102" s="359">
        <v>441</v>
      </c>
      <c r="W102" s="359">
        <v>439</v>
      </c>
      <c r="X102" s="359">
        <v>438</v>
      </c>
      <c r="Y102" s="359">
        <v>436</v>
      </c>
      <c r="Z102" s="359">
        <v>436</v>
      </c>
      <c r="AA102" s="351">
        <v>435</v>
      </c>
      <c r="AB102" s="348">
        <v>435</v>
      </c>
      <c r="AC102" s="359">
        <v>432</v>
      </c>
      <c r="AD102" s="359">
        <v>432</v>
      </c>
      <c r="AE102" s="359">
        <v>432</v>
      </c>
      <c r="AF102" s="359">
        <v>421</v>
      </c>
      <c r="AG102" s="359">
        <v>421</v>
      </c>
      <c r="AH102" s="359">
        <v>421</v>
      </c>
      <c r="AI102" s="359">
        <v>423</v>
      </c>
      <c r="AJ102" s="359">
        <v>423</v>
      </c>
      <c r="AK102" s="359">
        <v>423</v>
      </c>
      <c r="AL102" s="359">
        <v>421</v>
      </c>
      <c r="AM102" s="351">
        <v>421</v>
      </c>
      <c r="AN102" s="348">
        <v>421</v>
      </c>
      <c r="AO102" s="359">
        <v>420</v>
      </c>
      <c r="AP102" s="359">
        <v>420</v>
      </c>
      <c r="AQ102" s="359">
        <v>420</v>
      </c>
      <c r="AR102" s="359">
        <v>420</v>
      </c>
      <c r="AS102" s="359">
        <v>419</v>
      </c>
      <c r="AT102" s="359">
        <v>419</v>
      </c>
      <c r="AU102" s="359">
        <v>418</v>
      </c>
      <c r="AV102" s="359">
        <v>418</v>
      </c>
      <c r="AW102" s="359">
        <v>417</v>
      </c>
      <c r="AX102" s="359">
        <v>417</v>
      </c>
      <c r="AY102" s="351">
        <v>415</v>
      </c>
      <c r="AZ102" s="348">
        <v>414</v>
      </c>
      <c r="BA102" s="359">
        <v>411</v>
      </c>
      <c r="BB102" s="359">
        <v>409</v>
      </c>
      <c r="BC102" s="359">
        <v>408</v>
      </c>
      <c r="BD102" s="359">
        <v>405</v>
      </c>
      <c r="BE102" s="359">
        <v>405</v>
      </c>
      <c r="BF102" s="359">
        <v>398</v>
      </c>
      <c r="BG102" s="359">
        <v>397</v>
      </c>
      <c r="BH102" s="359">
        <v>396</v>
      </c>
      <c r="BI102" s="359">
        <v>395</v>
      </c>
      <c r="BJ102" s="359">
        <v>395</v>
      </c>
      <c r="BK102" s="347">
        <v>394</v>
      </c>
      <c r="BL102" s="348">
        <v>393</v>
      </c>
      <c r="BM102" s="359">
        <v>393</v>
      </c>
      <c r="BN102" s="359">
        <v>395</v>
      </c>
      <c r="BO102" s="359">
        <v>394</v>
      </c>
      <c r="BP102" s="359">
        <v>394</v>
      </c>
      <c r="BQ102" s="359">
        <v>394</v>
      </c>
      <c r="BR102" s="359">
        <v>386</v>
      </c>
      <c r="BS102" s="359">
        <v>386</v>
      </c>
      <c r="BT102" s="359">
        <v>386</v>
      </c>
      <c r="BU102" s="359">
        <v>385</v>
      </c>
      <c r="BV102" s="359">
        <v>384</v>
      </c>
      <c r="BW102" s="347">
        <v>384</v>
      </c>
      <c r="BX102" s="348">
        <v>390</v>
      </c>
      <c r="BY102" s="359">
        <v>386</v>
      </c>
      <c r="BZ102" s="359">
        <v>405</v>
      </c>
      <c r="CA102" s="359">
        <v>408</v>
      </c>
      <c r="CB102" s="359">
        <v>412</v>
      </c>
      <c r="CC102" s="359">
        <v>413</v>
      </c>
      <c r="CD102" s="359">
        <v>412</v>
      </c>
      <c r="CE102" s="359">
        <v>411</v>
      </c>
      <c r="CF102" s="359">
        <v>407</v>
      </c>
      <c r="CG102" s="359">
        <v>406</v>
      </c>
      <c r="CH102" s="359">
        <v>405</v>
      </c>
      <c r="CI102" s="347">
        <v>399</v>
      </c>
      <c r="CJ102" s="348">
        <v>398</v>
      </c>
      <c r="CK102" s="359">
        <v>395</v>
      </c>
      <c r="CL102" s="359">
        <v>398</v>
      </c>
      <c r="CM102" s="359">
        <v>403</v>
      </c>
      <c r="CN102" s="359">
        <v>401</v>
      </c>
      <c r="CO102" s="359">
        <v>401</v>
      </c>
      <c r="CP102" s="359">
        <v>401</v>
      </c>
      <c r="CQ102" s="359">
        <v>403</v>
      </c>
      <c r="CR102" s="359">
        <v>403</v>
      </c>
      <c r="CS102" s="347">
        <v>403</v>
      </c>
      <c r="CT102" s="351">
        <v>405</v>
      </c>
      <c r="CU102" s="347">
        <v>406</v>
      </c>
      <c r="CV102" s="359">
        <v>403</v>
      </c>
      <c r="CW102" s="359">
        <v>395</v>
      </c>
      <c r="CX102" s="359"/>
      <c r="CY102" s="359"/>
      <c r="CZ102" s="359"/>
      <c r="DA102" s="359"/>
      <c r="DB102" s="359"/>
      <c r="DC102" s="359"/>
      <c r="DD102" s="359"/>
      <c r="DE102" s="359"/>
      <c r="DF102" s="359"/>
      <c r="DG102" s="359"/>
      <c r="DH102" s="103">
        <v>-8</v>
      </c>
      <c r="DI102" s="83">
        <v>-2.0253164556962027</v>
      </c>
      <c r="DJ102" s="723">
        <v>-11</v>
      </c>
      <c r="DK102" s="83">
        <v>-2.7568922305764412</v>
      </c>
    </row>
    <row r="103" spans="1:115" ht="15" outlineLevel="2">
      <c r="A103" s="373">
        <v>756</v>
      </c>
      <c r="B103" s="14" t="s">
        <v>367</v>
      </c>
      <c r="C103" s="342" t="s">
        <v>390</v>
      </c>
      <c r="D103" s="348">
        <v>646</v>
      </c>
      <c r="E103" s="359">
        <v>646</v>
      </c>
      <c r="F103" s="359">
        <v>646</v>
      </c>
      <c r="G103" s="359">
        <v>646</v>
      </c>
      <c r="H103" s="359">
        <v>646</v>
      </c>
      <c r="I103" s="359">
        <v>653</v>
      </c>
      <c r="J103" s="359">
        <v>653</v>
      </c>
      <c r="K103" s="359">
        <v>653</v>
      </c>
      <c r="L103" s="359">
        <v>652</v>
      </c>
      <c r="M103" s="359">
        <v>652</v>
      </c>
      <c r="N103" s="359">
        <v>652</v>
      </c>
      <c r="O103" s="351">
        <v>689</v>
      </c>
      <c r="P103" s="348">
        <v>688</v>
      </c>
      <c r="Q103" s="359">
        <v>607</v>
      </c>
      <c r="R103" s="359">
        <v>597</v>
      </c>
      <c r="S103" s="359">
        <v>797</v>
      </c>
      <c r="T103" s="359">
        <v>785</v>
      </c>
      <c r="U103" s="359">
        <v>790</v>
      </c>
      <c r="V103" s="359">
        <v>782</v>
      </c>
      <c r="W103" s="359">
        <v>782</v>
      </c>
      <c r="X103" s="359">
        <v>781</v>
      </c>
      <c r="Y103" s="359">
        <v>786</v>
      </c>
      <c r="Z103" s="359">
        <v>785</v>
      </c>
      <c r="AA103" s="351">
        <v>787</v>
      </c>
      <c r="AB103" s="348">
        <v>789</v>
      </c>
      <c r="AC103" s="359">
        <v>788</v>
      </c>
      <c r="AD103" s="359">
        <v>789</v>
      </c>
      <c r="AE103" s="359">
        <v>789</v>
      </c>
      <c r="AF103" s="359">
        <v>783</v>
      </c>
      <c r="AG103" s="359">
        <v>780</v>
      </c>
      <c r="AH103" s="359">
        <v>783</v>
      </c>
      <c r="AI103" s="359">
        <v>788</v>
      </c>
      <c r="AJ103" s="359">
        <v>788</v>
      </c>
      <c r="AK103" s="359">
        <v>789</v>
      </c>
      <c r="AL103" s="359">
        <v>789</v>
      </c>
      <c r="AM103" s="351">
        <v>788</v>
      </c>
      <c r="AN103" s="348">
        <v>786</v>
      </c>
      <c r="AO103" s="359">
        <v>785</v>
      </c>
      <c r="AP103" s="359">
        <v>783</v>
      </c>
      <c r="AQ103" s="359">
        <v>781</v>
      </c>
      <c r="AR103" s="359">
        <v>780</v>
      </c>
      <c r="AS103" s="359">
        <v>777</v>
      </c>
      <c r="AT103" s="359">
        <v>774</v>
      </c>
      <c r="AU103" s="359">
        <v>763</v>
      </c>
      <c r="AV103" s="359">
        <v>762</v>
      </c>
      <c r="AW103" s="359">
        <v>762</v>
      </c>
      <c r="AX103" s="359">
        <v>762</v>
      </c>
      <c r="AY103" s="351">
        <v>760</v>
      </c>
      <c r="AZ103" s="348">
        <v>758</v>
      </c>
      <c r="BA103" s="359">
        <v>751</v>
      </c>
      <c r="BB103" s="359">
        <v>748</v>
      </c>
      <c r="BC103" s="359">
        <v>746</v>
      </c>
      <c r="BD103" s="359">
        <v>748</v>
      </c>
      <c r="BE103" s="359">
        <v>747</v>
      </c>
      <c r="BF103" s="359">
        <v>732</v>
      </c>
      <c r="BG103" s="359">
        <v>726</v>
      </c>
      <c r="BH103" s="359">
        <v>726</v>
      </c>
      <c r="BI103" s="359">
        <v>723</v>
      </c>
      <c r="BJ103" s="359">
        <v>720</v>
      </c>
      <c r="BK103" s="347">
        <v>720</v>
      </c>
      <c r="BL103" s="348">
        <v>714</v>
      </c>
      <c r="BM103" s="359">
        <v>712</v>
      </c>
      <c r="BN103" s="359">
        <v>722</v>
      </c>
      <c r="BO103" s="359">
        <v>723</v>
      </c>
      <c r="BP103" s="359">
        <v>723</v>
      </c>
      <c r="BQ103" s="359">
        <v>732</v>
      </c>
      <c r="BR103" s="359">
        <v>725</v>
      </c>
      <c r="BS103" s="359">
        <v>725</v>
      </c>
      <c r="BT103" s="359">
        <v>722</v>
      </c>
      <c r="BU103" s="359">
        <v>719</v>
      </c>
      <c r="BV103" s="359">
        <v>715</v>
      </c>
      <c r="BW103" s="347">
        <v>717</v>
      </c>
      <c r="BX103" s="348">
        <v>729</v>
      </c>
      <c r="BY103" s="359">
        <v>724</v>
      </c>
      <c r="BZ103" s="359">
        <v>781</v>
      </c>
      <c r="CA103" s="359">
        <v>775</v>
      </c>
      <c r="CB103" s="359">
        <v>779</v>
      </c>
      <c r="CC103" s="359">
        <v>775</v>
      </c>
      <c r="CD103" s="359">
        <v>773</v>
      </c>
      <c r="CE103" s="359">
        <v>771</v>
      </c>
      <c r="CF103" s="359">
        <v>773</v>
      </c>
      <c r="CG103" s="359">
        <v>775</v>
      </c>
      <c r="CH103" s="359">
        <v>772</v>
      </c>
      <c r="CI103" s="347">
        <v>766</v>
      </c>
      <c r="CJ103" s="348">
        <v>768</v>
      </c>
      <c r="CK103" s="359">
        <v>766</v>
      </c>
      <c r="CL103" s="359">
        <v>759</v>
      </c>
      <c r="CM103" s="359">
        <v>770</v>
      </c>
      <c r="CN103" s="359">
        <v>769</v>
      </c>
      <c r="CO103" s="359">
        <v>772</v>
      </c>
      <c r="CP103" s="359">
        <v>767</v>
      </c>
      <c r="CQ103" s="359">
        <v>772</v>
      </c>
      <c r="CR103" s="359">
        <v>776</v>
      </c>
      <c r="CS103" s="347">
        <v>772</v>
      </c>
      <c r="CT103" s="351">
        <v>772</v>
      </c>
      <c r="CU103" s="347">
        <v>769</v>
      </c>
      <c r="CV103" s="359">
        <v>767</v>
      </c>
      <c r="CW103" s="359">
        <v>764</v>
      </c>
      <c r="CX103" s="359"/>
      <c r="CY103" s="359"/>
      <c r="CZ103" s="359"/>
      <c r="DA103" s="359"/>
      <c r="DB103" s="359"/>
      <c r="DC103" s="359"/>
      <c r="DD103" s="359"/>
      <c r="DE103" s="359"/>
      <c r="DF103" s="359"/>
      <c r="DG103" s="359"/>
      <c r="DH103" s="103">
        <v>-3</v>
      </c>
      <c r="DI103" s="83">
        <v>-0.3926701570680628</v>
      </c>
      <c r="DJ103" s="723">
        <v>-5</v>
      </c>
      <c r="DK103" s="83">
        <v>-0.65274151436031325</v>
      </c>
    </row>
    <row r="104" spans="1:115" ht="15" outlineLevel="1">
      <c r="A104" s="123" t="s">
        <v>391</v>
      </c>
      <c r="B104" s="25"/>
      <c r="C104" s="26"/>
      <c r="D104" s="43">
        <v>5135</v>
      </c>
      <c r="E104" s="44">
        <v>5135</v>
      </c>
      <c r="F104" s="44">
        <v>5134</v>
      </c>
      <c r="G104" s="44">
        <v>5134</v>
      </c>
      <c r="H104" s="44">
        <v>5134</v>
      </c>
      <c r="I104" s="44">
        <v>5223</v>
      </c>
      <c r="J104" s="44">
        <v>5221</v>
      </c>
      <c r="K104" s="44">
        <v>5223</v>
      </c>
      <c r="L104" s="44">
        <v>5222</v>
      </c>
      <c r="M104" s="44">
        <v>5220</v>
      </c>
      <c r="N104" s="44">
        <v>5210</v>
      </c>
      <c r="O104" s="234">
        <v>5446</v>
      </c>
      <c r="P104" s="43">
        <v>5421</v>
      </c>
      <c r="Q104" s="44">
        <v>4782</v>
      </c>
      <c r="R104" s="44">
        <v>4735</v>
      </c>
      <c r="S104" s="44">
        <v>6392</v>
      </c>
      <c r="T104" s="44">
        <v>6304</v>
      </c>
      <c r="U104" s="44">
        <v>6406</v>
      </c>
      <c r="V104" s="44">
        <v>6356</v>
      </c>
      <c r="W104" s="44">
        <v>6343</v>
      </c>
      <c r="X104" s="44">
        <v>6333</v>
      </c>
      <c r="Y104" s="44">
        <v>6361</v>
      </c>
      <c r="Z104" s="44">
        <v>6350</v>
      </c>
      <c r="AA104" s="234">
        <v>6369</v>
      </c>
      <c r="AB104" s="43">
        <v>6366</v>
      </c>
      <c r="AC104" s="44">
        <v>6365</v>
      </c>
      <c r="AD104" s="44">
        <v>6373</v>
      </c>
      <c r="AE104" s="44">
        <v>6371</v>
      </c>
      <c r="AF104" s="44">
        <v>6368</v>
      </c>
      <c r="AG104" s="44">
        <v>6345</v>
      </c>
      <c r="AH104" s="44">
        <v>6362</v>
      </c>
      <c r="AI104" s="44">
        <v>6376</v>
      </c>
      <c r="AJ104" s="44">
        <v>6382</v>
      </c>
      <c r="AK104" s="44">
        <v>6393</v>
      </c>
      <c r="AL104" s="44">
        <v>6387</v>
      </c>
      <c r="AM104" s="234">
        <v>6384</v>
      </c>
      <c r="AN104" s="43">
        <v>6369</v>
      </c>
      <c r="AO104" s="44">
        <v>6377</v>
      </c>
      <c r="AP104" s="44">
        <v>6372</v>
      </c>
      <c r="AQ104" s="44">
        <v>6357</v>
      </c>
      <c r="AR104" s="44">
        <v>6340</v>
      </c>
      <c r="AS104" s="44">
        <v>6330</v>
      </c>
      <c r="AT104" s="44">
        <v>6314</v>
      </c>
      <c r="AU104" s="44">
        <v>6278</v>
      </c>
      <c r="AV104" s="44">
        <v>6261</v>
      </c>
      <c r="AW104" s="44">
        <v>6248</v>
      </c>
      <c r="AX104" s="44">
        <v>6219</v>
      </c>
      <c r="AY104" s="234">
        <v>6213</v>
      </c>
      <c r="AZ104" s="43">
        <v>6202</v>
      </c>
      <c r="BA104" s="44">
        <v>6179</v>
      </c>
      <c r="BB104" s="44">
        <v>6157</v>
      </c>
      <c r="BC104" s="44">
        <v>6141</v>
      </c>
      <c r="BD104" s="44">
        <v>6119</v>
      </c>
      <c r="BE104" s="44">
        <v>6102</v>
      </c>
      <c r="BF104" s="44">
        <v>5989</v>
      </c>
      <c r="BG104" s="44">
        <v>5983</v>
      </c>
      <c r="BH104" s="44">
        <v>5976</v>
      </c>
      <c r="BI104" s="44">
        <v>5964</v>
      </c>
      <c r="BJ104" s="44">
        <v>5976</v>
      </c>
      <c r="BK104" s="56">
        <v>5971</v>
      </c>
      <c r="BL104" s="43">
        <v>5944</v>
      </c>
      <c r="BM104" s="44">
        <v>5939</v>
      </c>
      <c r="BN104" s="44">
        <v>6041</v>
      </c>
      <c r="BO104" s="44">
        <v>6045</v>
      </c>
      <c r="BP104" s="44">
        <v>6045</v>
      </c>
      <c r="BQ104" s="44">
        <v>6083</v>
      </c>
      <c r="BR104" s="44">
        <v>6021</v>
      </c>
      <c r="BS104" s="44">
        <v>6029</v>
      </c>
      <c r="BT104" s="44">
        <v>6013</v>
      </c>
      <c r="BU104" s="44">
        <v>5992</v>
      </c>
      <c r="BV104" s="44">
        <v>5985</v>
      </c>
      <c r="BW104" s="56">
        <v>5992</v>
      </c>
      <c r="BX104" s="43">
        <v>6030</v>
      </c>
      <c r="BY104" s="44">
        <v>6001</v>
      </c>
      <c r="BZ104" s="44">
        <v>6367</v>
      </c>
      <c r="CA104" s="44">
        <v>6322</v>
      </c>
      <c r="CB104" s="44">
        <v>6351</v>
      </c>
      <c r="CC104" s="44">
        <v>6331</v>
      </c>
      <c r="CD104" s="44">
        <v>6306</v>
      </c>
      <c r="CE104" s="44">
        <v>6290</v>
      </c>
      <c r="CF104" s="44">
        <v>6265</v>
      </c>
      <c r="CG104" s="44">
        <v>6286</v>
      </c>
      <c r="CH104" s="44">
        <v>6254</v>
      </c>
      <c r="CI104" s="56">
        <v>6155</v>
      </c>
      <c r="CJ104" s="43">
        <v>6146</v>
      </c>
      <c r="CK104" s="44">
        <v>6099</v>
      </c>
      <c r="CL104" s="44">
        <v>6098</v>
      </c>
      <c r="CM104" s="44">
        <v>6169</v>
      </c>
      <c r="CN104" s="44">
        <v>6171</v>
      </c>
      <c r="CO104" s="44">
        <v>6184</v>
      </c>
      <c r="CP104" s="44">
        <v>6163</v>
      </c>
      <c r="CQ104" s="44">
        <v>6192</v>
      </c>
      <c r="CR104" s="44">
        <v>6207</v>
      </c>
      <c r="CS104" s="56">
        <v>6183</v>
      </c>
      <c r="CT104" s="234">
        <v>6195</v>
      </c>
      <c r="CU104" s="44">
        <v>6176</v>
      </c>
      <c r="CV104" s="44">
        <v>6153</v>
      </c>
      <c r="CW104" s="44">
        <v>6122</v>
      </c>
      <c r="CX104" s="44"/>
      <c r="CY104" s="44"/>
      <c r="CZ104" s="44"/>
      <c r="DA104" s="44"/>
      <c r="DB104" s="44"/>
      <c r="DC104" s="44"/>
      <c r="DD104" s="44"/>
      <c r="DE104" s="44"/>
      <c r="DF104" s="44"/>
      <c r="DG104" s="44"/>
      <c r="DH104" s="103">
        <v>-31</v>
      </c>
      <c r="DI104" s="83">
        <v>-0.50637046716759226</v>
      </c>
      <c r="DJ104" s="723">
        <v>-54</v>
      </c>
      <c r="DK104" s="83">
        <v>-0.87733549959382617</v>
      </c>
    </row>
    <row r="105" spans="1:115" ht="15" outlineLevel="2">
      <c r="A105" s="373">
        <v>30</v>
      </c>
      <c r="B105" s="14" t="s">
        <v>391</v>
      </c>
      <c r="C105" s="342" t="s">
        <v>392</v>
      </c>
      <c r="D105" s="348">
        <v>391</v>
      </c>
      <c r="E105" s="359">
        <v>391</v>
      </c>
      <c r="F105" s="359">
        <v>391</v>
      </c>
      <c r="G105" s="359">
        <v>391</v>
      </c>
      <c r="H105" s="359">
        <v>391</v>
      </c>
      <c r="I105" s="359">
        <v>401</v>
      </c>
      <c r="J105" s="359">
        <v>401</v>
      </c>
      <c r="K105" s="359">
        <v>401</v>
      </c>
      <c r="L105" s="359">
        <v>401</v>
      </c>
      <c r="M105" s="359">
        <v>400</v>
      </c>
      <c r="N105" s="359">
        <v>400</v>
      </c>
      <c r="O105" s="351">
        <v>412</v>
      </c>
      <c r="P105" s="348">
        <v>410</v>
      </c>
      <c r="Q105" s="359">
        <v>355</v>
      </c>
      <c r="R105" s="359">
        <v>352</v>
      </c>
      <c r="S105" s="359">
        <v>508</v>
      </c>
      <c r="T105" s="359">
        <v>504</v>
      </c>
      <c r="U105" s="359">
        <v>504</v>
      </c>
      <c r="V105" s="359">
        <v>497</v>
      </c>
      <c r="W105" s="359">
        <v>495</v>
      </c>
      <c r="X105" s="359">
        <v>495</v>
      </c>
      <c r="Y105" s="359">
        <v>496</v>
      </c>
      <c r="Z105" s="359">
        <v>496</v>
      </c>
      <c r="AA105" s="351">
        <v>498</v>
      </c>
      <c r="AB105" s="348">
        <v>498</v>
      </c>
      <c r="AC105" s="359">
        <v>497</v>
      </c>
      <c r="AD105" s="359">
        <v>495</v>
      </c>
      <c r="AE105" s="359">
        <v>495</v>
      </c>
      <c r="AF105" s="359">
        <v>490</v>
      </c>
      <c r="AG105" s="359">
        <v>490</v>
      </c>
      <c r="AH105" s="359">
        <v>492</v>
      </c>
      <c r="AI105" s="359">
        <v>492</v>
      </c>
      <c r="AJ105" s="359">
        <v>492</v>
      </c>
      <c r="AK105" s="359">
        <v>492</v>
      </c>
      <c r="AL105" s="359">
        <v>490</v>
      </c>
      <c r="AM105" s="351">
        <v>490</v>
      </c>
      <c r="AN105" s="348">
        <v>487</v>
      </c>
      <c r="AO105" s="359">
        <v>486</v>
      </c>
      <c r="AP105" s="359">
        <v>486</v>
      </c>
      <c r="AQ105" s="359">
        <v>484</v>
      </c>
      <c r="AR105" s="359">
        <v>483</v>
      </c>
      <c r="AS105" s="359">
        <v>483</v>
      </c>
      <c r="AT105" s="359">
        <v>483</v>
      </c>
      <c r="AU105" s="359">
        <v>483</v>
      </c>
      <c r="AV105" s="359">
        <v>482</v>
      </c>
      <c r="AW105" s="359">
        <v>482</v>
      </c>
      <c r="AX105" s="359">
        <v>481</v>
      </c>
      <c r="AY105" s="351">
        <v>481</v>
      </c>
      <c r="AZ105" s="348">
        <v>480</v>
      </c>
      <c r="BA105" s="359">
        <v>478</v>
      </c>
      <c r="BB105" s="359">
        <v>475</v>
      </c>
      <c r="BC105" s="359">
        <v>475</v>
      </c>
      <c r="BD105" s="359">
        <v>472</v>
      </c>
      <c r="BE105" s="359">
        <v>472</v>
      </c>
      <c r="BF105" s="359">
        <v>464</v>
      </c>
      <c r="BG105" s="359">
        <v>459</v>
      </c>
      <c r="BH105" s="359">
        <v>456</v>
      </c>
      <c r="BI105" s="359">
        <v>455</v>
      </c>
      <c r="BJ105" s="359">
        <v>455</v>
      </c>
      <c r="BK105" s="347">
        <v>453</v>
      </c>
      <c r="BL105" s="348">
        <v>449</v>
      </c>
      <c r="BM105" s="359">
        <v>448</v>
      </c>
      <c r="BN105" s="359">
        <v>452</v>
      </c>
      <c r="BO105" s="359">
        <v>452</v>
      </c>
      <c r="BP105" s="359">
        <v>452</v>
      </c>
      <c r="BQ105" s="359">
        <v>452</v>
      </c>
      <c r="BR105" s="359">
        <v>448</v>
      </c>
      <c r="BS105" s="359">
        <v>448</v>
      </c>
      <c r="BT105" s="359">
        <v>448</v>
      </c>
      <c r="BU105" s="359">
        <v>447</v>
      </c>
      <c r="BV105" s="359">
        <v>447</v>
      </c>
      <c r="BW105" s="347">
        <v>448</v>
      </c>
      <c r="BX105" s="348">
        <v>443</v>
      </c>
      <c r="BY105" s="359">
        <v>441</v>
      </c>
      <c r="BZ105" s="359">
        <v>474</v>
      </c>
      <c r="CA105" s="359">
        <v>471</v>
      </c>
      <c r="CB105" s="359">
        <v>472</v>
      </c>
      <c r="CC105" s="359">
        <v>474</v>
      </c>
      <c r="CD105" s="359">
        <v>472</v>
      </c>
      <c r="CE105" s="359">
        <v>471</v>
      </c>
      <c r="CF105" s="359">
        <v>469</v>
      </c>
      <c r="CG105" s="359">
        <v>468</v>
      </c>
      <c r="CH105" s="359">
        <v>466</v>
      </c>
      <c r="CI105" s="347">
        <v>453</v>
      </c>
      <c r="CJ105" s="348">
        <v>453</v>
      </c>
      <c r="CK105" s="359">
        <v>450</v>
      </c>
      <c r="CL105" s="359">
        <v>450</v>
      </c>
      <c r="CM105" s="359">
        <v>458</v>
      </c>
      <c r="CN105" s="359">
        <v>455</v>
      </c>
      <c r="CO105" s="359">
        <v>455</v>
      </c>
      <c r="CP105" s="359">
        <v>459</v>
      </c>
      <c r="CQ105" s="359">
        <v>459</v>
      </c>
      <c r="CR105" s="359">
        <v>459</v>
      </c>
      <c r="CS105" s="347">
        <v>456</v>
      </c>
      <c r="CT105" s="351">
        <v>456</v>
      </c>
      <c r="CU105" s="347">
        <v>453</v>
      </c>
      <c r="CV105" s="359">
        <v>452</v>
      </c>
      <c r="CW105" s="359">
        <v>449</v>
      </c>
      <c r="CX105" s="359"/>
      <c r="CY105" s="359"/>
      <c r="CZ105" s="359"/>
      <c r="DA105" s="359"/>
      <c r="DB105" s="359"/>
      <c r="DC105" s="359"/>
      <c r="DD105" s="359"/>
      <c r="DE105" s="359"/>
      <c r="DF105" s="359"/>
      <c r="DG105" s="359"/>
      <c r="DH105" s="103">
        <v>-3</v>
      </c>
      <c r="DI105" s="83">
        <v>-0.66815144766146994</v>
      </c>
      <c r="DJ105" s="723">
        <v>-4</v>
      </c>
      <c r="DK105" s="83">
        <v>-0.88300220750551872</v>
      </c>
    </row>
    <row r="106" spans="1:115" ht="15" outlineLevel="2">
      <c r="A106" s="373">
        <v>34</v>
      </c>
      <c r="B106" s="14" t="s">
        <v>391</v>
      </c>
      <c r="C106" s="342" t="s">
        <v>393</v>
      </c>
      <c r="D106" s="348">
        <v>627</v>
      </c>
      <c r="E106" s="359">
        <v>627</v>
      </c>
      <c r="F106" s="359">
        <v>627</v>
      </c>
      <c r="G106" s="359">
        <v>627</v>
      </c>
      <c r="H106" s="359">
        <v>627</v>
      </c>
      <c r="I106" s="359">
        <v>636</v>
      </c>
      <c r="J106" s="359">
        <v>636</v>
      </c>
      <c r="K106" s="359">
        <v>636</v>
      </c>
      <c r="L106" s="359">
        <v>635</v>
      </c>
      <c r="M106" s="359">
        <v>635</v>
      </c>
      <c r="N106" s="359">
        <v>634</v>
      </c>
      <c r="O106" s="351">
        <v>658</v>
      </c>
      <c r="P106" s="348">
        <v>656</v>
      </c>
      <c r="Q106" s="359">
        <v>580</v>
      </c>
      <c r="R106" s="359">
        <v>572</v>
      </c>
      <c r="S106" s="359">
        <v>736</v>
      </c>
      <c r="T106" s="359">
        <v>726</v>
      </c>
      <c r="U106" s="359">
        <v>738</v>
      </c>
      <c r="V106" s="359">
        <v>725</v>
      </c>
      <c r="W106" s="359">
        <v>725</v>
      </c>
      <c r="X106" s="359">
        <v>723</v>
      </c>
      <c r="Y106" s="359">
        <v>729</v>
      </c>
      <c r="Z106" s="359">
        <v>728</v>
      </c>
      <c r="AA106" s="351">
        <v>730</v>
      </c>
      <c r="AB106" s="348">
        <v>730</v>
      </c>
      <c r="AC106" s="359">
        <v>730</v>
      </c>
      <c r="AD106" s="359">
        <v>732</v>
      </c>
      <c r="AE106" s="359">
        <v>731</v>
      </c>
      <c r="AF106" s="359">
        <v>729</v>
      </c>
      <c r="AG106" s="359">
        <v>729</v>
      </c>
      <c r="AH106" s="359">
        <v>726</v>
      </c>
      <c r="AI106" s="359">
        <v>724</v>
      </c>
      <c r="AJ106" s="359">
        <v>723</v>
      </c>
      <c r="AK106" s="359">
        <v>724</v>
      </c>
      <c r="AL106" s="359">
        <v>724</v>
      </c>
      <c r="AM106" s="351">
        <v>724</v>
      </c>
      <c r="AN106" s="348">
        <v>723</v>
      </c>
      <c r="AO106" s="359">
        <v>721</v>
      </c>
      <c r="AP106" s="359">
        <v>721</v>
      </c>
      <c r="AQ106" s="359">
        <v>719</v>
      </c>
      <c r="AR106" s="359">
        <v>718</v>
      </c>
      <c r="AS106" s="359">
        <v>718</v>
      </c>
      <c r="AT106" s="359">
        <v>718</v>
      </c>
      <c r="AU106" s="359">
        <v>714</v>
      </c>
      <c r="AV106" s="359">
        <v>712</v>
      </c>
      <c r="AW106" s="359">
        <v>712</v>
      </c>
      <c r="AX106" s="359">
        <v>711</v>
      </c>
      <c r="AY106" s="351">
        <v>711</v>
      </c>
      <c r="AZ106" s="348">
        <v>711</v>
      </c>
      <c r="BA106" s="359">
        <v>709</v>
      </c>
      <c r="BB106" s="359">
        <v>707</v>
      </c>
      <c r="BC106" s="359">
        <v>706</v>
      </c>
      <c r="BD106" s="359">
        <v>702</v>
      </c>
      <c r="BE106" s="359">
        <v>701</v>
      </c>
      <c r="BF106" s="359">
        <v>688</v>
      </c>
      <c r="BG106" s="359">
        <v>684</v>
      </c>
      <c r="BH106" s="359">
        <v>684</v>
      </c>
      <c r="BI106" s="359">
        <v>683</v>
      </c>
      <c r="BJ106" s="359">
        <v>682</v>
      </c>
      <c r="BK106" s="347">
        <v>682</v>
      </c>
      <c r="BL106" s="348">
        <v>676</v>
      </c>
      <c r="BM106" s="359">
        <v>676</v>
      </c>
      <c r="BN106" s="359">
        <v>692</v>
      </c>
      <c r="BO106" s="359">
        <v>692</v>
      </c>
      <c r="BP106" s="359">
        <v>692</v>
      </c>
      <c r="BQ106" s="359">
        <v>692</v>
      </c>
      <c r="BR106" s="359">
        <v>683</v>
      </c>
      <c r="BS106" s="359">
        <v>684</v>
      </c>
      <c r="BT106" s="359">
        <v>683</v>
      </c>
      <c r="BU106" s="359">
        <v>681</v>
      </c>
      <c r="BV106" s="359">
        <v>683</v>
      </c>
      <c r="BW106" s="347">
        <v>684</v>
      </c>
      <c r="BX106" s="348">
        <v>692</v>
      </c>
      <c r="BY106" s="359">
        <v>688</v>
      </c>
      <c r="BZ106" s="359">
        <v>720</v>
      </c>
      <c r="CA106" s="359">
        <v>712</v>
      </c>
      <c r="CB106" s="359">
        <v>724</v>
      </c>
      <c r="CC106" s="359">
        <v>726</v>
      </c>
      <c r="CD106" s="359">
        <v>722</v>
      </c>
      <c r="CE106" s="359">
        <v>723</v>
      </c>
      <c r="CF106" s="359">
        <v>720</v>
      </c>
      <c r="CG106" s="359">
        <v>720</v>
      </c>
      <c r="CH106" s="359">
        <v>714</v>
      </c>
      <c r="CI106" s="347">
        <v>703</v>
      </c>
      <c r="CJ106" s="348">
        <v>702</v>
      </c>
      <c r="CK106" s="359">
        <v>695</v>
      </c>
      <c r="CL106" s="359">
        <v>699</v>
      </c>
      <c r="CM106" s="359">
        <v>707</v>
      </c>
      <c r="CN106" s="359">
        <v>707</v>
      </c>
      <c r="CO106" s="359">
        <v>704</v>
      </c>
      <c r="CP106" s="359">
        <v>701</v>
      </c>
      <c r="CQ106" s="359">
        <v>704</v>
      </c>
      <c r="CR106" s="359">
        <v>707</v>
      </c>
      <c r="CS106" s="347">
        <v>705</v>
      </c>
      <c r="CT106" s="351">
        <v>710</v>
      </c>
      <c r="CU106" s="347">
        <v>709</v>
      </c>
      <c r="CV106" s="359">
        <v>705</v>
      </c>
      <c r="CW106" s="359">
        <v>706</v>
      </c>
      <c r="CX106" s="359"/>
      <c r="CY106" s="359"/>
      <c r="CZ106" s="359"/>
      <c r="DA106" s="359"/>
      <c r="DB106" s="359"/>
      <c r="DC106" s="359"/>
      <c r="DD106" s="359"/>
      <c r="DE106" s="359"/>
      <c r="DF106" s="359"/>
      <c r="DG106" s="359"/>
      <c r="DH106" s="103">
        <v>1</v>
      </c>
      <c r="DI106" s="83">
        <v>0.14164305949008499</v>
      </c>
      <c r="DJ106" s="723">
        <v>-3</v>
      </c>
      <c r="DK106" s="83">
        <v>-0.42674253200568996</v>
      </c>
    </row>
    <row r="107" spans="1:115" ht="15" outlineLevel="2">
      <c r="A107" s="373">
        <v>36</v>
      </c>
      <c r="B107" s="14" t="s">
        <v>391</v>
      </c>
      <c r="C107" s="342" t="s">
        <v>394</v>
      </c>
      <c r="D107" s="348">
        <v>66</v>
      </c>
      <c r="E107" s="359">
        <v>66</v>
      </c>
      <c r="F107" s="359">
        <v>66</v>
      </c>
      <c r="G107" s="359">
        <v>66</v>
      </c>
      <c r="H107" s="359">
        <v>66</v>
      </c>
      <c r="I107" s="359">
        <v>66</v>
      </c>
      <c r="J107" s="359">
        <v>66</v>
      </c>
      <c r="K107" s="359">
        <v>66</v>
      </c>
      <c r="L107" s="359">
        <v>66</v>
      </c>
      <c r="M107" s="359">
        <v>66</v>
      </c>
      <c r="N107" s="359">
        <v>66</v>
      </c>
      <c r="O107" s="351">
        <v>75</v>
      </c>
      <c r="P107" s="348">
        <v>75</v>
      </c>
      <c r="Q107" s="359">
        <v>67</v>
      </c>
      <c r="R107" s="359">
        <v>66</v>
      </c>
      <c r="S107" s="359">
        <v>99</v>
      </c>
      <c r="T107" s="359">
        <v>99</v>
      </c>
      <c r="U107" s="359">
        <v>102</v>
      </c>
      <c r="V107" s="359">
        <v>101</v>
      </c>
      <c r="W107" s="359">
        <v>101</v>
      </c>
      <c r="X107" s="359">
        <v>101</v>
      </c>
      <c r="Y107" s="359">
        <v>103</v>
      </c>
      <c r="Z107" s="359">
        <v>103</v>
      </c>
      <c r="AA107" s="351">
        <v>103</v>
      </c>
      <c r="AB107" s="348">
        <v>103</v>
      </c>
      <c r="AC107" s="359">
        <v>103</v>
      </c>
      <c r="AD107" s="359">
        <v>103</v>
      </c>
      <c r="AE107" s="359">
        <v>103</v>
      </c>
      <c r="AF107" s="359">
        <v>103</v>
      </c>
      <c r="AG107" s="359">
        <v>103</v>
      </c>
      <c r="AH107" s="359">
        <v>103</v>
      </c>
      <c r="AI107" s="359">
        <v>103</v>
      </c>
      <c r="AJ107" s="359">
        <v>103</v>
      </c>
      <c r="AK107" s="359">
        <v>105</v>
      </c>
      <c r="AL107" s="359">
        <v>105</v>
      </c>
      <c r="AM107" s="351">
        <v>105</v>
      </c>
      <c r="AN107" s="348">
        <v>105</v>
      </c>
      <c r="AO107" s="359">
        <v>105</v>
      </c>
      <c r="AP107" s="359">
        <v>105</v>
      </c>
      <c r="AQ107" s="359">
        <v>105</v>
      </c>
      <c r="AR107" s="359">
        <v>105</v>
      </c>
      <c r="AS107" s="359">
        <v>105</v>
      </c>
      <c r="AT107" s="359">
        <v>104</v>
      </c>
      <c r="AU107" s="359">
        <v>104</v>
      </c>
      <c r="AV107" s="359">
        <v>103</v>
      </c>
      <c r="AW107" s="359">
        <v>103</v>
      </c>
      <c r="AX107" s="359">
        <v>102</v>
      </c>
      <c r="AY107" s="351">
        <v>102</v>
      </c>
      <c r="AZ107" s="348">
        <v>102</v>
      </c>
      <c r="BA107" s="359">
        <v>100</v>
      </c>
      <c r="BB107" s="359">
        <v>100</v>
      </c>
      <c r="BC107" s="359">
        <v>100</v>
      </c>
      <c r="BD107" s="359">
        <v>100</v>
      </c>
      <c r="BE107" s="359">
        <v>100</v>
      </c>
      <c r="BF107" s="359">
        <v>98</v>
      </c>
      <c r="BG107" s="359">
        <v>101</v>
      </c>
      <c r="BH107" s="359">
        <v>101</v>
      </c>
      <c r="BI107" s="359">
        <v>101</v>
      </c>
      <c r="BJ107" s="359">
        <v>101</v>
      </c>
      <c r="BK107" s="347">
        <v>101</v>
      </c>
      <c r="BL107" s="348">
        <v>99</v>
      </c>
      <c r="BM107" s="359">
        <v>99</v>
      </c>
      <c r="BN107" s="359">
        <v>98</v>
      </c>
      <c r="BO107" s="359">
        <v>98</v>
      </c>
      <c r="BP107" s="359">
        <v>98</v>
      </c>
      <c r="BQ107" s="359">
        <v>98</v>
      </c>
      <c r="BR107" s="359">
        <v>97</v>
      </c>
      <c r="BS107" s="359">
        <v>97</v>
      </c>
      <c r="BT107" s="359">
        <v>97</v>
      </c>
      <c r="BU107" s="359">
        <v>97</v>
      </c>
      <c r="BV107" s="359">
        <v>96</v>
      </c>
      <c r="BW107" s="347">
        <v>96</v>
      </c>
      <c r="BX107" s="348">
        <v>96</v>
      </c>
      <c r="BY107" s="359">
        <v>95</v>
      </c>
      <c r="BZ107" s="359">
        <v>99</v>
      </c>
      <c r="CA107" s="359">
        <v>98</v>
      </c>
      <c r="CB107" s="359">
        <v>99</v>
      </c>
      <c r="CC107" s="359">
        <v>98</v>
      </c>
      <c r="CD107" s="359">
        <v>98</v>
      </c>
      <c r="CE107" s="359">
        <v>98</v>
      </c>
      <c r="CF107" s="359">
        <v>98</v>
      </c>
      <c r="CG107" s="359">
        <v>97</v>
      </c>
      <c r="CH107" s="359">
        <v>97</v>
      </c>
      <c r="CI107" s="347">
        <v>94</v>
      </c>
      <c r="CJ107" s="348">
        <v>94</v>
      </c>
      <c r="CK107" s="359">
        <v>95</v>
      </c>
      <c r="CL107" s="359">
        <v>95</v>
      </c>
      <c r="CM107" s="359">
        <v>99</v>
      </c>
      <c r="CN107" s="359">
        <v>98</v>
      </c>
      <c r="CO107" s="359">
        <v>98</v>
      </c>
      <c r="CP107" s="359">
        <v>95</v>
      </c>
      <c r="CQ107" s="359">
        <v>96</v>
      </c>
      <c r="CR107" s="359">
        <v>97</v>
      </c>
      <c r="CS107" s="347">
        <v>96</v>
      </c>
      <c r="CT107" s="351">
        <v>97</v>
      </c>
      <c r="CU107" s="347">
        <v>97</v>
      </c>
      <c r="CV107" s="359">
        <v>97</v>
      </c>
      <c r="CW107" s="359">
        <v>94</v>
      </c>
      <c r="CX107" s="359"/>
      <c r="CY107" s="359"/>
      <c r="CZ107" s="359"/>
      <c r="DA107" s="359"/>
      <c r="DB107" s="359"/>
      <c r="DC107" s="359"/>
      <c r="DD107" s="359"/>
      <c r="DE107" s="359"/>
      <c r="DF107" s="359"/>
      <c r="DG107" s="359"/>
      <c r="DH107" s="103">
        <v>-3</v>
      </c>
      <c r="DI107" s="83">
        <v>-3.1914893617021276</v>
      </c>
      <c r="DJ107" s="723">
        <v>-3</v>
      </c>
      <c r="DK107" s="83">
        <v>-3.1914893617021276</v>
      </c>
    </row>
    <row r="108" spans="1:115" ht="15" outlineLevel="2">
      <c r="A108" s="373">
        <v>91</v>
      </c>
      <c r="B108" s="14" t="s">
        <v>391</v>
      </c>
      <c r="C108" s="342" t="s">
        <v>395</v>
      </c>
      <c r="D108" s="348">
        <v>121</v>
      </c>
      <c r="E108" s="359">
        <v>121</v>
      </c>
      <c r="F108" s="359">
        <v>121</v>
      </c>
      <c r="G108" s="359">
        <v>121</v>
      </c>
      <c r="H108" s="359">
        <v>121</v>
      </c>
      <c r="I108" s="359">
        <v>122</v>
      </c>
      <c r="J108" s="359">
        <v>122</v>
      </c>
      <c r="K108" s="359">
        <v>122</v>
      </c>
      <c r="L108" s="359">
        <v>122</v>
      </c>
      <c r="M108" s="359">
        <v>122</v>
      </c>
      <c r="N108" s="359">
        <v>122</v>
      </c>
      <c r="O108" s="351">
        <v>127</v>
      </c>
      <c r="P108" s="348">
        <v>127</v>
      </c>
      <c r="Q108" s="359">
        <v>117</v>
      </c>
      <c r="R108" s="359">
        <v>117</v>
      </c>
      <c r="S108" s="359">
        <v>144</v>
      </c>
      <c r="T108" s="359">
        <v>142</v>
      </c>
      <c r="U108" s="359">
        <v>146</v>
      </c>
      <c r="V108" s="359">
        <v>144</v>
      </c>
      <c r="W108" s="359">
        <v>144</v>
      </c>
      <c r="X108" s="359">
        <v>144</v>
      </c>
      <c r="Y108" s="359">
        <v>144</v>
      </c>
      <c r="Z108" s="359">
        <v>144</v>
      </c>
      <c r="AA108" s="351">
        <v>144</v>
      </c>
      <c r="AB108" s="348">
        <v>143</v>
      </c>
      <c r="AC108" s="359">
        <v>143</v>
      </c>
      <c r="AD108" s="359">
        <v>144</v>
      </c>
      <c r="AE108" s="359">
        <v>144</v>
      </c>
      <c r="AF108" s="359">
        <v>146</v>
      </c>
      <c r="AG108" s="359">
        <v>146</v>
      </c>
      <c r="AH108" s="359">
        <v>147</v>
      </c>
      <c r="AI108" s="359">
        <v>147</v>
      </c>
      <c r="AJ108" s="359">
        <v>147</v>
      </c>
      <c r="AK108" s="359">
        <v>147</v>
      </c>
      <c r="AL108" s="359">
        <v>147</v>
      </c>
      <c r="AM108" s="351">
        <v>147</v>
      </c>
      <c r="AN108" s="348">
        <v>147</v>
      </c>
      <c r="AO108" s="359">
        <v>150</v>
      </c>
      <c r="AP108" s="359">
        <v>150</v>
      </c>
      <c r="AQ108" s="359">
        <v>150</v>
      </c>
      <c r="AR108" s="359">
        <v>150</v>
      </c>
      <c r="AS108" s="359">
        <v>149</v>
      </c>
      <c r="AT108" s="359">
        <v>147</v>
      </c>
      <c r="AU108" s="359">
        <v>147</v>
      </c>
      <c r="AV108" s="359">
        <v>147</v>
      </c>
      <c r="AW108" s="359">
        <v>147</v>
      </c>
      <c r="AX108" s="359">
        <v>147</v>
      </c>
      <c r="AY108" s="351">
        <v>147</v>
      </c>
      <c r="AZ108" s="348">
        <v>147</v>
      </c>
      <c r="BA108" s="359">
        <v>147</v>
      </c>
      <c r="BB108" s="359">
        <v>147</v>
      </c>
      <c r="BC108" s="359">
        <v>146</v>
      </c>
      <c r="BD108" s="359">
        <v>146</v>
      </c>
      <c r="BE108" s="359">
        <v>145</v>
      </c>
      <c r="BF108" s="359">
        <v>144</v>
      </c>
      <c r="BG108" s="359">
        <v>140</v>
      </c>
      <c r="BH108" s="359">
        <v>140</v>
      </c>
      <c r="BI108" s="359">
        <v>139</v>
      </c>
      <c r="BJ108" s="359">
        <v>141</v>
      </c>
      <c r="BK108" s="347">
        <v>141</v>
      </c>
      <c r="BL108" s="348">
        <v>141</v>
      </c>
      <c r="BM108" s="359">
        <v>141</v>
      </c>
      <c r="BN108" s="359">
        <v>148</v>
      </c>
      <c r="BO108" s="359">
        <v>148</v>
      </c>
      <c r="BP108" s="359">
        <v>148</v>
      </c>
      <c r="BQ108" s="359">
        <v>149</v>
      </c>
      <c r="BR108" s="359">
        <v>148</v>
      </c>
      <c r="BS108" s="359">
        <v>149</v>
      </c>
      <c r="BT108" s="359">
        <v>148</v>
      </c>
      <c r="BU108" s="359">
        <v>148</v>
      </c>
      <c r="BV108" s="359">
        <v>147</v>
      </c>
      <c r="BW108" s="347">
        <v>147</v>
      </c>
      <c r="BX108" s="348">
        <v>149</v>
      </c>
      <c r="BY108" s="359">
        <v>147</v>
      </c>
      <c r="BZ108" s="359">
        <v>155</v>
      </c>
      <c r="CA108" s="359">
        <v>155</v>
      </c>
      <c r="CB108" s="359">
        <v>155</v>
      </c>
      <c r="CC108" s="359">
        <v>155</v>
      </c>
      <c r="CD108" s="359">
        <v>154</v>
      </c>
      <c r="CE108" s="359">
        <v>154</v>
      </c>
      <c r="CF108" s="359">
        <v>155</v>
      </c>
      <c r="CG108" s="359">
        <v>156</v>
      </c>
      <c r="CH108" s="359">
        <v>156</v>
      </c>
      <c r="CI108" s="347">
        <v>156</v>
      </c>
      <c r="CJ108" s="348">
        <v>156</v>
      </c>
      <c r="CK108" s="359">
        <v>156</v>
      </c>
      <c r="CL108" s="359">
        <v>157</v>
      </c>
      <c r="CM108" s="359">
        <v>159</v>
      </c>
      <c r="CN108" s="359">
        <v>160</v>
      </c>
      <c r="CO108" s="359">
        <v>161</v>
      </c>
      <c r="CP108" s="359">
        <v>162</v>
      </c>
      <c r="CQ108" s="359">
        <v>162</v>
      </c>
      <c r="CR108" s="359">
        <v>162</v>
      </c>
      <c r="CS108" s="347">
        <v>162</v>
      </c>
      <c r="CT108" s="351">
        <v>163</v>
      </c>
      <c r="CU108" s="347">
        <v>163</v>
      </c>
      <c r="CV108" s="359">
        <v>161</v>
      </c>
      <c r="CW108" s="359">
        <v>161</v>
      </c>
      <c r="CX108" s="359"/>
      <c r="CY108" s="359"/>
      <c r="CZ108" s="359"/>
      <c r="DA108" s="359"/>
      <c r="DB108" s="359"/>
      <c r="DC108" s="359"/>
      <c r="DD108" s="359"/>
      <c r="DE108" s="359"/>
      <c r="DF108" s="359"/>
      <c r="DG108" s="359"/>
      <c r="DH108" s="103">
        <v>0</v>
      </c>
      <c r="DI108" s="83">
        <v>0</v>
      </c>
      <c r="DJ108" s="723">
        <v>-2</v>
      </c>
      <c r="DK108" s="83">
        <v>-1.2820512820512819</v>
      </c>
    </row>
    <row r="109" spans="1:115" ht="15" outlineLevel="2">
      <c r="A109" s="373">
        <v>93</v>
      </c>
      <c r="B109" s="14" t="s">
        <v>391</v>
      </c>
      <c r="C109" s="342" t="s">
        <v>396</v>
      </c>
      <c r="D109" s="348">
        <v>214</v>
      </c>
      <c r="E109" s="359">
        <v>214</v>
      </c>
      <c r="F109" s="359">
        <v>214</v>
      </c>
      <c r="G109" s="359">
        <v>214</v>
      </c>
      <c r="H109" s="359">
        <v>214</v>
      </c>
      <c r="I109" s="359">
        <v>216</v>
      </c>
      <c r="J109" s="359">
        <v>216</v>
      </c>
      <c r="K109" s="359">
        <v>216</v>
      </c>
      <c r="L109" s="359">
        <v>216</v>
      </c>
      <c r="M109" s="359">
        <v>216</v>
      </c>
      <c r="N109" s="359">
        <v>216</v>
      </c>
      <c r="O109" s="351">
        <v>226</v>
      </c>
      <c r="P109" s="348">
        <v>226</v>
      </c>
      <c r="Q109" s="359">
        <v>208</v>
      </c>
      <c r="R109" s="359">
        <v>205</v>
      </c>
      <c r="S109" s="359">
        <v>291</v>
      </c>
      <c r="T109" s="359">
        <v>290</v>
      </c>
      <c r="U109" s="359">
        <v>297</v>
      </c>
      <c r="V109" s="359">
        <v>299</v>
      </c>
      <c r="W109" s="359">
        <v>298</v>
      </c>
      <c r="X109" s="359">
        <v>298</v>
      </c>
      <c r="Y109" s="359">
        <v>297</v>
      </c>
      <c r="Z109" s="359">
        <v>296</v>
      </c>
      <c r="AA109" s="351">
        <v>295</v>
      </c>
      <c r="AB109" s="348">
        <v>293</v>
      </c>
      <c r="AC109" s="359">
        <v>292</v>
      </c>
      <c r="AD109" s="359">
        <v>295</v>
      </c>
      <c r="AE109" s="359">
        <v>295</v>
      </c>
      <c r="AF109" s="359">
        <v>294</v>
      </c>
      <c r="AG109" s="359">
        <v>293</v>
      </c>
      <c r="AH109" s="359">
        <v>296</v>
      </c>
      <c r="AI109" s="359">
        <v>296</v>
      </c>
      <c r="AJ109" s="359">
        <v>294</v>
      </c>
      <c r="AK109" s="359">
        <v>295</v>
      </c>
      <c r="AL109" s="359">
        <v>294</v>
      </c>
      <c r="AM109" s="351">
        <v>294</v>
      </c>
      <c r="AN109" s="348">
        <v>294</v>
      </c>
      <c r="AO109" s="359">
        <v>296</v>
      </c>
      <c r="AP109" s="359">
        <v>296</v>
      </c>
      <c r="AQ109" s="359">
        <v>296</v>
      </c>
      <c r="AR109" s="359">
        <v>295</v>
      </c>
      <c r="AS109" s="359">
        <v>295</v>
      </c>
      <c r="AT109" s="359">
        <v>295</v>
      </c>
      <c r="AU109" s="359">
        <v>294</v>
      </c>
      <c r="AV109" s="359">
        <v>294</v>
      </c>
      <c r="AW109" s="359">
        <v>294</v>
      </c>
      <c r="AX109" s="359">
        <v>293</v>
      </c>
      <c r="AY109" s="351">
        <v>293</v>
      </c>
      <c r="AZ109" s="348">
        <v>293</v>
      </c>
      <c r="BA109" s="359">
        <v>291</v>
      </c>
      <c r="BB109" s="359">
        <v>291</v>
      </c>
      <c r="BC109" s="359">
        <v>291</v>
      </c>
      <c r="BD109" s="359">
        <v>291</v>
      </c>
      <c r="BE109" s="359">
        <v>290</v>
      </c>
      <c r="BF109" s="359">
        <v>286</v>
      </c>
      <c r="BG109" s="359">
        <v>289</v>
      </c>
      <c r="BH109" s="359">
        <v>289</v>
      </c>
      <c r="BI109" s="359">
        <v>289</v>
      </c>
      <c r="BJ109" s="359">
        <v>288</v>
      </c>
      <c r="BK109" s="347">
        <v>288</v>
      </c>
      <c r="BL109" s="348">
        <v>286</v>
      </c>
      <c r="BM109" s="359">
        <v>286</v>
      </c>
      <c r="BN109" s="359">
        <v>289</v>
      </c>
      <c r="BO109" s="359">
        <v>291</v>
      </c>
      <c r="BP109" s="359">
        <v>291</v>
      </c>
      <c r="BQ109" s="359">
        <v>292</v>
      </c>
      <c r="BR109" s="359">
        <v>291</v>
      </c>
      <c r="BS109" s="359">
        <v>291</v>
      </c>
      <c r="BT109" s="359">
        <v>291</v>
      </c>
      <c r="BU109" s="359">
        <v>291</v>
      </c>
      <c r="BV109" s="359">
        <v>292</v>
      </c>
      <c r="BW109" s="347">
        <v>292</v>
      </c>
      <c r="BX109" s="348">
        <v>295</v>
      </c>
      <c r="BY109" s="359">
        <v>292</v>
      </c>
      <c r="BZ109" s="359">
        <v>303</v>
      </c>
      <c r="CA109" s="359">
        <v>299</v>
      </c>
      <c r="CB109" s="359">
        <v>301</v>
      </c>
      <c r="CC109" s="359">
        <v>302</v>
      </c>
      <c r="CD109" s="359">
        <v>302</v>
      </c>
      <c r="CE109" s="359">
        <v>301</v>
      </c>
      <c r="CF109" s="359">
        <v>298</v>
      </c>
      <c r="CG109" s="359">
        <v>300</v>
      </c>
      <c r="CH109" s="359">
        <v>300</v>
      </c>
      <c r="CI109" s="347">
        <v>295</v>
      </c>
      <c r="CJ109" s="348">
        <v>296</v>
      </c>
      <c r="CK109" s="359">
        <v>294</v>
      </c>
      <c r="CL109" s="359">
        <v>293</v>
      </c>
      <c r="CM109" s="359">
        <v>294</v>
      </c>
      <c r="CN109" s="359">
        <v>295</v>
      </c>
      <c r="CO109" s="359">
        <v>296</v>
      </c>
      <c r="CP109" s="359">
        <v>292</v>
      </c>
      <c r="CQ109" s="359">
        <v>293</v>
      </c>
      <c r="CR109" s="359">
        <v>294</v>
      </c>
      <c r="CS109" s="347">
        <v>293</v>
      </c>
      <c r="CT109" s="351">
        <v>293</v>
      </c>
      <c r="CU109" s="347">
        <v>291</v>
      </c>
      <c r="CV109" s="359">
        <v>291</v>
      </c>
      <c r="CW109" s="359">
        <v>289</v>
      </c>
      <c r="CX109" s="359"/>
      <c r="CY109" s="359"/>
      <c r="CZ109" s="359"/>
      <c r="DA109" s="359"/>
      <c r="DB109" s="359"/>
      <c r="DC109" s="359"/>
      <c r="DD109" s="359"/>
      <c r="DE109" s="359"/>
      <c r="DF109" s="359"/>
      <c r="DG109" s="359"/>
      <c r="DH109" s="103">
        <v>-2</v>
      </c>
      <c r="DI109" s="83">
        <v>-0.69204152249134954</v>
      </c>
      <c r="DJ109" s="723">
        <v>-2</v>
      </c>
      <c r="DK109" s="83">
        <v>-0.67796610169491522</v>
      </c>
    </row>
    <row r="110" spans="1:115" ht="15" outlineLevel="2">
      <c r="A110" s="373">
        <v>101</v>
      </c>
      <c r="B110" s="14" t="s">
        <v>391</v>
      </c>
      <c r="C110" s="342" t="s">
        <v>397</v>
      </c>
      <c r="D110" s="348">
        <v>339</v>
      </c>
      <c r="E110" s="359">
        <v>339</v>
      </c>
      <c r="F110" s="359">
        <v>339</v>
      </c>
      <c r="G110" s="359">
        <v>339</v>
      </c>
      <c r="H110" s="359">
        <v>339</v>
      </c>
      <c r="I110" s="359">
        <v>345</v>
      </c>
      <c r="J110" s="359">
        <v>345</v>
      </c>
      <c r="K110" s="359">
        <v>345</v>
      </c>
      <c r="L110" s="359">
        <v>345</v>
      </c>
      <c r="M110" s="359">
        <v>345</v>
      </c>
      <c r="N110" s="359">
        <v>343</v>
      </c>
      <c r="O110" s="351">
        <v>363</v>
      </c>
      <c r="P110" s="348">
        <v>364</v>
      </c>
      <c r="Q110" s="359">
        <v>320</v>
      </c>
      <c r="R110" s="359">
        <v>314</v>
      </c>
      <c r="S110" s="359">
        <v>439</v>
      </c>
      <c r="T110" s="359">
        <v>430</v>
      </c>
      <c r="U110" s="359">
        <v>444</v>
      </c>
      <c r="V110" s="359">
        <v>440</v>
      </c>
      <c r="W110" s="359">
        <v>440</v>
      </c>
      <c r="X110" s="359">
        <v>440</v>
      </c>
      <c r="Y110" s="359">
        <v>442</v>
      </c>
      <c r="Z110" s="359">
        <v>441</v>
      </c>
      <c r="AA110" s="351">
        <v>442</v>
      </c>
      <c r="AB110" s="348">
        <v>442</v>
      </c>
      <c r="AC110" s="359">
        <v>443</v>
      </c>
      <c r="AD110" s="359">
        <v>442</v>
      </c>
      <c r="AE110" s="359">
        <v>442</v>
      </c>
      <c r="AF110" s="359">
        <v>449</v>
      </c>
      <c r="AG110" s="359">
        <v>447</v>
      </c>
      <c r="AH110" s="359">
        <v>454</v>
      </c>
      <c r="AI110" s="359">
        <v>456</v>
      </c>
      <c r="AJ110" s="359">
        <v>459</v>
      </c>
      <c r="AK110" s="359">
        <v>460</v>
      </c>
      <c r="AL110" s="359">
        <v>458</v>
      </c>
      <c r="AM110" s="351">
        <v>458</v>
      </c>
      <c r="AN110" s="348">
        <v>455</v>
      </c>
      <c r="AO110" s="359">
        <v>455</v>
      </c>
      <c r="AP110" s="359">
        <v>453</v>
      </c>
      <c r="AQ110" s="359">
        <v>452</v>
      </c>
      <c r="AR110" s="359">
        <v>450</v>
      </c>
      <c r="AS110" s="359">
        <v>449</v>
      </c>
      <c r="AT110" s="359">
        <v>448</v>
      </c>
      <c r="AU110" s="359">
        <v>447</v>
      </c>
      <c r="AV110" s="359">
        <v>447</v>
      </c>
      <c r="AW110" s="359">
        <v>447</v>
      </c>
      <c r="AX110" s="359">
        <v>444</v>
      </c>
      <c r="AY110" s="351">
        <v>444</v>
      </c>
      <c r="AZ110" s="348">
        <v>443</v>
      </c>
      <c r="BA110" s="359">
        <v>441</v>
      </c>
      <c r="BB110" s="359">
        <v>440</v>
      </c>
      <c r="BC110" s="359">
        <v>440</v>
      </c>
      <c r="BD110" s="359">
        <v>437</v>
      </c>
      <c r="BE110" s="359">
        <v>437</v>
      </c>
      <c r="BF110" s="359">
        <v>431</v>
      </c>
      <c r="BG110" s="359">
        <v>429</v>
      </c>
      <c r="BH110" s="359">
        <v>429</v>
      </c>
      <c r="BI110" s="359">
        <v>428</v>
      </c>
      <c r="BJ110" s="359">
        <v>432</v>
      </c>
      <c r="BK110" s="347">
        <v>432</v>
      </c>
      <c r="BL110" s="348">
        <v>429</v>
      </c>
      <c r="BM110" s="359">
        <v>427</v>
      </c>
      <c r="BN110" s="359">
        <v>435</v>
      </c>
      <c r="BO110" s="359">
        <v>435</v>
      </c>
      <c r="BP110" s="359">
        <v>435</v>
      </c>
      <c r="BQ110" s="359">
        <v>441</v>
      </c>
      <c r="BR110" s="359">
        <v>435</v>
      </c>
      <c r="BS110" s="359">
        <v>434</v>
      </c>
      <c r="BT110" s="359">
        <v>433</v>
      </c>
      <c r="BU110" s="359">
        <v>428</v>
      </c>
      <c r="BV110" s="359">
        <v>431</v>
      </c>
      <c r="BW110" s="347">
        <v>430</v>
      </c>
      <c r="BX110" s="348">
        <v>432</v>
      </c>
      <c r="BY110" s="359">
        <v>428</v>
      </c>
      <c r="BZ110" s="359">
        <v>461</v>
      </c>
      <c r="CA110" s="359">
        <v>455</v>
      </c>
      <c r="CB110" s="359">
        <v>458</v>
      </c>
      <c r="CC110" s="359">
        <v>453</v>
      </c>
      <c r="CD110" s="359">
        <v>454</v>
      </c>
      <c r="CE110" s="359">
        <v>452</v>
      </c>
      <c r="CF110" s="359">
        <v>449</v>
      </c>
      <c r="CG110" s="359">
        <v>450</v>
      </c>
      <c r="CH110" s="359">
        <v>445</v>
      </c>
      <c r="CI110" s="347">
        <v>446</v>
      </c>
      <c r="CJ110" s="348">
        <v>444</v>
      </c>
      <c r="CK110" s="359">
        <v>436</v>
      </c>
      <c r="CL110" s="359">
        <v>436</v>
      </c>
      <c r="CM110" s="359">
        <v>441</v>
      </c>
      <c r="CN110" s="359">
        <v>441</v>
      </c>
      <c r="CO110" s="359">
        <v>445</v>
      </c>
      <c r="CP110" s="359">
        <v>443</v>
      </c>
      <c r="CQ110" s="359">
        <v>446</v>
      </c>
      <c r="CR110" s="359">
        <v>445</v>
      </c>
      <c r="CS110" s="347">
        <v>444</v>
      </c>
      <c r="CT110" s="351">
        <v>444</v>
      </c>
      <c r="CU110" s="347">
        <v>443</v>
      </c>
      <c r="CV110" s="359">
        <v>443</v>
      </c>
      <c r="CW110" s="359">
        <v>439</v>
      </c>
      <c r="CX110" s="359"/>
      <c r="CY110" s="359"/>
      <c r="CZ110" s="359"/>
      <c r="DA110" s="359"/>
      <c r="DB110" s="359"/>
      <c r="DC110" s="359"/>
      <c r="DD110" s="359"/>
      <c r="DE110" s="359"/>
      <c r="DF110" s="359"/>
      <c r="DG110" s="359"/>
      <c r="DH110" s="103">
        <v>-4</v>
      </c>
      <c r="DI110" s="83">
        <v>-0.91116173120728927</v>
      </c>
      <c r="DJ110" s="723">
        <v>-4</v>
      </c>
      <c r="DK110" s="83">
        <v>-0.89686098654708524</v>
      </c>
    </row>
    <row r="111" spans="1:115" ht="15" outlineLevel="2">
      <c r="A111" s="373">
        <v>145</v>
      </c>
      <c r="B111" s="14" t="s">
        <v>391</v>
      </c>
      <c r="C111" s="342" t="s">
        <v>398</v>
      </c>
      <c r="D111" s="348">
        <v>127</v>
      </c>
      <c r="E111" s="359">
        <v>127</v>
      </c>
      <c r="F111" s="359">
        <v>127</v>
      </c>
      <c r="G111" s="359">
        <v>127</v>
      </c>
      <c r="H111" s="359">
        <v>127</v>
      </c>
      <c r="I111" s="359">
        <v>127</v>
      </c>
      <c r="J111" s="359">
        <v>127</v>
      </c>
      <c r="K111" s="359">
        <v>127</v>
      </c>
      <c r="L111" s="359">
        <v>127</v>
      </c>
      <c r="M111" s="359">
        <v>127</v>
      </c>
      <c r="N111" s="359">
        <v>127</v>
      </c>
      <c r="O111" s="351">
        <v>134</v>
      </c>
      <c r="P111" s="348">
        <v>134</v>
      </c>
      <c r="Q111" s="359">
        <v>117</v>
      </c>
      <c r="R111" s="359">
        <v>116</v>
      </c>
      <c r="S111" s="359">
        <v>147</v>
      </c>
      <c r="T111" s="359">
        <v>145</v>
      </c>
      <c r="U111" s="359">
        <v>148</v>
      </c>
      <c r="V111" s="359">
        <v>146</v>
      </c>
      <c r="W111" s="359">
        <v>142</v>
      </c>
      <c r="X111" s="359">
        <v>142</v>
      </c>
      <c r="Y111" s="359">
        <v>142</v>
      </c>
      <c r="Z111" s="359">
        <v>141</v>
      </c>
      <c r="AA111" s="351">
        <v>141</v>
      </c>
      <c r="AB111" s="348">
        <v>141</v>
      </c>
      <c r="AC111" s="359">
        <v>141</v>
      </c>
      <c r="AD111" s="359">
        <v>141</v>
      </c>
      <c r="AE111" s="359">
        <v>141</v>
      </c>
      <c r="AF111" s="359">
        <v>141</v>
      </c>
      <c r="AG111" s="359">
        <v>141</v>
      </c>
      <c r="AH111" s="359">
        <v>141</v>
      </c>
      <c r="AI111" s="359">
        <v>139</v>
      </c>
      <c r="AJ111" s="359">
        <v>139</v>
      </c>
      <c r="AK111" s="359">
        <v>139</v>
      </c>
      <c r="AL111" s="359">
        <v>139</v>
      </c>
      <c r="AM111" s="351">
        <v>139</v>
      </c>
      <c r="AN111" s="348">
        <v>139</v>
      </c>
      <c r="AO111" s="359">
        <v>140</v>
      </c>
      <c r="AP111" s="359">
        <v>140</v>
      </c>
      <c r="AQ111" s="359">
        <v>140</v>
      </c>
      <c r="AR111" s="359">
        <v>140</v>
      </c>
      <c r="AS111" s="359">
        <v>140</v>
      </c>
      <c r="AT111" s="359">
        <v>140</v>
      </c>
      <c r="AU111" s="359">
        <v>140</v>
      </c>
      <c r="AV111" s="359">
        <v>140</v>
      </c>
      <c r="AW111" s="359">
        <v>137</v>
      </c>
      <c r="AX111" s="359">
        <v>136</v>
      </c>
      <c r="AY111" s="351">
        <v>136</v>
      </c>
      <c r="AZ111" s="348">
        <v>136</v>
      </c>
      <c r="BA111" s="359">
        <v>136</v>
      </c>
      <c r="BB111" s="359">
        <v>136</v>
      </c>
      <c r="BC111" s="359">
        <v>136</v>
      </c>
      <c r="BD111" s="359">
        <v>136</v>
      </c>
      <c r="BE111" s="359">
        <v>136</v>
      </c>
      <c r="BF111" s="359">
        <v>131</v>
      </c>
      <c r="BG111" s="359">
        <v>128</v>
      </c>
      <c r="BH111" s="359">
        <v>128</v>
      </c>
      <c r="BI111" s="359">
        <v>128</v>
      </c>
      <c r="BJ111" s="359">
        <v>127</v>
      </c>
      <c r="BK111" s="347">
        <v>127</v>
      </c>
      <c r="BL111" s="348">
        <v>127</v>
      </c>
      <c r="BM111" s="359">
        <v>126</v>
      </c>
      <c r="BN111" s="359">
        <v>128</v>
      </c>
      <c r="BO111" s="359">
        <v>128</v>
      </c>
      <c r="BP111" s="359">
        <v>128</v>
      </c>
      <c r="BQ111" s="359">
        <v>128</v>
      </c>
      <c r="BR111" s="359">
        <v>127</v>
      </c>
      <c r="BS111" s="359">
        <v>127</v>
      </c>
      <c r="BT111" s="359">
        <v>124</v>
      </c>
      <c r="BU111" s="359">
        <v>124</v>
      </c>
      <c r="BV111" s="359">
        <v>124</v>
      </c>
      <c r="BW111" s="347">
        <v>125</v>
      </c>
      <c r="BX111" s="348">
        <v>126</v>
      </c>
      <c r="BY111" s="359">
        <v>126</v>
      </c>
      <c r="BZ111" s="359">
        <v>135</v>
      </c>
      <c r="CA111" s="359">
        <v>132</v>
      </c>
      <c r="CB111" s="359">
        <v>133</v>
      </c>
      <c r="CC111" s="359">
        <v>134</v>
      </c>
      <c r="CD111" s="359">
        <v>134</v>
      </c>
      <c r="CE111" s="359">
        <v>134</v>
      </c>
      <c r="CF111" s="359">
        <v>133</v>
      </c>
      <c r="CG111" s="359">
        <v>135</v>
      </c>
      <c r="CH111" s="359">
        <v>132</v>
      </c>
      <c r="CI111" s="347">
        <v>129</v>
      </c>
      <c r="CJ111" s="348">
        <v>128</v>
      </c>
      <c r="CK111" s="359">
        <v>127</v>
      </c>
      <c r="CL111" s="359">
        <v>126</v>
      </c>
      <c r="CM111" s="359">
        <v>127</v>
      </c>
      <c r="CN111" s="359">
        <v>127</v>
      </c>
      <c r="CO111" s="359">
        <v>129</v>
      </c>
      <c r="CP111" s="359">
        <v>129</v>
      </c>
      <c r="CQ111" s="359">
        <v>131</v>
      </c>
      <c r="CR111" s="359">
        <v>131</v>
      </c>
      <c r="CS111" s="347">
        <v>131</v>
      </c>
      <c r="CT111" s="351">
        <v>130</v>
      </c>
      <c r="CU111" s="347">
        <v>130</v>
      </c>
      <c r="CV111" s="359">
        <v>129</v>
      </c>
      <c r="CW111" s="359">
        <v>130</v>
      </c>
      <c r="CX111" s="359"/>
      <c r="CY111" s="359"/>
      <c r="CZ111" s="359"/>
      <c r="DA111" s="359"/>
      <c r="DB111" s="359"/>
      <c r="DC111" s="359"/>
      <c r="DD111" s="359"/>
      <c r="DE111" s="359"/>
      <c r="DF111" s="359"/>
      <c r="DG111" s="359"/>
      <c r="DH111" s="103">
        <v>1</v>
      </c>
      <c r="DI111" s="83">
        <v>0.76923076923076927</v>
      </c>
      <c r="DJ111" s="723">
        <v>0</v>
      </c>
      <c r="DK111" s="83">
        <v>0</v>
      </c>
    </row>
    <row r="112" spans="1:115" ht="15" outlineLevel="2">
      <c r="A112" s="373">
        <v>209</v>
      </c>
      <c r="B112" s="14" t="s">
        <v>391</v>
      </c>
      <c r="C112" s="342" t="s">
        <v>399</v>
      </c>
      <c r="D112" s="348">
        <v>218</v>
      </c>
      <c r="E112" s="359">
        <v>218</v>
      </c>
      <c r="F112" s="359">
        <v>218</v>
      </c>
      <c r="G112" s="359">
        <v>218</v>
      </c>
      <c r="H112" s="359">
        <v>218</v>
      </c>
      <c r="I112" s="359">
        <v>226</v>
      </c>
      <c r="J112" s="359">
        <v>226</v>
      </c>
      <c r="K112" s="359">
        <v>226</v>
      </c>
      <c r="L112" s="359">
        <v>226</v>
      </c>
      <c r="M112" s="359">
        <v>226</v>
      </c>
      <c r="N112" s="359">
        <v>226</v>
      </c>
      <c r="O112" s="351">
        <v>247</v>
      </c>
      <c r="P112" s="348">
        <v>244</v>
      </c>
      <c r="Q112" s="359">
        <v>217</v>
      </c>
      <c r="R112" s="359">
        <v>215</v>
      </c>
      <c r="S112" s="359">
        <v>284</v>
      </c>
      <c r="T112" s="359">
        <v>280</v>
      </c>
      <c r="U112" s="359">
        <v>283</v>
      </c>
      <c r="V112" s="359">
        <v>284</v>
      </c>
      <c r="W112" s="359">
        <v>280</v>
      </c>
      <c r="X112" s="359">
        <v>279</v>
      </c>
      <c r="Y112" s="359">
        <v>281</v>
      </c>
      <c r="Z112" s="359">
        <v>281</v>
      </c>
      <c r="AA112" s="351">
        <v>284</v>
      </c>
      <c r="AB112" s="348">
        <v>284</v>
      </c>
      <c r="AC112" s="359">
        <v>284</v>
      </c>
      <c r="AD112" s="359">
        <v>283</v>
      </c>
      <c r="AE112" s="359">
        <v>283</v>
      </c>
      <c r="AF112" s="359">
        <v>288</v>
      </c>
      <c r="AG112" s="359">
        <v>287</v>
      </c>
      <c r="AH112" s="359">
        <v>287</v>
      </c>
      <c r="AI112" s="359">
        <v>290</v>
      </c>
      <c r="AJ112" s="359">
        <v>293</v>
      </c>
      <c r="AK112" s="359">
        <v>292</v>
      </c>
      <c r="AL112" s="359">
        <v>291</v>
      </c>
      <c r="AM112" s="351">
        <v>291</v>
      </c>
      <c r="AN112" s="348">
        <v>291</v>
      </c>
      <c r="AO112" s="359">
        <v>289</v>
      </c>
      <c r="AP112" s="359">
        <v>289</v>
      </c>
      <c r="AQ112" s="359">
        <v>289</v>
      </c>
      <c r="AR112" s="359">
        <v>288</v>
      </c>
      <c r="AS112" s="359">
        <v>288</v>
      </c>
      <c r="AT112" s="359">
        <v>288</v>
      </c>
      <c r="AU112" s="359">
        <v>287</v>
      </c>
      <c r="AV112" s="359">
        <v>286</v>
      </c>
      <c r="AW112" s="359">
        <v>286</v>
      </c>
      <c r="AX112" s="359">
        <v>285</v>
      </c>
      <c r="AY112" s="351">
        <v>285</v>
      </c>
      <c r="AZ112" s="348">
        <v>284</v>
      </c>
      <c r="BA112" s="359">
        <v>284</v>
      </c>
      <c r="BB112" s="359">
        <v>284</v>
      </c>
      <c r="BC112" s="359">
        <v>283</v>
      </c>
      <c r="BD112" s="359">
        <v>283</v>
      </c>
      <c r="BE112" s="359">
        <v>283</v>
      </c>
      <c r="BF112" s="359">
        <v>281</v>
      </c>
      <c r="BG112" s="359">
        <v>282</v>
      </c>
      <c r="BH112" s="359">
        <v>281</v>
      </c>
      <c r="BI112" s="359">
        <v>280</v>
      </c>
      <c r="BJ112" s="359">
        <v>282</v>
      </c>
      <c r="BK112" s="347">
        <v>281</v>
      </c>
      <c r="BL112" s="348">
        <v>280</v>
      </c>
      <c r="BM112" s="359">
        <v>280</v>
      </c>
      <c r="BN112" s="359">
        <v>285</v>
      </c>
      <c r="BO112" s="359">
        <v>286</v>
      </c>
      <c r="BP112" s="359">
        <v>286</v>
      </c>
      <c r="BQ112" s="359">
        <v>287</v>
      </c>
      <c r="BR112" s="359">
        <v>284</v>
      </c>
      <c r="BS112" s="359">
        <v>285</v>
      </c>
      <c r="BT112" s="359">
        <v>285</v>
      </c>
      <c r="BU112" s="359">
        <v>285</v>
      </c>
      <c r="BV112" s="359">
        <v>285</v>
      </c>
      <c r="BW112" s="347">
        <v>285</v>
      </c>
      <c r="BX112" s="348">
        <v>286</v>
      </c>
      <c r="BY112" s="359">
        <v>287</v>
      </c>
      <c r="BZ112" s="359">
        <v>304</v>
      </c>
      <c r="CA112" s="359">
        <v>305</v>
      </c>
      <c r="CB112" s="359">
        <v>304</v>
      </c>
      <c r="CC112" s="359">
        <v>304</v>
      </c>
      <c r="CD112" s="359">
        <v>302</v>
      </c>
      <c r="CE112" s="359">
        <v>298</v>
      </c>
      <c r="CF112" s="359">
        <v>297</v>
      </c>
      <c r="CG112" s="359">
        <v>297</v>
      </c>
      <c r="CH112" s="359">
        <v>297</v>
      </c>
      <c r="CI112" s="347">
        <v>295</v>
      </c>
      <c r="CJ112" s="348">
        <v>295</v>
      </c>
      <c r="CK112" s="359">
        <v>292</v>
      </c>
      <c r="CL112" s="359">
        <v>292</v>
      </c>
      <c r="CM112" s="359">
        <v>295</v>
      </c>
      <c r="CN112" s="359">
        <v>295</v>
      </c>
      <c r="CO112" s="359">
        <v>295</v>
      </c>
      <c r="CP112" s="359">
        <v>294</v>
      </c>
      <c r="CQ112" s="359">
        <v>296</v>
      </c>
      <c r="CR112" s="359">
        <v>300</v>
      </c>
      <c r="CS112" s="347">
        <v>296</v>
      </c>
      <c r="CT112" s="351">
        <v>299</v>
      </c>
      <c r="CU112" s="347">
        <v>300</v>
      </c>
      <c r="CV112" s="359">
        <v>300</v>
      </c>
      <c r="CW112" s="359">
        <v>300</v>
      </c>
      <c r="CX112" s="359"/>
      <c r="CY112" s="359"/>
      <c r="CZ112" s="359"/>
      <c r="DA112" s="359"/>
      <c r="DB112" s="359"/>
      <c r="DC112" s="359"/>
      <c r="DD112" s="359"/>
      <c r="DE112" s="359"/>
      <c r="DF112" s="359"/>
      <c r="DG112" s="359"/>
      <c r="DH112" s="103">
        <v>0</v>
      </c>
      <c r="DI112" s="83">
        <v>0</v>
      </c>
      <c r="DJ112" s="723">
        <v>0</v>
      </c>
      <c r="DK112" s="83">
        <v>0</v>
      </c>
    </row>
    <row r="113" spans="1:115" ht="15" outlineLevel="2">
      <c r="A113" s="373">
        <v>282</v>
      </c>
      <c r="B113" s="14" t="s">
        <v>391</v>
      </c>
      <c r="C113" s="342" t="s">
        <v>400</v>
      </c>
      <c r="D113" s="348">
        <v>451</v>
      </c>
      <c r="E113" s="359">
        <v>451</v>
      </c>
      <c r="F113" s="359">
        <v>451</v>
      </c>
      <c r="G113" s="359">
        <v>451</v>
      </c>
      <c r="H113" s="359">
        <v>451</v>
      </c>
      <c r="I113" s="359">
        <v>462</v>
      </c>
      <c r="J113" s="359">
        <v>462</v>
      </c>
      <c r="K113" s="359">
        <v>462</v>
      </c>
      <c r="L113" s="359">
        <v>462</v>
      </c>
      <c r="M113" s="359">
        <v>462</v>
      </c>
      <c r="N113" s="359">
        <v>460</v>
      </c>
      <c r="O113" s="351">
        <v>471</v>
      </c>
      <c r="P113" s="348">
        <v>463</v>
      </c>
      <c r="Q113" s="359">
        <v>423</v>
      </c>
      <c r="R113" s="359">
        <v>421</v>
      </c>
      <c r="S113" s="359">
        <v>598</v>
      </c>
      <c r="T113" s="359">
        <v>590</v>
      </c>
      <c r="U113" s="359">
        <v>603</v>
      </c>
      <c r="V113" s="359">
        <v>594</v>
      </c>
      <c r="W113" s="359">
        <v>593</v>
      </c>
      <c r="X113" s="359">
        <v>593</v>
      </c>
      <c r="Y113" s="359">
        <v>594</v>
      </c>
      <c r="Z113" s="359">
        <v>592</v>
      </c>
      <c r="AA113" s="351">
        <v>593</v>
      </c>
      <c r="AB113" s="348">
        <v>592</v>
      </c>
      <c r="AC113" s="359">
        <v>591</v>
      </c>
      <c r="AD113" s="359">
        <v>590</v>
      </c>
      <c r="AE113" s="359">
        <v>589</v>
      </c>
      <c r="AF113" s="359">
        <v>587</v>
      </c>
      <c r="AG113" s="359">
        <v>585</v>
      </c>
      <c r="AH113" s="359">
        <v>583</v>
      </c>
      <c r="AI113" s="359">
        <v>587</v>
      </c>
      <c r="AJ113" s="359">
        <v>589</v>
      </c>
      <c r="AK113" s="359">
        <v>587</v>
      </c>
      <c r="AL113" s="359">
        <v>587</v>
      </c>
      <c r="AM113" s="351">
        <v>586</v>
      </c>
      <c r="AN113" s="348">
        <v>583</v>
      </c>
      <c r="AO113" s="359">
        <v>582</v>
      </c>
      <c r="AP113" s="359">
        <v>581</v>
      </c>
      <c r="AQ113" s="359">
        <v>578</v>
      </c>
      <c r="AR113" s="359">
        <v>575</v>
      </c>
      <c r="AS113" s="359">
        <v>575</v>
      </c>
      <c r="AT113" s="359">
        <v>574</v>
      </c>
      <c r="AU113" s="359">
        <v>570</v>
      </c>
      <c r="AV113" s="359">
        <v>568</v>
      </c>
      <c r="AW113" s="359">
        <v>564</v>
      </c>
      <c r="AX113" s="359">
        <v>563</v>
      </c>
      <c r="AY113" s="351">
        <v>563</v>
      </c>
      <c r="AZ113" s="348">
        <v>563</v>
      </c>
      <c r="BA113" s="359">
        <v>560</v>
      </c>
      <c r="BB113" s="359">
        <v>557</v>
      </c>
      <c r="BC113" s="359">
        <v>556</v>
      </c>
      <c r="BD113" s="359">
        <v>553</v>
      </c>
      <c r="BE113" s="359">
        <v>550</v>
      </c>
      <c r="BF113" s="359">
        <v>534</v>
      </c>
      <c r="BG113" s="359">
        <v>539</v>
      </c>
      <c r="BH113" s="359">
        <v>538</v>
      </c>
      <c r="BI113" s="359">
        <v>537</v>
      </c>
      <c r="BJ113" s="359">
        <v>537</v>
      </c>
      <c r="BK113" s="347">
        <v>537</v>
      </c>
      <c r="BL113" s="348">
        <v>537</v>
      </c>
      <c r="BM113" s="359">
        <v>537</v>
      </c>
      <c r="BN113" s="359">
        <v>542</v>
      </c>
      <c r="BO113" s="359">
        <v>542</v>
      </c>
      <c r="BP113" s="359">
        <v>542</v>
      </c>
      <c r="BQ113" s="359">
        <v>550</v>
      </c>
      <c r="BR113" s="359">
        <v>547</v>
      </c>
      <c r="BS113" s="359">
        <v>548</v>
      </c>
      <c r="BT113" s="359">
        <v>546</v>
      </c>
      <c r="BU113" s="359">
        <v>543</v>
      </c>
      <c r="BV113" s="359">
        <v>545</v>
      </c>
      <c r="BW113" s="347">
        <v>547</v>
      </c>
      <c r="BX113" s="348">
        <v>552</v>
      </c>
      <c r="BY113" s="359">
        <v>550</v>
      </c>
      <c r="BZ113" s="359">
        <v>583</v>
      </c>
      <c r="CA113" s="359">
        <v>576</v>
      </c>
      <c r="CB113" s="359">
        <v>577</v>
      </c>
      <c r="CC113" s="359">
        <v>578</v>
      </c>
      <c r="CD113" s="359">
        <v>575</v>
      </c>
      <c r="CE113" s="359">
        <v>575</v>
      </c>
      <c r="CF113" s="359">
        <v>572</v>
      </c>
      <c r="CG113" s="359">
        <v>572</v>
      </c>
      <c r="CH113" s="359">
        <v>569</v>
      </c>
      <c r="CI113" s="347">
        <v>561</v>
      </c>
      <c r="CJ113" s="348">
        <v>559</v>
      </c>
      <c r="CK113" s="359">
        <v>551</v>
      </c>
      <c r="CL113" s="359">
        <v>550</v>
      </c>
      <c r="CM113" s="359">
        <v>553</v>
      </c>
      <c r="CN113" s="359">
        <v>555</v>
      </c>
      <c r="CO113" s="359">
        <v>554</v>
      </c>
      <c r="CP113" s="359">
        <v>553</v>
      </c>
      <c r="CQ113" s="359">
        <v>555</v>
      </c>
      <c r="CR113" s="359">
        <v>554</v>
      </c>
      <c r="CS113" s="347">
        <v>554</v>
      </c>
      <c r="CT113" s="351">
        <v>552</v>
      </c>
      <c r="CU113" s="347">
        <v>551</v>
      </c>
      <c r="CV113" s="359">
        <v>552</v>
      </c>
      <c r="CW113" s="359">
        <v>545</v>
      </c>
      <c r="CX113" s="359"/>
      <c r="CY113" s="359"/>
      <c r="CZ113" s="359"/>
      <c r="DA113" s="359"/>
      <c r="DB113" s="359"/>
      <c r="DC113" s="359"/>
      <c r="DD113" s="359"/>
      <c r="DE113" s="359"/>
      <c r="DF113" s="359"/>
      <c r="DG113" s="359"/>
      <c r="DH113" s="103">
        <v>-7</v>
      </c>
      <c r="DI113" s="83">
        <v>-1.2844036697247707</v>
      </c>
      <c r="DJ113" s="723">
        <v>-6</v>
      </c>
      <c r="DK113" s="83">
        <v>-1.0695187165775399</v>
      </c>
    </row>
    <row r="114" spans="1:115" ht="15" outlineLevel="2">
      <c r="A114" s="373">
        <v>353</v>
      </c>
      <c r="B114" s="14" t="s">
        <v>391</v>
      </c>
      <c r="C114" s="342" t="s">
        <v>401</v>
      </c>
      <c r="D114" s="348">
        <v>77</v>
      </c>
      <c r="E114" s="359">
        <v>77</v>
      </c>
      <c r="F114" s="359">
        <v>77</v>
      </c>
      <c r="G114" s="359">
        <v>77</v>
      </c>
      <c r="H114" s="359">
        <v>77</v>
      </c>
      <c r="I114" s="359">
        <v>77</v>
      </c>
      <c r="J114" s="359">
        <v>77</v>
      </c>
      <c r="K114" s="359">
        <v>77</v>
      </c>
      <c r="L114" s="359">
        <v>77</v>
      </c>
      <c r="M114" s="359">
        <v>77</v>
      </c>
      <c r="N114" s="359">
        <v>77</v>
      </c>
      <c r="O114" s="351">
        <v>80</v>
      </c>
      <c r="P114" s="348">
        <v>80</v>
      </c>
      <c r="Q114" s="359">
        <v>70</v>
      </c>
      <c r="R114" s="359">
        <v>70</v>
      </c>
      <c r="S114" s="359">
        <v>86</v>
      </c>
      <c r="T114" s="359">
        <v>84</v>
      </c>
      <c r="U114" s="359">
        <v>85</v>
      </c>
      <c r="V114" s="359">
        <v>84</v>
      </c>
      <c r="W114" s="359">
        <v>84</v>
      </c>
      <c r="X114" s="359">
        <v>83</v>
      </c>
      <c r="Y114" s="359">
        <v>83</v>
      </c>
      <c r="Z114" s="359">
        <v>82</v>
      </c>
      <c r="AA114" s="351">
        <v>85</v>
      </c>
      <c r="AB114" s="348">
        <v>85</v>
      </c>
      <c r="AC114" s="359">
        <v>85</v>
      </c>
      <c r="AD114" s="359">
        <v>87</v>
      </c>
      <c r="AE114" s="359">
        <v>87</v>
      </c>
      <c r="AF114" s="359">
        <v>86</v>
      </c>
      <c r="AG114" s="359">
        <v>86</v>
      </c>
      <c r="AH114" s="359">
        <v>86</v>
      </c>
      <c r="AI114" s="359">
        <v>85</v>
      </c>
      <c r="AJ114" s="359">
        <v>84</v>
      </c>
      <c r="AK114" s="359">
        <v>84</v>
      </c>
      <c r="AL114" s="359">
        <v>84</v>
      </c>
      <c r="AM114" s="351">
        <v>84</v>
      </c>
      <c r="AN114" s="348">
        <v>83</v>
      </c>
      <c r="AO114" s="359">
        <v>84</v>
      </c>
      <c r="AP114" s="359">
        <v>84</v>
      </c>
      <c r="AQ114" s="359">
        <v>84</v>
      </c>
      <c r="AR114" s="359">
        <v>84</v>
      </c>
      <c r="AS114" s="359">
        <v>82</v>
      </c>
      <c r="AT114" s="359">
        <v>81</v>
      </c>
      <c r="AU114" s="359">
        <v>80</v>
      </c>
      <c r="AV114" s="359">
        <v>80</v>
      </c>
      <c r="AW114" s="359">
        <v>80</v>
      </c>
      <c r="AX114" s="359">
        <v>80</v>
      </c>
      <c r="AY114" s="351">
        <v>80</v>
      </c>
      <c r="AZ114" s="348">
        <v>79</v>
      </c>
      <c r="BA114" s="359">
        <v>79</v>
      </c>
      <c r="BB114" s="359">
        <v>79</v>
      </c>
      <c r="BC114" s="359">
        <v>79</v>
      </c>
      <c r="BD114" s="359">
        <v>79</v>
      </c>
      <c r="BE114" s="359">
        <v>79</v>
      </c>
      <c r="BF114" s="359">
        <v>79</v>
      </c>
      <c r="BG114" s="359">
        <v>76</v>
      </c>
      <c r="BH114" s="359">
        <v>76</v>
      </c>
      <c r="BI114" s="359">
        <v>76</v>
      </c>
      <c r="BJ114" s="359">
        <v>76</v>
      </c>
      <c r="BK114" s="347">
        <v>76</v>
      </c>
      <c r="BL114" s="348">
        <v>76</v>
      </c>
      <c r="BM114" s="359">
        <v>76</v>
      </c>
      <c r="BN114" s="359">
        <v>76</v>
      </c>
      <c r="BO114" s="359">
        <v>75</v>
      </c>
      <c r="BP114" s="359">
        <v>75</v>
      </c>
      <c r="BQ114" s="359">
        <v>75</v>
      </c>
      <c r="BR114" s="359">
        <v>72</v>
      </c>
      <c r="BS114" s="359">
        <v>72</v>
      </c>
      <c r="BT114" s="359">
        <v>72</v>
      </c>
      <c r="BU114" s="359">
        <v>72</v>
      </c>
      <c r="BV114" s="359">
        <v>72</v>
      </c>
      <c r="BW114" s="347">
        <v>72</v>
      </c>
      <c r="BX114" s="348">
        <v>72</v>
      </c>
      <c r="BY114" s="359">
        <v>74</v>
      </c>
      <c r="BZ114" s="359">
        <v>83</v>
      </c>
      <c r="CA114" s="359">
        <v>83</v>
      </c>
      <c r="CB114" s="359">
        <v>83</v>
      </c>
      <c r="CC114" s="359">
        <v>82</v>
      </c>
      <c r="CD114" s="359">
        <v>82</v>
      </c>
      <c r="CE114" s="359">
        <v>80</v>
      </c>
      <c r="CF114" s="359">
        <v>81</v>
      </c>
      <c r="CG114" s="359">
        <v>82</v>
      </c>
      <c r="CH114" s="359">
        <v>81</v>
      </c>
      <c r="CI114" s="347">
        <v>78</v>
      </c>
      <c r="CJ114" s="348">
        <v>78</v>
      </c>
      <c r="CK114" s="359">
        <v>78</v>
      </c>
      <c r="CL114" s="359">
        <v>80</v>
      </c>
      <c r="CM114" s="359">
        <v>81</v>
      </c>
      <c r="CN114" s="359">
        <v>81</v>
      </c>
      <c r="CO114" s="359">
        <v>81</v>
      </c>
      <c r="CP114" s="359">
        <v>80</v>
      </c>
      <c r="CQ114" s="359">
        <v>80</v>
      </c>
      <c r="CR114" s="359">
        <v>80</v>
      </c>
      <c r="CS114" s="347">
        <v>80</v>
      </c>
      <c r="CT114" s="351">
        <v>80</v>
      </c>
      <c r="CU114" s="347">
        <v>80</v>
      </c>
      <c r="CV114" s="359">
        <v>80</v>
      </c>
      <c r="CW114" s="359">
        <v>80</v>
      </c>
      <c r="CX114" s="359"/>
      <c r="CY114" s="359"/>
      <c r="CZ114" s="359"/>
      <c r="DA114" s="359"/>
      <c r="DB114" s="359"/>
      <c r="DC114" s="359"/>
      <c r="DD114" s="359"/>
      <c r="DE114" s="359"/>
      <c r="DF114" s="359"/>
      <c r="DG114" s="359"/>
      <c r="DH114" s="103">
        <v>0</v>
      </c>
      <c r="DI114" s="83">
        <v>0</v>
      </c>
      <c r="DJ114" s="723">
        <v>0</v>
      </c>
      <c r="DK114" s="83">
        <v>0</v>
      </c>
    </row>
    <row r="115" spans="1:115" ht="15" outlineLevel="2">
      <c r="A115" s="373">
        <v>364</v>
      </c>
      <c r="B115" s="14" t="s">
        <v>391</v>
      </c>
      <c r="C115" s="342" t="s">
        <v>402</v>
      </c>
      <c r="D115" s="348">
        <v>250</v>
      </c>
      <c r="E115" s="359">
        <v>250</v>
      </c>
      <c r="F115" s="359">
        <v>250</v>
      </c>
      <c r="G115" s="359">
        <v>250</v>
      </c>
      <c r="H115" s="359">
        <v>250</v>
      </c>
      <c r="I115" s="359">
        <v>254</v>
      </c>
      <c r="J115" s="359">
        <v>254</v>
      </c>
      <c r="K115" s="359">
        <v>254</v>
      </c>
      <c r="L115" s="359">
        <v>254</v>
      </c>
      <c r="M115" s="359">
        <v>254</v>
      </c>
      <c r="N115" s="359">
        <v>254</v>
      </c>
      <c r="O115" s="351">
        <v>269</v>
      </c>
      <c r="P115" s="348">
        <v>269</v>
      </c>
      <c r="Q115" s="359">
        <v>243</v>
      </c>
      <c r="R115" s="359">
        <v>242</v>
      </c>
      <c r="S115" s="359">
        <v>328</v>
      </c>
      <c r="T115" s="359">
        <v>323</v>
      </c>
      <c r="U115" s="359">
        <v>325</v>
      </c>
      <c r="V115" s="359">
        <v>324</v>
      </c>
      <c r="W115" s="359">
        <v>322</v>
      </c>
      <c r="X115" s="359">
        <v>322</v>
      </c>
      <c r="Y115" s="359">
        <v>324</v>
      </c>
      <c r="Z115" s="359">
        <v>323</v>
      </c>
      <c r="AA115" s="351">
        <v>321</v>
      </c>
      <c r="AB115" s="348">
        <v>321</v>
      </c>
      <c r="AC115" s="359">
        <v>320</v>
      </c>
      <c r="AD115" s="359">
        <v>321</v>
      </c>
      <c r="AE115" s="359">
        <v>321</v>
      </c>
      <c r="AF115" s="359">
        <v>322</v>
      </c>
      <c r="AG115" s="359">
        <v>321</v>
      </c>
      <c r="AH115" s="359">
        <v>321</v>
      </c>
      <c r="AI115" s="359">
        <v>324</v>
      </c>
      <c r="AJ115" s="359">
        <v>322</v>
      </c>
      <c r="AK115" s="359">
        <v>322</v>
      </c>
      <c r="AL115" s="359">
        <v>322</v>
      </c>
      <c r="AM115" s="351">
        <v>322</v>
      </c>
      <c r="AN115" s="348">
        <v>322</v>
      </c>
      <c r="AO115" s="359">
        <v>322</v>
      </c>
      <c r="AP115" s="359">
        <v>321</v>
      </c>
      <c r="AQ115" s="359">
        <v>320</v>
      </c>
      <c r="AR115" s="359">
        <v>319</v>
      </c>
      <c r="AS115" s="359">
        <v>319</v>
      </c>
      <c r="AT115" s="359">
        <v>318</v>
      </c>
      <c r="AU115" s="359">
        <v>315</v>
      </c>
      <c r="AV115" s="359">
        <v>315</v>
      </c>
      <c r="AW115" s="359">
        <v>315</v>
      </c>
      <c r="AX115" s="359">
        <v>313</v>
      </c>
      <c r="AY115" s="351">
        <v>313</v>
      </c>
      <c r="AZ115" s="348">
        <v>313</v>
      </c>
      <c r="BA115" s="359">
        <v>312</v>
      </c>
      <c r="BB115" s="359">
        <v>312</v>
      </c>
      <c r="BC115" s="359">
        <v>311</v>
      </c>
      <c r="BD115" s="359">
        <v>309</v>
      </c>
      <c r="BE115" s="359">
        <v>309</v>
      </c>
      <c r="BF115" s="359">
        <v>306</v>
      </c>
      <c r="BG115" s="359">
        <v>305</v>
      </c>
      <c r="BH115" s="359">
        <v>304</v>
      </c>
      <c r="BI115" s="359">
        <v>304</v>
      </c>
      <c r="BJ115" s="359">
        <v>304</v>
      </c>
      <c r="BK115" s="347">
        <v>304</v>
      </c>
      <c r="BL115" s="348">
        <v>304</v>
      </c>
      <c r="BM115" s="359">
        <v>304</v>
      </c>
      <c r="BN115" s="359">
        <v>308</v>
      </c>
      <c r="BO115" s="359">
        <v>308</v>
      </c>
      <c r="BP115" s="359">
        <v>308</v>
      </c>
      <c r="BQ115" s="359">
        <v>309</v>
      </c>
      <c r="BR115" s="359">
        <v>306</v>
      </c>
      <c r="BS115" s="359">
        <v>304</v>
      </c>
      <c r="BT115" s="359">
        <v>304</v>
      </c>
      <c r="BU115" s="359">
        <v>302</v>
      </c>
      <c r="BV115" s="359">
        <v>300</v>
      </c>
      <c r="BW115" s="347">
        <v>300</v>
      </c>
      <c r="BX115" s="348">
        <v>300</v>
      </c>
      <c r="BY115" s="359">
        <v>297</v>
      </c>
      <c r="BZ115" s="359">
        <v>313</v>
      </c>
      <c r="CA115" s="359">
        <v>311</v>
      </c>
      <c r="CB115" s="359">
        <v>309</v>
      </c>
      <c r="CC115" s="359">
        <v>305</v>
      </c>
      <c r="CD115" s="359">
        <v>300</v>
      </c>
      <c r="CE115" s="359">
        <v>300</v>
      </c>
      <c r="CF115" s="359">
        <v>299</v>
      </c>
      <c r="CG115" s="359">
        <v>300</v>
      </c>
      <c r="CH115" s="359">
        <v>299</v>
      </c>
      <c r="CI115" s="347">
        <v>296</v>
      </c>
      <c r="CJ115" s="348">
        <v>298</v>
      </c>
      <c r="CK115" s="359">
        <v>299</v>
      </c>
      <c r="CL115" s="359">
        <v>298</v>
      </c>
      <c r="CM115" s="359">
        <v>301</v>
      </c>
      <c r="CN115" s="359">
        <v>301</v>
      </c>
      <c r="CO115" s="359">
        <v>300</v>
      </c>
      <c r="CP115" s="359">
        <v>297</v>
      </c>
      <c r="CQ115" s="359">
        <v>299</v>
      </c>
      <c r="CR115" s="359">
        <v>299</v>
      </c>
      <c r="CS115" s="347">
        <v>296</v>
      </c>
      <c r="CT115" s="351">
        <v>293</v>
      </c>
      <c r="CU115" s="347">
        <v>294</v>
      </c>
      <c r="CV115" s="359">
        <v>293</v>
      </c>
      <c r="CW115" s="359">
        <v>291</v>
      </c>
      <c r="CX115" s="359"/>
      <c r="CY115" s="359"/>
      <c r="CZ115" s="359"/>
      <c r="DA115" s="359"/>
      <c r="DB115" s="359"/>
      <c r="DC115" s="359"/>
      <c r="DD115" s="359"/>
      <c r="DE115" s="359"/>
      <c r="DF115" s="359"/>
      <c r="DG115" s="359"/>
      <c r="DH115" s="103">
        <v>-2</v>
      </c>
      <c r="DI115" s="83">
        <v>-0.6872852233676976</v>
      </c>
      <c r="DJ115" s="723">
        <v>-3</v>
      </c>
      <c r="DK115" s="83">
        <v>-1.0135135135135136</v>
      </c>
    </row>
    <row r="116" spans="1:115" ht="15" outlineLevel="2">
      <c r="A116" s="373">
        <v>368</v>
      </c>
      <c r="B116" s="14" t="s">
        <v>391</v>
      </c>
      <c r="C116" s="342" t="s">
        <v>403</v>
      </c>
      <c r="D116" s="348">
        <v>326</v>
      </c>
      <c r="E116" s="359">
        <v>326</v>
      </c>
      <c r="F116" s="359">
        <v>326</v>
      </c>
      <c r="G116" s="359">
        <v>326</v>
      </c>
      <c r="H116" s="359">
        <v>326</v>
      </c>
      <c r="I116" s="359">
        <v>332</v>
      </c>
      <c r="J116" s="359">
        <v>331</v>
      </c>
      <c r="K116" s="359">
        <v>332</v>
      </c>
      <c r="L116" s="359">
        <v>332</v>
      </c>
      <c r="M116" s="359">
        <v>332</v>
      </c>
      <c r="N116" s="359">
        <v>330</v>
      </c>
      <c r="O116" s="351">
        <v>337</v>
      </c>
      <c r="P116" s="348">
        <v>337</v>
      </c>
      <c r="Q116" s="359">
        <v>293</v>
      </c>
      <c r="R116" s="359">
        <v>290</v>
      </c>
      <c r="S116" s="359">
        <v>383</v>
      </c>
      <c r="T116" s="359">
        <v>372</v>
      </c>
      <c r="U116" s="359">
        <v>375</v>
      </c>
      <c r="V116" s="359">
        <v>371</v>
      </c>
      <c r="W116" s="359">
        <v>373</v>
      </c>
      <c r="X116" s="359">
        <v>373</v>
      </c>
      <c r="Y116" s="359">
        <v>373</v>
      </c>
      <c r="Z116" s="359">
        <v>373</v>
      </c>
      <c r="AA116" s="351">
        <v>373</v>
      </c>
      <c r="AB116" s="348">
        <v>372</v>
      </c>
      <c r="AC116" s="359">
        <v>372</v>
      </c>
      <c r="AD116" s="359">
        <v>373</v>
      </c>
      <c r="AE116" s="359">
        <v>373</v>
      </c>
      <c r="AF116" s="359">
        <v>371</v>
      </c>
      <c r="AG116" s="359">
        <v>370</v>
      </c>
      <c r="AH116" s="359">
        <v>371</v>
      </c>
      <c r="AI116" s="359">
        <v>373</v>
      </c>
      <c r="AJ116" s="359">
        <v>373</v>
      </c>
      <c r="AK116" s="359">
        <v>375</v>
      </c>
      <c r="AL116" s="359">
        <v>374</v>
      </c>
      <c r="AM116" s="351">
        <v>373</v>
      </c>
      <c r="AN116" s="348">
        <v>373</v>
      </c>
      <c r="AO116" s="359">
        <v>374</v>
      </c>
      <c r="AP116" s="359">
        <v>373</v>
      </c>
      <c r="AQ116" s="359">
        <v>373</v>
      </c>
      <c r="AR116" s="359">
        <v>372</v>
      </c>
      <c r="AS116" s="359">
        <v>372</v>
      </c>
      <c r="AT116" s="359">
        <v>372</v>
      </c>
      <c r="AU116" s="359">
        <v>370</v>
      </c>
      <c r="AV116" s="359">
        <v>368</v>
      </c>
      <c r="AW116" s="359">
        <v>367</v>
      </c>
      <c r="AX116" s="359">
        <v>366</v>
      </c>
      <c r="AY116" s="351">
        <v>366</v>
      </c>
      <c r="AZ116" s="348">
        <v>366</v>
      </c>
      <c r="BA116" s="359">
        <v>366</v>
      </c>
      <c r="BB116" s="359">
        <v>365</v>
      </c>
      <c r="BC116" s="359">
        <v>365</v>
      </c>
      <c r="BD116" s="359">
        <v>364</v>
      </c>
      <c r="BE116" s="359">
        <v>364</v>
      </c>
      <c r="BF116" s="359">
        <v>359</v>
      </c>
      <c r="BG116" s="359">
        <v>359</v>
      </c>
      <c r="BH116" s="359">
        <v>359</v>
      </c>
      <c r="BI116" s="359">
        <v>359</v>
      </c>
      <c r="BJ116" s="359">
        <v>357</v>
      </c>
      <c r="BK116" s="347">
        <v>355</v>
      </c>
      <c r="BL116" s="348">
        <v>352</v>
      </c>
      <c r="BM116" s="359">
        <v>352</v>
      </c>
      <c r="BN116" s="359">
        <v>356</v>
      </c>
      <c r="BO116" s="359">
        <v>355</v>
      </c>
      <c r="BP116" s="359">
        <v>355</v>
      </c>
      <c r="BQ116" s="359">
        <v>357</v>
      </c>
      <c r="BR116" s="359">
        <v>355</v>
      </c>
      <c r="BS116" s="359">
        <v>357</v>
      </c>
      <c r="BT116" s="359">
        <v>357</v>
      </c>
      <c r="BU116" s="359">
        <v>353</v>
      </c>
      <c r="BV116" s="359">
        <v>348</v>
      </c>
      <c r="BW116" s="347">
        <v>349</v>
      </c>
      <c r="BX116" s="348">
        <v>349</v>
      </c>
      <c r="BY116" s="359">
        <v>347</v>
      </c>
      <c r="BZ116" s="359">
        <v>364</v>
      </c>
      <c r="CA116" s="359">
        <v>363</v>
      </c>
      <c r="CB116" s="359">
        <v>361</v>
      </c>
      <c r="CC116" s="359">
        <v>358</v>
      </c>
      <c r="CD116" s="359">
        <v>357</v>
      </c>
      <c r="CE116" s="359">
        <v>355</v>
      </c>
      <c r="CF116" s="359">
        <v>354</v>
      </c>
      <c r="CG116" s="359">
        <v>355</v>
      </c>
      <c r="CH116" s="359">
        <v>354</v>
      </c>
      <c r="CI116" s="347">
        <v>348</v>
      </c>
      <c r="CJ116" s="348">
        <v>347</v>
      </c>
      <c r="CK116" s="359">
        <v>346</v>
      </c>
      <c r="CL116" s="359">
        <v>344</v>
      </c>
      <c r="CM116" s="359">
        <v>346</v>
      </c>
      <c r="CN116" s="359">
        <v>344</v>
      </c>
      <c r="CO116" s="359">
        <v>345</v>
      </c>
      <c r="CP116" s="359">
        <v>340</v>
      </c>
      <c r="CQ116" s="359">
        <v>338</v>
      </c>
      <c r="CR116" s="359">
        <v>336</v>
      </c>
      <c r="CS116" s="347">
        <v>335</v>
      </c>
      <c r="CT116" s="351">
        <v>336</v>
      </c>
      <c r="CU116" s="347">
        <v>336</v>
      </c>
      <c r="CV116" s="359">
        <v>335</v>
      </c>
      <c r="CW116" s="359">
        <v>334</v>
      </c>
      <c r="CX116" s="359"/>
      <c r="CY116" s="359"/>
      <c r="CZ116" s="359"/>
      <c r="DA116" s="359"/>
      <c r="DB116" s="359"/>
      <c r="DC116" s="359"/>
      <c r="DD116" s="359"/>
      <c r="DE116" s="359"/>
      <c r="DF116" s="359"/>
      <c r="DG116" s="359"/>
      <c r="DH116" s="103">
        <v>-1</v>
      </c>
      <c r="DI116" s="83">
        <v>-0.29940119760479045</v>
      </c>
      <c r="DJ116" s="723">
        <v>-2</v>
      </c>
      <c r="DK116" s="83">
        <v>-0.57471264367816088</v>
      </c>
    </row>
    <row r="117" spans="1:115" ht="15" outlineLevel="2">
      <c r="A117" s="373">
        <v>390</v>
      </c>
      <c r="B117" s="14" t="s">
        <v>391</v>
      </c>
      <c r="C117" s="342" t="s">
        <v>404</v>
      </c>
      <c r="D117" s="348">
        <v>72</v>
      </c>
      <c r="E117" s="359">
        <v>72</v>
      </c>
      <c r="F117" s="359">
        <v>72</v>
      </c>
      <c r="G117" s="359">
        <v>72</v>
      </c>
      <c r="H117" s="359">
        <v>72</v>
      </c>
      <c r="I117" s="359">
        <v>74</v>
      </c>
      <c r="J117" s="359">
        <v>74</v>
      </c>
      <c r="K117" s="359">
        <v>74</v>
      </c>
      <c r="L117" s="359">
        <v>74</v>
      </c>
      <c r="M117" s="359">
        <v>74</v>
      </c>
      <c r="N117" s="359">
        <v>73</v>
      </c>
      <c r="O117" s="351">
        <v>78</v>
      </c>
      <c r="P117" s="348">
        <v>78</v>
      </c>
      <c r="Q117" s="359">
        <v>70</v>
      </c>
      <c r="R117" s="359">
        <v>70</v>
      </c>
      <c r="S117" s="359">
        <v>99</v>
      </c>
      <c r="T117" s="359">
        <v>99</v>
      </c>
      <c r="U117" s="359">
        <v>102</v>
      </c>
      <c r="V117" s="359">
        <v>106</v>
      </c>
      <c r="W117" s="359">
        <v>107</v>
      </c>
      <c r="X117" s="359">
        <v>106</v>
      </c>
      <c r="Y117" s="359">
        <v>106</v>
      </c>
      <c r="Z117" s="359">
        <v>106</v>
      </c>
      <c r="AA117" s="351">
        <v>106</v>
      </c>
      <c r="AB117" s="348">
        <v>106</v>
      </c>
      <c r="AC117" s="359">
        <v>107</v>
      </c>
      <c r="AD117" s="359">
        <v>107</v>
      </c>
      <c r="AE117" s="359">
        <v>107</v>
      </c>
      <c r="AF117" s="359">
        <v>109</v>
      </c>
      <c r="AG117" s="359">
        <v>108</v>
      </c>
      <c r="AH117" s="359">
        <v>108</v>
      </c>
      <c r="AI117" s="359">
        <v>108</v>
      </c>
      <c r="AJ117" s="359">
        <v>108</v>
      </c>
      <c r="AK117" s="359">
        <v>110</v>
      </c>
      <c r="AL117" s="359">
        <v>110</v>
      </c>
      <c r="AM117" s="351">
        <v>109</v>
      </c>
      <c r="AN117" s="348">
        <v>109</v>
      </c>
      <c r="AO117" s="359">
        <v>109</v>
      </c>
      <c r="AP117" s="359">
        <v>109</v>
      </c>
      <c r="AQ117" s="359">
        <v>109</v>
      </c>
      <c r="AR117" s="359">
        <v>109</v>
      </c>
      <c r="AS117" s="359">
        <v>109</v>
      </c>
      <c r="AT117" s="359">
        <v>108</v>
      </c>
      <c r="AU117" s="359">
        <v>107</v>
      </c>
      <c r="AV117" s="359">
        <v>107</v>
      </c>
      <c r="AW117" s="359">
        <v>104</v>
      </c>
      <c r="AX117" s="359">
        <v>102</v>
      </c>
      <c r="AY117" s="351">
        <v>102</v>
      </c>
      <c r="AZ117" s="348">
        <v>102</v>
      </c>
      <c r="BA117" s="359">
        <v>102</v>
      </c>
      <c r="BB117" s="359">
        <v>102</v>
      </c>
      <c r="BC117" s="359">
        <v>102</v>
      </c>
      <c r="BD117" s="359">
        <v>102</v>
      </c>
      <c r="BE117" s="359">
        <v>101</v>
      </c>
      <c r="BF117" s="359">
        <v>97</v>
      </c>
      <c r="BG117" s="359">
        <v>96</v>
      </c>
      <c r="BH117" s="359">
        <v>96</v>
      </c>
      <c r="BI117" s="359">
        <v>95</v>
      </c>
      <c r="BJ117" s="359">
        <v>94</v>
      </c>
      <c r="BK117" s="347">
        <v>94</v>
      </c>
      <c r="BL117" s="348">
        <v>93</v>
      </c>
      <c r="BM117" s="359">
        <v>93</v>
      </c>
      <c r="BN117" s="359">
        <v>93</v>
      </c>
      <c r="BO117" s="359">
        <v>94</v>
      </c>
      <c r="BP117" s="359">
        <v>94</v>
      </c>
      <c r="BQ117" s="359">
        <v>96</v>
      </c>
      <c r="BR117" s="359">
        <v>95</v>
      </c>
      <c r="BS117" s="359">
        <v>94</v>
      </c>
      <c r="BT117" s="359">
        <v>93</v>
      </c>
      <c r="BU117" s="359">
        <v>93</v>
      </c>
      <c r="BV117" s="359">
        <v>93</v>
      </c>
      <c r="BW117" s="347">
        <v>93</v>
      </c>
      <c r="BX117" s="348">
        <v>94</v>
      </c>
      <c r="BY117" s="359">
        <v>95</v>
      </c>
      <c r="BZ117" s="359">
        <v>100</v>
      </c>
      <c r="CA117" s="359">
        <v>99</v>
      </c>
      <c r="CB117" s="359">
        <v>100</v>
      </c>
      <c r="CC117" s="359">
        <v>100</v>
      </c>
      <c r="CD117" s="359">
        <v>101</v>
      </c>
      <c r="CE117" s="359">
        <v>101</v>
      </c>
      <c r="CF117" s="359">
        <v>100</v>
      </c>
      <c r="CG117" s="359">
        <v>101</v>
      </c>
      <c r="CH117" s="359">
        <v>101</v>
      </c>
      <c r="CI117" s="347">
        <v>99</v>
      </c>
      <c r="CJ117" s="348">
        <v>100</v>
      </c>
      <c r="CK117" s="359">
        <v>97</v>
      </c>
      <c r="CL117" s="359">
        <v>96</v>
      </c>
      <c r="CM117" s="359">
        <v>96</v>
      </c>
      <c r="CN117" s="359">
        <v>95</v>
      </c>
      <c r="CO117" s="359">
        <v>98</v>
      </c>
      <c r="CP117" s="359">
        <v>96</v>
      </c>
      <c r="CQ117" s="359">
        <v>96</v>
      </c>
      <c r="CR117" s="359">
        <v>101</v>
      </c>
      <c r="CS117" s="347">
        <v>101</v>
      </c>
      <c r="CT117" s="351">
        <v>103</v>
      </c>
      <c r="CU117" s="347">
        <v>101</v>
      </c>
      <c r="CV117" s="359">
        <v>99</v>
      </c>
      <c r="CW117" s="359">
        <v>99</v>
      </c>
      <c r="CX117" s="359"/>
      <c r="CY117" s="359"/>
      <c r="CZ117" s="359"/>
      <c r="DA117" s="359"/>
      <c r="DB117" s="359"/>
      <c r="DC117" s="359"/>
      <c r="DD117" s="359"/>
      <c r="DE117" s="359"/>
      <c r="DF117" s="359"/>
      <c r="DG117" s="359"/>
      <c r="DH117" s="103">
        <v>0</v>
      </c>
      <c r="DI117" s="83">
        <v>0</v>
      </c>
      <c r="DJ117" s="723">
        <v>-2</v>
      </c>
      <c r="DK117" s="83">
        <v>-2.0202020202020203</v>
      </c>
    </row>
    <row r="118" spans="1:115" ht="15" outlineLevel="2">
      <c r="A118" s="373">
        <v>467</v>
      </c>
      <c r="B118" s="14" t="s">
        <v>391</v>
      </c>
      <c r="C118" s="342" t="s">
        <v>405</v>
      </c>
      <c r="D118" s="348">
        <v>85</v>
      </c>
      <c r="E118" s="359">
        <v>85</v>
      </c>
      <c r="F118" s="359">
        <v>85</v>
      </c>
      <c r="G118" s="359">
        <v>85</v>
      </c>
      <c r="H118" s="359">
        <v>85</v>
      </c>
      <c r="I118" s="359">
        <v>85</v>
      </c>
      <c r="J118" s="359">
        <v>85</v>
      </c>
      <c r="K118" s="359">
        <v>85</v>
      </c>
      <c r="L118" s="359">
        <v>85</v>
      </c>
      <c r="M118" s="359">
        <v>85</v>
      </c>
      <c r="N118" s="359">
        <v>85</v>
      </c>
      <c r="O118" s="351">
        <v>84</v>
      </c>
      <c r="P118" s="348">
        <v>83</v>
      </c>
      <c r="Q118" s="359">
        <v>75</v>
      </c>
      <c r="R118" s="359">
        <v>74</v>
      </c>
      <c r="S118" s="359">
        <v>94</v>
      </c>
      <c r="T118" s="359">
        <v>90</v>
      </c>
      <c r="U118" s="359">
        <v>92</v>
      </c>
      <c r="V118" s="359">
        <v>94</v>
      </c>
      <c r="W118" s="359">
        <v>94</v>
      </c>
      <c r="X118" s="359">
        <v>94</v>
      </c>
      <c r="Y118" s="359">
        <v>94</v>
      </c>
      <c r="Z118" s="359">
        <v>94</v>
      </c>
      <c r="AA118" s="351">
        <v>94</v>
      </c>
      <c r="AB118" s="348">
        <v>94</v>
      </c>
      <c r="AC118" s="359">
        <v>94</v>
      </c>
      <c r="AD118" s="359">
        <v>94</v>
      </c>
      <c r="AE118" s="359">
        <v>94</v>
      </c>
      <c r="AF118" s="359">
        <v>95</v>
      </c>
      <c r="AG118" s="359">
        <v>91</v>
      </c>
      <c r="AH118" s="359">
        <v>91</v>
      </c>
      <c r="AI118" s="359">
        <v>91</v>
      </c>
      <c r="AJ118" s="359">
        <v>91</v>
      </c>
      <c r="AK118" s="359">
        <v>91</v>
      </c>
      <c r="AL118" s="359">
        <v>91</v>
      </c>
      <c r="AM118" s="351">
        <v>91</v>
      </c>
      <c r="AN118" s="348">
        <v>91</v>
      </c>
      <c r="AO118" s="359">
        <v>91</v>
      </c>
      <c r="AP118" s="359">
        <v>91</v>
      </c>
      <c r="AQ118" s="359">
        <v>91</v>
      </c>
      <c r="AR118" s="359">
        <v>90</v>
      </c>
      <c r="AS118" s="359">
        <v>90</v>
      </c>
      <c r="AT118" s="359">
        <v>90</v>
      </c>
      <c r="AU118" s="359">
        <v>89</v>
      </c>
      <c r="AV118" s="359">
        <v>88</v>
      </c>
      <c r="AW118" s="359">
        <v>88</v>
      </c>
      <c r="AX118" s="359">
        <v>88</v>
      </c>
      <c r="AY118" s="351">
        <v>88</v>
      </c>
      <c r="AZ118" s="348">
        <v>88</v>
      </c>
      <c r="BA118" s="359">
        <v>88</v>
      </c>
      <c r="BB118" s="359">
        <v>88</v>
      </c>
      <c r="BC118" s="359">
        <v>88</v>
      </c>
      <c r="BD118" s="359">
        <v>88</v>
      </c>
      <c r="BE118" s="359">
        <v>88</v>
      </c>
      <c r="BF118" s="359">
        <v>87</v>
      </c>
      <c r="BG118" s="359">
        <v>87</v>
      </c>
      <c r="BH118" s="359">
        <v>87</v>
      </c>
      <c r="BI118" s="359">
        <v>86</v>
      </c>
      <c r="BJ118" s="359">
        <v>87</v>
      </c>
      <c r="BK118" s="347">
        <v>87</v>
      </c>
      <c r="BL118" s="348">
        <v>87</v>
      </c>
      <c r="BM118" s="359">
        <v>87</v>
      </c>
      <c r="BN118" s="359">
        <v>94</v>
      </c>
      <c r="BO118" s="359">
        <v>94</v>
      </c>
      <c r="BP118" s="359">
        <v>94</v>
      </c>
      <c r="BQ118" s="359">
        <v>95</v>
      </c>
      <c r="BR118" s="359">
        <v>95</v>
      </c>
      <c r="BS118" s="359">
        <v>95</v>
      </c>
      <c r="BT118" s="359">
        <v>95</v>
      </c>
      <c r="BU118" s="359">
        <v>95</v>
      </c>
      <c r="BV118" s="359">
        <v>96</v>
      </c>
      <c r="BW118" s="347">
        <v>96</v>
      </c>
      <c r="BX118" s="348">
        <v>99</v>
      </c>
      <c r="BY118" s="359">
        <v>98</v>
      </c>
      <c r="BZ118" s="359">
        <v>100</v>
      </c>
      <c r="CA118" s="359">
        <v>102</v>
      </c>
      <c r="CB118" s="359">
        <v>103</v>
      </c>
      <c r="CC118" s="359">
        <v>103</v>
      </c>
      <c r="CD118" s="359">
        <v>103</v>
      </c>
      <c r="CE118" s="359">
        <v>102</v>
      </c>
      <c r="CF118" s="359">
        <v>101</v>
      </c>
      <c r="CG118" s="359">
        <v>101</v>
      </c>
      <c r="CH118" s="359">
        <v>100</v>
      </c>
      <c r="CI118" s="347">
        <v>99</v>
      </c>
      <c r="CJ118" s="348">
        <v>98</v>
      </c>
      <c r="CK118" s="359">
        <v>97</v>
      </c>
      <c r="CL118" s="359">
        <v>99</v>
      </c>
      <c r="CM118" s="359">
        <v>100</v>
      </c>
      <c r="CN118" s="359">
        <v>100</v>
      </c>
      <c r="CO118" s="359">
        <v>100</v>
      </c>
      <c r="CP118" s="359">
        <v>99</v>
      </c>
      <c r="CQ118" s="359">
        <v>101</v>
      </c>
      <c r="CR118" s="359">
        <v>100</v>
      </c>
      <c r="CS118" s="347">
        <v>100</v>
      </c>
      <c r="CT118" s="351">
        <v>100</v>
      </c>
      <c r="CU118" s="347">
        <v>100</v>
      </c>
      <c r="CV118" s="359">
        <v>100</v>
      </c>
      <c r="CW118" s="359">
        <v>99</v>
      </c>
      <c r="CX118" s="359"/>
      <c r="CY118" s="359"/>
      <c r="CZ118" s="359"/>
      <c r="DA118" s="359"/>
      <c r="DB118" s="359"/>
      <c r="DC118" s="359"/>
      <c r="DD118" s="359"/>
      <c r="DE118" s="359"/>
      <c r="DF118" s="359"/>
      <c r="DG118" s="359"/>
      <c r="DH118" s="103">
        <v>-1</v>
      </c>
      <c r="DI118" s="83">
        <v>-1.0101010101010102</v>
      </c>
      <c r="DJ118" s="723">
        <v>-1</v>
      </c>
      <c r="DK118" s="83">
        <v>-1.0101010101010102</v>
      </c>
    </row>
    <row r="119" spans="1:115" ht="15" outlineLevel="2">
      <c r="A119" s="373">
        <v>576</v>
      </c>
      <c r="B119" s="14" t="s">
        <v>391</v>
      </c>
      <c r="C119" s="342" t="s">
        <v>406</v>
      </c>
      <c r="D119" s="348">
        <v>94</v>
      </c>
      <c r="E119" s="359">
        <v>94</v>
      </c>
      <c r="F119" s="359">
        <v>94</v>
      </c>
      <c r="G119" s="359">
        <v>94</v>
      </c>
      <c r="H119" s="359">
        <v>94</v>
      </c>
      <c r="I119" s="359">
        <v>95</v>
      </c>
      <c r="J119" s="359">
        <v>95</v>
      </c>
      <c r="K119" s="359">
        <v>95</v>
      </c>
      <c r="L119" s="359">
        <v>95</v>
      </c>
      <c r="M119" s="359">
        <v>95</v>
      </c>
      <c r="N119" s="359">
        <v>95</v>
      </c>
      <c r="O119" s="351">
        <v>98</v>
      </c>
      <c r="P119" s="348">
        <v>98</v>
      </c>
      <c r="Q119" s="359">
        <v>83</v>
      </c>
      <c r="R119" s="359">
        <v>83</v>
      </c>
      <c r="S119" s="359">
        <v>107</v>
      </c>
      <c r="T119" s="359">
        <v>107</v>
      </c>
      <c r="U119" s="359">
        <v>108</v>
      </c>
      <c r="V119" s="359">
        <v>105</v>
      </c>
      <c r="W119" s="359">
        <v>104</v>
      </c>
      <c r="X119" s="359">
        <v>104</v>
      </c>
      <c r="Y119" s="359">
        <v>105</v>
      </c>
      <c r="Z119" s="359">
        <v>105</v>
      </c>
      <c r="AA119" s="351">
        <v>105</v>
      </c>
      <c r="AB119" s="348">
        <v>105</v>
      </c>
      <c r="AC119" s="359">
        <v>105</v>
      </c>
      <c r="AD119" s="359">
        <v>105</v>
      </c>
      <c r="AE119" s="359">
        <v>105</v>
      </c>
      <c r="AF119" s="359">
        <v>102</v>
      </c>
      <c r="AG119" s="359">
        <v>101</v>
      </c>
      <c r="AH119" s="359">
        <v>101</v>
      </c>
      <c r="AI119" s="359">
        <v>101</v>
      </c>
      <c r="AJ119" s="359">
        <v>101</v>
      </c>
      <c r="AK119" s="359">
        <v>101</v>
      </c>
      <c r="AL119" s="359">
        <v>101</v>
      </c>
      <c r="AM119" s="351">
        <v>101</v>
      </c>
      <c r="AN119" s="348">
        <v>101</v>
      </c>
      <c r="AO119" s="359">
        <v>101</v>
      </c>
      <c r="AP119" s="359">
        <v>101</v>
      </c>
      <c r="AQ119" s="359">
        <v>100</v>
      </c>
      <c r="AR119" s="359">
        <v>100</v>
      </c>
      <c r="AS119" s="359">
        <v>99</v>
      </c>
      <c r="AT119" s="359">
        <v>99</v>
      </c>
      <c r="AU119" s="359">
        <v>99</v>
      </c>
      <c r="AV119" s="359">
        <v>99</v>
      </c>
      <c r="AW119" s="359">
        <v>99</v>
      </c>
      <c r="AX119" s="359">
        <v>98</v>
      </c>
      <c r="AY119" s="351">
        <v>97</v>
      </c>
      <c r="AZ119" s="348">
        <v>97</v>
      </c>
      <c r="BA119" s="359">
        <v>97</v>
      </c>
      <c r="BB119" s="359">
        <v>97</v>
      </c>
      <c r="BC119" s="359">
        <v>95</v>
      </c>
      <c r="BD119" s="359">
        <v>95</v>
      </c>
      <c r="BE119" s="359">
        <v>95</v>
      </c>
      <c r="BF119" s="359">
        <v>92</v>
      </c>
      <c r="BG119" s="359">
        <v>91</v>
      </c>
      <c r="BH119" s="359">
        <v>91</v>
      </c>
      <c r="BI119" s="359">
        <v>90</v>
      </c>
      <c r="BJ119" s="359">
        <v>91</v>
      </c>
      <c r="BK119" s="347">
        <v>91</v>
      </c>
      <c r="BL119" s="348">
        <v>91</v>
      </c>
      <c r="BM119" s="359">
        <v>91</v>
      </c>
      <c r="BN119" s="359">
        <v>96</v>
      </c>
      <c r="BO119" s="359">
        <v>96</v>
      </c>
      <c r="BP119" s="359">
        <v>96</v>
      </c>
      <c r="BQ119" s="359">
        <v>96</v>
      </c>
      <c r="BR119" s="359">
        <v>96</v>
      </c>
      <c r="BS119" s="359">
        <v>96</v>
      </c>
      <c r="BT119" s="359">
        <v>96</v>
      </c>
      <c r="BU119" s="359">
        <v>94</v>
      </c>
      <c r="BV119" s="359">
        <v>96</v>
      </c>
      <c r="BW119" s="347">
        <v>96</v>
      </c>
      <c r="BX119" s="348">
        <v>96</v>
      </c>
      <c r="BY119" s="359">
        <v>95</v>
      </c>
      <c r="BZ119" s="359">
        <v>103</v>
      </c>
      <c r="CA119" s="359">
        <v>101</v>
      </c>
      <c r="CB119" s="359">
        <v>101</v>
      </c>
      <c r="CC119" s="359">
        <v>100</v>
      </c>
      <c r="CD119" s="359">
        <v>100</v>
      </c>
      <c r="CE119" s="359">
        <v>100</v>
      </c>
      <c r="CF119" s="359">
        <v>99</v>
      </c>
      <c r="CG119" s="359">
        <v>103</v>
      </c>
      <c r="CH119" s="359">
        <v>103</v>
      </c>
      <c r="CI119" s="347">
        <v>103</v>
      </c>
      <c r="CJ119" s="348">
        <v>103</v>
      </c>
      <c r="CK119" s="359">
        <v>101</v>
      </c>
      <c r="CL119" s="359">
        <v>102</v>
      </c>
      <c r="CM119" s="359">
        <v>105</v>
      </c>
      <c r="CN119" s="359">
        <v>105</v>
      </c>
      <c r="CO119" s="359">
        <v>103</v>
      </c>
      <c r="CP119" s="359">
        <v>104</v>
      </c>
      <c r="CQ119" s="359">
        <v>103</v>
      </c>
      <c r="CR119" s="359">
        <v>103</v>
      </c>
      <c r="CS119" s="347">
        <v>103</v>
      </c>
      <c r="CT119" s="351">
        <v>103</v>
      </c>
      <c r="CU119" s="347">
        <v>103</v>
      </c>
      <c r="CV119" s="359">
        <v>103</v>
      </c>
      <c r="CW119" s="359">
        <v>103</v>
      </c>
      <c r="CX119" s="359"/>
      <c r="CY119" s="359"/>
      <c r="CZ119" s="359"/>
      <c r="DA119" s="359"/>
      <c r="DB119" s="359"/>
      <c r="DC119" s="359"/>
      <c r="DD119" s="359"/>
      <c r="DE119" s="359"/>
      <c r="DF119" s="359"/>
      <c r="DG119" s="359"/>
      <c r="DH119" s="103">
        <v>0</v>
      </c>
      <c r="DI119" s="83">
        <v>0</v>
      </c>
      <c r="DJ119" s="723">
        <v>0</v>
      </c>
      <c r="DK119" s="83">
        <v>0</v>
      </c>
    </row>
    <row r="120" spans="1:115" ht="15" outlineLevel="2">
      <c r="A120" s="373">
        <v>642</v>
      </c>
      <c r="B120" s="14" t="s">
        <v>391</v>
      </c>
      <c r="C120" s="342" t="s">
        <v>407</v>
      </c>
      <c r="D120" s="348">
        <v>178</v>
      </c>
      <c r="E120" s="359">
        <v>178</v>
      </c>
      <c r="F120" s="359">
        <v>178</v>
      </c>
      <c r="G120" s="359">
        <v>178</v>
      </c>
      <c r="H120" s="359">
        <v>178</v>
      </c>
      <c r="I120" s="359">
        <v>184</v>
      </c>
      <c r="J120" s="359">
        <v>184</v>
      </c>
      <c r="K120" s="359">
        <v>184</v>
      </c>
      <c r="L120" s="359">
        <v>184</v>
      </c>
      <c r="M120" s="359">
        <v>184</v>
      </c>
      <c r="N120" s="359">
        <v>184</v>
      </c>
      <c r="O120" s="351">
        <v>200</v>
      </c>
      <c r="P120" s="348">
        <v>200</v>
      </c>
      <c r="Q120" s="359">
        <v>175</v>
      </c>
      <c r="R120" s="359">
        <v>173</v>
      </c>
      <c r="S120" s="359">
        <v>209</v>
      </c>
      <c r="T120" s="359">
        <v>207</v>
      </c>
      <c r="U120" s="359">
        <v>214</v>
      </c>
      <c r="V120" s="359">
        <v>212</v>
      </c>
      <c r="W120" s="359">
        <v>212</v>
      </c>
      <c r="X120" s="359">
        <v>212</v>
      </c>
      <c r="Y120" s="359">
        <v>212</v>
      </c>
      <c r="Z120" s="359">
        <v>211</v>
      </c>
      <c r="AA120" s="351">
        <v>213</v>
      </c>
      <c r="AB120" s="348">
        <v>214</v>
      </c>
      <c r="AC120" s="359">
        <v>214</v>
      </c>
      <c r="AD120" s="359">
        <v>215</v>
      </c>
      <c r="AE120" s="359">
        <v>215</v>
      </c>
      <c r="AF120" s="359">
        <v>213</v>
      </c>
      <c r="AG120" s="359">
        <v>213</v>
      </c>
      <c r="AH120" s="359">
        <v>211</v>
      </c>
      <c r="AI120" s="359">
        <v>210</v>
      </c>
      <c r="AJ120" s="359">
        <v>211</v>
      </c>
      <c r="AK120" s="359">
        <v>212</v>
      </c>
      <c r="AL120" s="359">
        <v>214</v>
      </c>
      <c r="AM120" s="351">
        <v>214</v>
      </c>
      <c r="AN120" s="348">
        <v>213</v>
      </c>
      <c r="AO120" s="359">
        <v>214</v>
      </c>
      <c r="AP120" s="359">
        <v>213</v>
      </c>
      <c r="AQ120" s="359">
        <v>212</v>
      </c>
      <c r="AR120" s="359">
        <v>212</v>
      </c>
      <c r="AS120" s="359">
        <v>212</v>
      </c>
      <c r="AT120" s="359">
        <v>211</v>
      </c>
      <c r="AU120" s="359">
        <v>209</v>
      </c>
      <c r="AV120" s="359">
        <v>209</v>
      </c>
      <c r="AW120" s="359">
        <v>209</v>
      </c>
      <c r="AX120" s="359">
        <v>207</v>
      </c>
      <c r="AY120" s="351">
        <v>207</v>
      </c>
      <c r="AZ120" s="348">
        <v>206</v>
      </c>
      <c r="BA120" s="359">
        <v>206</v>
      </c>
      <c r="BB120" s="359">
        <v>206</v>
      </c>
      <c r="BC120" s="359">
        <v>206</v>
      </c>
      <c r="BD120" s="359">
        <v>206</v>
      </c>
      <c r="BE120" s="359">
        <v>204</v>
      </c>
      <c r="BF120" s="359">
        <v>199</v>
      </c>
      <c r="BG120" s="359">
        <v>195</v>
      </c>
      <c r="BH120" s="359">
        <v>195</v>
      </c>
      <c r="BI120" s="359">
        <v>195</v>
      </c>
      <c r="BJ120" s="359">
        <v>195</v>
      </c>
      <c r="BK120" s="347">
        <v>195</v>
      </c>
      <c r="BL120" s="348">
        <v>195</v>
      </c>
      <c r="BM120" s="359">
        <v>194</v>
      </c>
      <c r="BN120" s="359">
        <v>200</v>
      </c>
      <c r="BO120" s="359">
        <v>201</v>
      </c>
      <c r="BP120" s="359">
        <v>201</v>
      </c>
      <c r="BQ120" s="359">
        <v>202</v>
      </c>
      <c r="BR120" s="359">
        <v>201</v>
      </c>
      <c r="BS120" s="359">
        <v>202</v>
      </c>
      <c r="BT120" s="359">
        <v>201</v>
      </c>
      <c r="BU120" s="359">
        <v>201</v>
      </c>
      <c r="BV120" s="359">
        <v>201</v>
      </c>
      <c r="BW120" s="347">
        <v>203</v>
      </c>
      <c r="BX120" s="348">
        <v>204</v>
      </c>
      <c r="BY120" s="359">
        <v>202</v>
      </c>
      <c r="BZ120" s="359">
        <v>210</v>
      </c>
      <c r="CA120" s="359">
        <v>211</v>
      </c>
      <c r="CB120" s="359">
        <v>212</v>
      </c>
      <c r="CC120" s="359">
        <v>210</v>
      </c>
      <c r="CD120" s="359">
        <v>210</v>
      </c>
      <c r="CE120" s="359">
        <v>210</v>
      </c>
      <c r="CF120" s="359">
        <v>208</v>
      </c>
      <c r="CG120" s="359">
        <v>209</v>
      </c>
      <c r="CH120" s="359">
        <v>209</v>
      </c>
      <c r="CI120" s="347">
        <v>207</v>
      </c>
      <c r="CJ120" s="348">
        <v>204</v>
      </c>
      <c r="CK120" s="359">
        <v>205</v>
      </c>
      <c r="CL120" s="359">
        <v>207</v>
      </c>
      <c r="CM120" s="359">
        <v>210</v>
      </c>
      <c r="CN120" s="359">
        <v>210</v>
      </c>
      <c r="CO120" s="359">
        <v>211</v>
      </c>
      <c r="CP120" s="359">
        <v>211</v>
      </c>
      <c r="CQ120" s="359">
        <v>213</v>
      </c>
      <c r="CR120" s="359">
        <v>212</v>
      </c>
      <c r="CS120" s="347">
        <v>210</v>
      </c>
      <c r="CT120" s="351">
        <v>211</v>
      </c>
      <c r="CU120" s="347">
        <v>210</v>
      </c>
      <c r="CV120" s="359">
        <v>209</v>
      </c>
      <c r="CW120" s="359">
        <v>208</v>
      </c>
      <c r="CX120" s="359"/>
      <c r="CY120" s="359"/>
      <c r="CZ120" s="359"/>
      <c r="DA120" s="359"/>
      <c r="DB120" s="359"/>
      <c r="DC120" s="359"/>
      <c r="DD120" s="359"/>
      <c r="DE120" s="359"/>
      <c r="DF120" s="359"/>
      <c r="DG120" s="359"/>
      <c r="DH120" s="103">
        <v>-1</v>
      </c>
      <c r="DI120" s="83">
        <v>-0.48076923076923078</v>
      </c>
      <c r="DJ120" s="723">
        <v>-2</v>
      </c>
      <c r="DK120" s="83">
        <v>-0.96618357487922701</v>
      </c>
    </row>
    <row r="121" spans="1:115" ht="15" outlineLevel="2">
      <c r="A121" s="373">
        <v>679</v>
      </c>
      <c r="B121" s="14" t="s">
        <v>391</v>
      </c>
      <c r="C121" s="342" t="s">
        <v>408</v>
      </c>
      <c r="D121" s="348">
        <v>241</v>
      </c>
      <c r="E121" s="359">
        <v>241</v>
      </c>
      <c r="F121" s="359">
        <v>241</v>
      </c>
      <c r="G121" s="359">
        <v>241</v>
      </c>
      <c r="H121" s="359">
        <v>241</v>
      </c>
      <c r="I121" s="359">
        <v>245</v>
      </c>
      <c r="J121" s="359">
        <v>244</v>
      </c>
      <c r="K121" s="359">
        <v>245</v>
      </c>
      <c r="L121" s="359">
        <v>245</v>
      </c>
      <c r="M121" s="359">
        <v>245</v>
      </c>
      <c r="N121" s="359">
        <v>245</v>
      </c>
      <c r="O121" s="351">
        <v>250</v>
      </c>
      <c r="P121" s="348">
        <v>248</v>
      </c>
      <c r="Q121" s="359">
        <v>211</v>
      </c>
      <c r="R121" s="359">
        <v>210</v>
      </c>
      <c r="S121" s="359">
        <v>306</v>
      </c>
      <c r="T121" s="359">
        <v>302</v>
      </c>
      <c r="U121" s="359">
        <v>309</v>
      </c>
      <c r="V121" s="359">
        <v>307</v>
      </c>
      <c r="W121" s="359">
        <v>308</v>
      </c>
      <c r="X121" s="359">
        <v>308</v>
      </c>
      <c r="Y121" s="359">
        <v>308</v>
      </c>
      <c r="Z121" s="359">
        <v>308</v>
      </c>
      <c r="AA121" s="351">
        <v>307</v>
      </c>
      <c r="AB121" s="348">
        <v>306</v>
      </c>
      <c r="AC121" s="359">
        <v>306</v>
      </c>
      <c r="AD121" s="359">
        <v>307</v>
      </c>
      <c r="AE121" s="359">
        <v>307</v>
      </c>
      <c r="AF121" s="359">
        <v>304</v>
      </c>
      <c r="AG121" s="359">
        <v>304</v>
      </c>
      <c r="AH121" s="359">
        <v>306</v>
      </c>
      <c r="AI121" s="359">
        <v>307</v>
      </c>
      <c r="AJ121" s="359">
        <v>307</v>
      </c>
      <c r="AK121" s="359">
        <v>307</v>
      </c>
      <c r="AL121" s="359">
        <v>304</v>
      </c>
      <c r="AM121" s="351">
        <v>304</v>
      </c>
      <c r="AN121" s="348">
        <v>303</v>
      </c>
      <c r="AO121" s="359">
        <v>300</v>
      </c>
      <c r="AP121" s="359">
        <v>300</v>
      </c>
      <c r="AQ121" s="359">
        <v>299</v>
      </c>
      <c r="AR121" s="359">
        <v>298</v>
      </c>
      <c r="AS121" s="359">
        <v>297</v>
      </c>
      <c r="AT121" s="359">
        <v>296</v>
      </c>
      <c r="AU121" s="359">
        <v>296</v>
      </c>
      <c r="AV121" s="359">
        <v>295</v>
      </c>
      <c r="AW121" s="359">
        <v>295</v>
      </c>
      <c r="AX121" s="359">
        <v>294</v>
      </c>
      <c r="AY121" s="351">
        <v>293</v>
      </c>
      <c r="AZ121" s="348">
        <v>290</v>
      </c>
      <c r="BA121" s="359">
        <v>288</v>
      </c>
      <c r="BB121" s="359">
        <v>287</v>
      </c>
      <c r="BC121" s="359">
        <v>286</v>
      </c>
      <c r="BD121" s="359">
        <v>286</v>
      </c>
      <c r="BE121" s="359">
        <v>283</v>
      </c>
      <c r="BF121" s="359">
        <v>281</v>
      </c>
      <c r="BG121" s="359">
        <v>285</v>
      </c>
      <c r="BH121" s="359">
        <v>285</v>
      </c>
      <c r="BI121" s="359">
        <v>282</v>
      </c>
      <c r="BJ121" s="359">
        <v>283</v>
      </c>
      <c r="BK121" s="347">
        <v>283</v>
      </c>
      <c r="BL121" s="348">
        <v>282</v>
      </c>
      <c r="BM121" s="359">
        <v>282</v>
      </c>
      <c r="BN121" s="359">
        <v>287</v>
      </c>
      <c r="BO121" s="359">
        <v>287</v>
      </c>
      <c r="BP121" s="359">
        <v>287</v>
      </c>
      <c r="BQ121" s="359">
        <v>290</v>
      </c>
      <c r="BR121" s="359">
        <v>285</v>
      </c>
      <c r="BS121" s="359">
        <v>286</v>
      </c>
      <c r="BT121" s="359">
        <v>286</v>
      </c>
      <c r="BU121" s="359">
        <v>285</v>
      </c>
      <c r="BV121" s="359">
        <v>282</v>
      </c>
      <c r="BW121" s="347">
        <v>281</v>
      </c>
      <c r="BX121" s="348">
        <v>285</v>
      </c>
      <c r="BY121" s="359">
        <v>285</v>
      </c>
      <c r="BZ121" s="359">
        <v>307</v>
      </c>
      <c r="CA121" s="359">
        <v>306</v>
      </c>
      <c r="CB121" s="359">
        <v>308</v>
      </c>
      <c r="CC121" s="359">
        <v>307</v>
      </c>
      <c r="CD121" s="359">
        <v>304</v>
      </c>
      <c r="CE121" s="359">
        <v>302</v>
      </c>
      <c r="CF121" s="359">
        <v>301</v>
      </c>
      <c r="CG121" s="359">
        <v>302</v>
      </c>
      <c r="CH121" s="359">
        <v>299</v>
      </c>
      <c r="CI121" s="347">
        <v>292</v>
      </c>
      <c r="CJ121" s="348">
        <v>292</v>
      </c>
      <c r="CK121" s="359">
        <v>286</v>
      </c>
      <c r="CL121" s="359">
        <v>286</v>
      </c>
      <c r="CM121" s="359">
        <v>289</v>
      </c>
      <c r="CN121" s="359">
        <v>291</v>
      </c>
      <c r="CO121" s="359">
        <v>291</v>
      </c>
      <c r="CP121" s="359">
        <v>289</v>
      </c>
      <c r="CQ121" s="359">
        <v>291</v>
      </c>
      <c r="CR121" s="359">
        <v>289</v>
      </c>
      <c r="CS121" s="347">
        <v>286</v>
      </c>
      <c r="CT121" s="351">
        <v>286</v>
      </c>
      <c r="CU121" s="347">
        <v>285</v>
      </c>
      <c r="CV121" s="359">
        <v>282</v>
      </c>
      <c r="CW121" s="359">
        <v>281</v>
      </c>
      <c r="CX121" s="359"/>
      <c r="CY121" s="359"/>
      <c r="CZ121" s="359"/>
      <c r="DA121" s="359"/>
      <c r="DB121" s="359"/>
      <c r="DC121" s="359"/>
      <c r="DD121" s="359"/>
      <c r="DE121" s="359"/>
      <c r="DF121" s="359"/>
      <c r="DG121" s="359"/>
      <c r="DH121" s="103">
        <v>-1</v>
      </c>
      <c r="DI121" s="83">
        <v>-0.35587188612099641</v>
      </c>
      <c r="DJ121" s="723">
        <v>-4</v>
      </c>
      <c r="DK121" s="83">
        <v>-1.3698630136986301</v>
      </c>
    </row>
    <row r="122" spans="1:115" ht="15" outlineLevel="2">
      <c r="A122" s="373">
        <v>789</v>
      </c>
      <c r="B122" s="14" t="s">
        <v>391</v>
      </c>
      <c r="C122" s="342" t="s">
        <v>409</v>
      </c>
      <c r="D122" s="348">
        <v>238</v>
      </c>
      <c r="E122" s="359">
        <v>238</v>
      </c>
      <c r="F122" s="359">
        <v>237</v>
      </c>
      <c r="G122" s="359">
        <v>237</v>
      </c>
      <c r="H122" s="359">
        <v>237</v>
      </c>
      <c r="I122" s="359">
        <v>239</v>
      </c>
      <c r="J122" s="359">
        <v>239</v>
      </c>
      <c r="K122" s="359">
        <v>239</v>
      </c>
      <c r="L122" s="359">
        <v>239</v>
      </c>
      <c r="M122" s="359">
        <v>238</v>
      </c>
      <c r="N122" s="359">
        <v>237</v>
      </c>
      <c r="O122" s="351">
        <v>251</v>
      </c>
      <c r="P122" s="348">
        <v>248</v>
      </c>
      <c r="Q122" s="359">
        <v>221</v>
      </c>
      <c r="R122" s="359">
        <v>218</v>
      </c>
      <c r="S122" s="359">
        <v>309</v>
      </c>
      <c r="T122" s="359">
        <v>300</v>
      </c>
      <c r="U122" s="359">
        <v>304</v>
      </c>
      <c r="V122" s="359">
        <v>300</v>
      </c>
      <c r="W122" s="359">
        <v>300</v>
      </c>
      <c r="X122" s="359">
        <v>299</v>
      </c>
      <c r="Y122" s="359">
        <v>302</v>
      </c>
      <c r="Z122" s="359">
        <v>301</v>
      </c>
      <c r="AA122" s="351">
        <v>303</v>
      </c>
      <c r="AB122" s="348">
        <v>303</v>
      </c>
      <c r="AC122" s="359">
        <v>303</v>
      </c>
      <c r="AD122" s="359">
        <v>303</v>
      </c>
      <c r="AE122" s="359">
        <v>303</v>
      </c>
      <c r="AF122" s="359">
        <v>304</v>
      </c>
      <c r="AG122" s="359">
        <v>303</v>
      </c>
      <c r="AH122" s="359">
        <v>303</v>
      </c>
      <c r="AI122" s="359">
        <v>305</v>
      </c>
      <c r="AJ122" s="359">
        <v>305</v>
      </c>
      <c r="AK122" s="359">
        <v>306</v>
      </c>
      <c r="AL122" s="359">
        <v>307</v>
      </c>
      <c r="AM122" s="351">
        <v>307</v>
      </c>
      <c r="AN122" s="348">
        <v>307</v>
      </c>
      <c r="AO122" s="359">
        <v>312</v>
      </c>
      <c r="AP122" s="359">
        <v>312</v>
      </c>
      <c r="AQ122" s="359">
        <v>311</v>
      </c>
      <c r="AR122" s="359">
        <v>310</v>
      </c>
      <c r="AS122" s="359">
        <v>309</v>
      </c>
      <c r="AT122" s="359">
        <v>309</v>
      </c>
      <c r="AU122" s="359">
        <v>308</v>
      </c>
      <c r="AV122" s="359">
        <v>307</v>
      </c>
      <c r="AW122" s="359">
        <v>307</v>
      </c>
      <c r="AX122" s="359">
        <v>305</v>
      </c>
      <c r="AY122" s="351">
        <v>304</v>
      </c>
      <c r="AZ122" s="348">
        <v>303</v>
      </c>
      <c r="BA122" s="359">
        <v>302</v>
      </c>
      <c r="BB122" s="359">
        <v>299</v>
      </c>
      <c r="BC122" s="359">
        <v>299</v>
      </c>
      <c r="BD122" s="359">
        <v>299</v>
      </c>
      <c r="BE122" s="359">
        <v>299</v>
      </c>
      <c r="BF122" s="359">
        <v>294</v>
      </c>
      <c r="BG122" s="359">
        <v>293</v>
      </c>
      <c r="BH122" s="359">
        <v>293</v>
      </c>
      <c r="BI122" s="359">
        <v>293</v>
      </c>
      <c r="BJ122" s="359">
        <v>296</v>
      </c>
      <c r="BK122" s="347">
        <v>296</v>
      </c>
      <c r="BL122" s="348">
        <v>297</v>
      </c>
      <c r="BM122" s="359">
        <v>297</v>
      </c>
      <c r="BN122" s="359">
        <v>297</v>
      </c>
      <c r="BO122" s="359">
        <v>296</v>
      </c>
      <c r="BP122" s="359">
        <v>296</v>
      </c>
      <c r="BQ122" s="359">
        <v>298</v>
      </c>
      <c r="BR122" s="359">
        <v>294</v>
      </c>
      <c r="BS122" s="359">
        <v>294</v>
      </c>
      <c r="BT122" s="359">
        <v>294</v>
      </c>
      <c r="BU122" s="359">
        <v>293</v>
      </c>
      <c r="BV122" s="359">
        <v>291</v>
      </c>
      <c r="BW122" s="347">
        <v>292</v>
      </c>
      <c r="BX122" s="348">
        <v>294</v>
      </c>
      <c r="BY122" s="359">
        <v>294</v>
      </c>
      <c r="BZ122" s="359">
        <v>316</v>
      </c>
      <c r="CA122" s="359">
        <v>317</v>
      </c>
      <c r="CB122" s="359">
        <v>319</v>
      </c>
      <c r="CC122" s="359">
        <v>317</v>
      </c>
      <c r="CD122" s="359">
        <v>314</v>
      </c>
      <c r="CE122" s="359">
        <v>313</v>
      </c>
      <c r="CF122" s="359">
        <v>311</v>
      </c>
      <c r="CG122" s="359">
        <v>311</v>
      </c>
      <c r="CH122" s="359">
        <v>310</v>
      </c>
      <c r="CI122" s="347">
        <v>300</v>
      </c>
      <c r="CJ122" s="348">
        <v>301</v>
      </c>
      <c r="CK122" s="359">
        <v>299</v>
      </c>
      <c r="CL122" s="359">
        <v>297</v>
      </c>
      <c r="CM122" s="359">
        <v>297</v>
      </c>
      <c r="CN122" s="359">
        <v>299</v>
      </c>
      <c r="CO122" s="359">
        <v>303</v>
      </c>
      <c r="CP122" s="359">
        <v>306</v>
      </c>
      <c r="CQ122" s="359">
        <v>306</v>
      </c>
      <c r="CR122" s="359">
        <v>308</v>
      </c>
      <c r="CS122" s="347">
        <v>310</v>
      </c>
      <c r="CT122" s="351">
        <v>310</v>
      </c>
      <c r="CU122" s="347">
        <v>309</v>
      </c>
      <c r="CV122" s="359">
        <v>307</v>
      </c>
      <c r="CW122" s="359">
        <v>306</v>
      </c>
      <c r="CX122" s="359"/>
      <c r="CY122" s="359"/>
      <c r="CZ122" s="359"/>
      <c r="DA122" s="359"/>
      <c r="DB122" s="359"/>
      <c r="DC122" s="359"/>
      <c r="DD122" s="359"/>
      <c r="DE122" s="359"/>
      <c r="DF122" s="359"/>
      <c r="DG122" s="359"/>
      <c r="DH122" s="103">
        <v>-1</v>
      </c>
      <c r="DI122" s="83">
        <v>-0.32679738562091504</v>
      </c>
      <c r="DJ122" s="723">
        <v>-3</v>
      </c>
      <c r="DK122" s="83">
        <v>-1</v>
      </c>
    </row>
    <row r="123" spans="1:115" ht="15" outlineLevel="2">
      <c r="A123" s="373">
        <v>792</v>
      </c>
      <c r="B123" s="14" t="s">
        <v>391</v>
      </c>
      <c r="C123" s="342" t="s">
        <v>410</v>
      </c>
      <c r="D123" s="348">
        <v>74</v>
      </c>
      <c r="E123" s="359">
        <v>74</v>
      </c>
      <c r="F123" s="359">
        <v>74</v>
      </c>
      <c r="G123" s="359">
        <v>74</v>
      </c>
      <c r="H123" s="359">
        <v>74</v>
      </c>
      <c r="I123" s="359">
        <v>74</v>
      </c>
      <c r="J123" s="359">
        <v>74</v>
      </c>
      <c r="K123" s="359">
        <v>74</v>
      </c>
      <c r="L123" s="359">
        <v>74</v>
      </c>
      <c r="M123" s="359">
        <v>74</v>
      </c>
      <c r="N123" s="359">
        <v>74</v>
      </c>
      <c r="O123" s="351">
        <v>80</v>
      </c>
      <c r="P123" s="348">
        <v>80</v>
      </c>
      <c r="Q123" s="359">
        <v>72</v>
      </c>
      <c r="R123" s="359">
        <v>72</v>
      </c>
      <c r="S123" s="359">
        <v>101</v>
      </c>
      <c r="T123" s="359">
        <v>99</v>
      </c>
      <c r="U123" s="359">
        <v>99</v>
      </c>
      <c r="V123" s="359">
        <v>99</v>
      </c>
      <c r="W123" s="359">
        <v>99</v>
      </c>
      <c r="X123" s="359">
        <v>99</v>
      </c>
      <c r="Y123" s="359">
        <v>99</v>
      </c>
      <c r="Z123" s="359">
        <v>99</v>
      </c>
      <c r="AA123" s="351">
        <v>99</v>
      </c>
      <c r="AB123" s="348">
        <v>99</v>
      </c>
      <c r="AC123" s="359">
        <v>99</v>
      </c>
      <c r="AD123" s="359">
        <v>99</v>
      </c>
      <c r="AE123" s="359">
        <v>99</v>
      </c>
      <c r="AF123" s="359">
        <v>103</v>
      </c>
      <c r="AG123" s="359">
        <v>103</v>
      </c>
      <c r="AH123" s="359">
        <v>103</v>
      </c>
      <c r="AI123" s="359">
        <v>103</v>
      </c>
      <c r="AJ123" s="359">
        <v>103</v>
      </c>
      <c r="AK123" s="359">
        <v>104</v>
      </c>
      <c r="AL123" s="359">
        <v>105</v>
      </c>
      <c r="AM123" s="351">
        <v>105</v>
      </c>
      <c r="AN123" s="348">
        <v>105</v>
      </c>
      <c r="AO123" s="359">
        <v>104</v>
      </c>
      <c r="AP123" s="359">
        <v>104</v>
      </c>
      <c r="AQ123" s="359">
        <v>103</v>
      </c>
      <c r="AR123" s="359">
        <v>102</v>
      </c>
      <c r="AS123" s="359">
        <v>101</v>
      </c>
      <c r="AT123" s="359">
        <v>101</v>
      </c>
      <c r="AU123" s="359">
        <v>98</v>
      </c>
      <c r="AV123" s="359">
        <v>98</v>
      </c>
      <c r="AW123" s="359">
        <v>98</v>
      </c>
      <c r="AX123" s="359">
        <v>98</v>
      </c>
      <c r="AY123" s="351">
        <v>98</v>
      </c>
      <c r="AZ123" s="348">
        <v>97</v>
      </c>
      <c r="BA123" s="359">
        <v>97</v>
      </c>
      <c r="BB123" s="359">
        <v>97</v>
      </c>
      <c r="BC123" s="359">
        <v>97</v>
      </c>
      <c r="BD123" s="359">
        <v>97</v>
      </c>
      <c r="BE123" s="359">
        <v>96</v>
      </c>
      <c r="BF123" s="359">
        <v>93</v>
      </c>
      <c r="BG123" s="359">
        <v>97</v>
      </c>
      <c r="BH123" s="359">
        <v>96</v>
      </c>
      <c r="BI123" s="359">
        <v>96</v>
      </c>
      <c r="BJ123" s="359">
        <v>96</v>
      </c>
      <c r="BK123" s="347">
        <v>96</v>
      </c>
      <c r="BL123" s="348">
        <v>95</v>
      </c>
      <c r="BM123" s="359">
        <v>95</v>
      </c>
      <c r="BN123" s="359">
        <v>98</v>
      </c>
      <c r="BO123" s="359">
        <v>98</v>
      </c>
      <c r="BP123" s="359">
        <v>98</v>
      </c>
      <c r="BQ123" s="359">
        <v>98</v>
      </c>
      <c r="BR123" s="359">
        <v>98</v>
      </c>
      <c r="BS123" s="359">
        <v>99</v>
      </c>
      <c r="BT123" s="359">
        <v>99</v>
      </c>
      <c r="BU123" s="359">
        <v>99</v>
      </c>
      <c r="BV123" s="359">
        <v>98</v>
      </c>
      <c r="BW123" s="347">
        <v>98</v>
      </c>
      <c r="BX123" s="348">
        <v>100</v>
      </c>
      <c r="BY123" s="359">
        <v>100</v>
      </c>
      <c r="BZ123" s="359">
        <v>98</v>
      </c>
      <c r="CA123" s="359">
        <v>98</v>
      </c>
      <c r="CB123" s="359">
        <v>101</v>
      </c>
      <c r="CC123" s="359">
        <v>100</v>
      </c>
      <c r="CD123" s="359">
        <v>102</v>
      </c>
      <c r="CE123" s="359">
        <v>102</v>
      </c>
      <c r="CF123" s="359">
        <v>102</v>
      </c>
      <c r="CG123" s="359">
        <v>102</v>
      </c>
      <c r="CH123" s="359">
        <v>102</v>
      </c>
      <c r="CI123" s="347">
        <v>100</v>
      </c>
      <c r="CJ123" s="348">
        <v>100</v>
      </c>
      <c r="CK123" s="359">
        <v>99</v>
      </c>
      <c r="CL123" s="359">
        <v>97</v>
      </c>
      <c r="CM123" s="359">
        <v>99</v>
      </c>
      <c r="CN123" s="359">
        <v>99</v>
      </c>
      <c r="CO123" s="359">
        <v>100</v>
      </c>
      <c r="CP123" s="359">
        <v>98</v>
      </c>
      <c r="CQ123" s="359">
        <v>98</v>
      </c>
      <c r="CR123" s="359">
        <v>99</v>
      </c>
      <c r="CS123" s="347">
        <v>99</v>
      </c>
      <c r="CT123" s="351">
        <v>99</v>
      </c>
      <c r="CU123" s="347">
        <v>97</v>
      </c>
      <c r="CV123" s="359">
        <v>96</v>
      </c>
      <c r="CW123" s="359">
        <v>96</v>
      </c>
      <c r="CX123" s="359"/>
      <c r="CY123" s="359"/>
      <c r="CZ123" s="359"/>
      <c r="DA123" s="359"/>
      <c r="DB123" s="359"/>
      <c r="DC123" s="359"/>
      <c r="DD123" s="359"/>
      <c r="DE123" s="359"/>
      <c r="DF123" s="359"/>
      <c r="DG123" s="359"/>
      <c r="DH123" s="103">
        <v>0</v>
      </c>
      <c r="DI123" s="83">
        <v>0</v>
      </c>
      <c r="DJ123" s="723">
        <v>-1</v>
      </c>
      <c r="DK123" s="83">
        <v>-1</v>
      </c>
    </row>
    <row r="124" spans="1:115" ht="15" outlineLevel="2">
      <c r="A124" s="373">
        <v>809</v>
      </c>
      <c r="B124" s="14" t="s">
        <v>391</v>
      </c>
      <c r="C124" s="342" t="s">
        <v>411</v>
      </c>
      <c r="D124" s="348">
        <v>97</v>
      </c>
      <c r="E124" s="359">
        <v>97</v>
      </c>
      <c r="F124" s="359">
        <v>97</v>
      </c>
      <c r="G124" s="359">
        <v>97</v>
      </c>
      <c r="H124" s="359">
        <v>97</v>
      </c>
      <c r="I124" s="359">
        <v>97</v>
      </c>
      <c r="J124" s="359">
        <v>97</v>
      </c>
      <c r="K124" s="359">
        <v>97</v>
      </c>
      <c r="L124" s="359">
        <v>97</v>
      </c>
      <c r="M124" s="359">
        <v>97</v>
      </c>
      <c r="N124" s="359">
        <v>96</v>
      </c>
      <c r="O124" s="351">
        <v>102</v>
      </c>
      <c r="P124" s="348">
        <v>102</v>
      </c>
      <c r="Q124" s="359">
        <v>88</v>
      </c>
      <c r="R124" s="359">
        <v>87</v>
      </c>
      <c r="S124" s="359">
        <v>125</v>
      </c>
      <c r="T124" s="359">
        <v>126</v>
      </c>
      <c r="U124" s="359">
        <v>129</v>
      </c>
      <c r="V124" s="359">
        <v>128</v>
      </c>
      <c r="W124" s="359">
        <v>128</v>
      </c>
      <c r="X124" s="359">
        <v>128</v>
      </c>
      <c r="Y124" s="359">
        <v>128</v>
      </c>
      <c r="Z124" s="359">
        <v>128</v>
      </c>
      <c r="AA124" s="351">
        <v>128</v>
      </c>
      <c r="AB124" s="348">
        <v>127</v>
      </c>
      <c r="AC124" s="359">
        <v>127</v>
      </c>
      <c r="AD124" s="359">
        <v>127</v>
      </c>
      <c r="AE124" s="359">
        <v>127</v>
      </c>
      <c r="AF124" s="359">
        <v>128</v>
      </c>
      <c r="AG124" s="359">
        <v>128</v>
      </c>
      <c r="AH124" s="359">
        <v>129</v>
      </c>
      <c r="AI124" s="359">
        <v>130</v>
      </c>
      <c r="AJ124" s="359">
        <v>130</v>
      </c>
      <c r="AK124" s="359">
        <v>130</v>
      </c>
      <c r="AL124" s="359">
        <v>130</v>
      </c>
      <c r="AM124" s="351">
        <v>130</v>
      </c>
      <c r="AN124" s="348">
        <v>129</v>
      </c>
      <c r="AO124" s="359">
        <v>129</v>
      </c>
      <c r="AP124" s="359">
        <v>130</v>
      </c>
      <c r="AQ124" s="359">
        <v>130</v>
      </c>
      <c r="AR124" s="359">
        <v>130</v>
      </c>
      <c r="AS124" s="359">
        <v>129</v>
      </c>
      <c r="AT124" s="359">
        <v>128</v>
      </c>
      <c r="AU124" s="359">
        <v>128</v>
      </c>
      <c r="AV124" s="359">
        <v>127</v>
      </c>
      <c r="AW124" s="359">
        <v>127</v>
      </c>
      <c r="AX124" s="359">
        <v>124</v>
      </c>
      <c r="AY124" s="351">
        <v>124</v>
      </c>
      <c r="AZ124" s="348">
        <v>124</v>
      </c>
      <c r="BA124" s="359">
        <v>123</v>
      </c>
      <c r="BB124" s="359">
        <v>120</v>
      </c>
      <c r="BC124" s="359">
        <v>119</v>
      </c>
      <c r="BD124" s="359">
        <v>118</v>
      </c>
      <c r="BE124" s="359">
        <v>117</v>
      </c>
      <c r="BF124" s="359">
        <v>112</v>
      </c>
      <c r="BG124" s="359">
        <v>117</v>
      </c>
      <c r="BH124" s="359">
        <v>117</v>
      </c>
      <c r="BI124" s="359">
        <v>117</v>
      </c>
      <c r="BJ124" s="359">
        <v>117</v>
      </c>
      <c r="BK124" s="347">
        <v>117</v>
      </c>
      <c r="BL124" s="348">
        <v>116</v>
      </c>
      <c r="BM124" s="359">
        <v>116</v>
      </c>
      <c r="BN124" s="359">
        <v>118</v>
      </c>
      <c r="BO124" s="359">
        <v>118</v>
      </c>
      <c r="BP124" s="359">
        <v>118</v>
      </c>
      <c r="BQ124" s="359">
        <v>119</v>
      </c>
      <c r="BR124" s="359">
        <v>118</v>
      </c>
      <c r="BS124" s="359">
        <v>118</v>
      </c>
      <c r="BT124" s="359">
        <v>117</v>
      </c>
      <c r="BU124" s="359">
        <v>117</v>
      </c>
      <c r="BV124" s="359">
        <v>116</v>
      </c>
      <c r="BW124" s="347">
        <v>116</v>
      </c>
      <c r="BX124" s="348">
        <v>116</v>
      </c>
      <c r="BY124" s="359">
        <v>115</v>
      </c>
      <c r="BZ124" s="359">
        <v>120</v>
      </c>
      <c r="CA124" s="359">
        <v>119</v>
      </c>
      <c r="CB124" s="359">
        <v>120</v>
      </c>
      <c r="CC124" s="359">
        <v>120</v>
      </c>
      <c r="CD124" s="359">
        <v>120</v>
      </c>
      <c r="CE124" s="359">
        <v>120</v>
      </c>
      <c r="CF124" s="359">
        <v>120</v>
      </c>
      <c r="CG124" s="359">
        <v>120</v>
      </c>
      <c r="CH124" s="359">
        <v>119</v>
      </c>
      <c r="CI124" s="347">
        <v>119</v>
      </c>
      <c r="CJ124" s="348">
        <v>118</v>
      </c>
      <c r="CK124" s="359">
        <v>118</v>
      </c>
      <c r="CL124" s="359">
        <v>118</v>
      </c>
      <c r="CM124" s="359">
        <v>120</v>
      </c>
      <c r="CN124" s="359">
        <v>120</v>
      </c>
      <c r="CO124" s="359">
        <v>121</v>
      </c>
      <c r="CP124" s="359">
        <v>119</v>
      </c>
      <c r="CQ124" s="359">
        <v>119</v>
      </c>
      <c r="CR124" s="359">
        <v>120</v>
      </c>
      <c r="CS124" s="347">
        <v>120</v>
      </c>
      <c r="CT124" s="351">
        <v>120</v>
      </c>
      <c r="CU124" s="347">
        <v>120</v>
      </c>
      <c r="CV124" s="359">
        <v>120</v>
      </c>
      <c r="CW124" s="359">
        <v>119</v>
      </c>
      <c r="CX124" s="359"/>
      <c r="CY124" s="359"/>
      <c r="CZ124" s="359"/>
      <c r="DA124" s="359"/>
      <c r="DB124" s="359"/>
      <c r="DC124" s="359"/>
      <c r="DD124" s="359"/>
      <c r="DE124" s="359"/>
      <c r="DF124" s="359"/>
      <c r="DG124" s="359"/>
      <c r="DH124" s="103">
        <v>-1</v>
      </c>
      <c r="DI124" s="83">
        <v>-0.84033613445378152</v>
      </c>
      <c r="DJ124" s="723">
        <v>-1</v>
      </c>
      <c r="DK124" s="83">
        <v>-0.84033613445378152</v>
      </c>
    </row>
    <row r="125" spans="1:115" ht="15" outlineLevel="2">
      <c r="A125" s="373">
        <v>847</v>
      </c>
      <c r="B125" s="14" t="s">
        <v>391</v>
      </c>
      <c r="C125" s="342" t="s">
        <v>412</v>
      </c>
      <c r="D125" s="348">
        <v>680</v>
      </c>
      <c r="E125" s="359">
        <v>680</v>
      </c>
      <c r="F125" s="359">
        <v>680</v>
      </c>
      <c r="G125" s="359">
        <v>680</v>
      </c>
      <c r="H125" s="359">
        <v>680</v>
      </c>
      <c r="I125" s="359">
        <v>693</v>
      </c>
      <c r="J125" s="359">
        <v>693</v>
      </c>
      <c r="K125" s="359">
        <v>693</v>
      </c>
      <c r="L125" s="359">
        <v>693</v>
      </c>
      <c r="M125" s="359">
        <v>693</v>
      </c>
      <c r="N125" s="359">
        <v>693</v>
      </c>
      <c r="O125" s="351">
        <v>723</v>
      </c>
      <c r="P125" s="348">
        <v>720</v>
      </c>
      <c r="Q125" s="359">
        <v>618</v>
      </c>
      <c r="R125" s="359">
        <v>610</v>
      </c>
      <c r="S125" s="359">
        <v>741</v>
      </c>
      <c r="T125" s="359">
        <v>734</v>
      </c>
      <c r="U125" s="359">
        <v>737</v>
      </c>
      <c r="V125" s="359">
        <v>735</v>
      </c>
      <c r="W125" s="359">
        <v>736</v>
      </c>
      <c r="X125" s="359">
        <v>732</v>
      </c>
      <c r="Y125" s="359">
        <v>737</v>
      </c>
      <c r="Z125" s="359">
        <v>737</v>
      </c>
      <c r="AA125" s="351">
        <v>741</v>
      </c>
      <c r="AB125" s="348">
        <v>744</v>
      </c>
      <c r="AC125" s="359">
        <v>745</v>
      </c>
      <c r="AD125" s="359">
        <v>744</v>
      </c>
      <c r="AE125" s="359">
        <v>744</v>
      </c>
      <c r="AF125" s="359">
        <v>732</v>
      </c>
      <c r="AG125" s="359">
        <v>727</v>
      </c>
      <c r="AH125" s="359">
        <v>733</v>
      </c>
      <c r="AI125" s="359">
        <v>734</v>
      </c>
      <c r="AJ125" s="359">
        <v>735</v>
      </c>
      <c r="AK125" s="359">
        <v>737</v>
      </c>
      <c r="AL125" s="359">
        <v>737</v>
      </c>
      <c r="AM125" s="351">
        <v>737</v>
      </c>
      <c r="AN125" s="348">
        <v>736</v>
      </c>
      <c r="AO125" s="359">
        <v>739</v>
      </c>
      <c r="AP125" s="359">
        <v>739</v>
      </c>
      <c r="AQ125" s="359">
        <v>739</v>
      </c>
      <c r="AR125" s="359">
        <v>738</v>
      </c>
      <c r="AS125" s="359">
        <v>737</v>
      </c>
      <c r="AT125" s="359">
        <v>733</v>
      </c>
      <c r="AU125" s="359">
        <v>730</v>
      </c>
      <c r="AV125" s="359">
        <v>726</v>
      </c>
      <c r="AW125" s="359">
        <v>726</v>
      </c>
      <c r="AX125" s="359">
        <v>723</v>
      </c>
      <c r="AY125" s="351">
        <v>720</v>
      </c>
      <c r="AZ125" s="348">
        <v>719</v>
      </c>
      <c r="BA125" s="359">
        <v>717</v>
      </c>
      <c r="BB125" s="359">
        <v>715</v>
      </c>
      <c r="BC125" s="359">
        <v>710</v>
      </c>
      <c r="BD125" s="359">
        <v>705</v>
      </c>
      <c r="BE125" s="359">
        <v>702</v>
      </c>
      <c r="BF125" s="359">
        <v>688</v>
      </c>
      <c r="BG125" s="359">
        <v>681</v>
      </c>
      <c r="BH125" s="359">
        <v>681</v>
      </c>
      <c r="BI125" s="359">
        <v>681</v>
      </c>
      <c r="BJ125" s="359">
        <v>683</v>
      </c>
      <c r="BK125" s="347">
        <v>683</v>
      </c>
      <c r="BL125" s="348">
        <v>681</v>
      </c>
      <c r="BM125" s="359">
        <v>681</v>
      </c>
      <c r="BN125" s="359">
        <v>690</v>
      </c>
      <c r="BO125" s="359">
        <v>691</v>
      </c>
      <c r="BP125" s="359">
        <v>691</v>
      </c>
      <c r="BQ125" s="359">
        <v>696</v>
      </c>
      <c r="BR125" s="359">
        <v>687</v>
      </c>
      <c r="BS125" s="359">
        <v>688</v>
      </c>
      <c r="BT125" s="359">
        <v>687</v>
      </c>
      <c r="BU125" s="359">
        <v>687</v>
      </c>
      <c r="BV125" s="359">
        <v>684</v>
      </c>
      <c r="BW125" s="347">
        <v>683</v>
      </c>
      <c r="BX125" s="348">
        <v>692</v>
      </c>
      <c r="BY125" s="359">
        <v>688</v>
      </c>
      <c r="BZ125" s="359">
        <v>748</v>
      </c>
      <c r="CA125" s="359">
        <v>740</v>
      </c>
      <c r="CB125" s="359">
        <v>741</v>
      </c>
      <c r="CC125" s="359">
        <v>740</v>
      </c>
      <c r="CD125" s="359">
        <v>736</v>
      </c>
      <c r="CE125" s="359">
        <v>735</v>
      </c>
      <c r="CF125" s="359">
        <v>734</v>
      </c>
      <c r="CG125" s="359">
        <v>738</v>
      </c>
      <c r="CH125" s="359">
        <v>737</v>
      </c>
      <c r="CI125" s="347">
        <v>721</v>
      </c>
      <c r="CJ125" s="348">
        <v>720</v>
      </c>
      <c r="CK125" s="359">
        <v>719</v>
      </c>
      <c r="CL125" s="359">
        <v>717</v>
      </c>
      <c r="CM125" s="359">
        <v>730</v>
      </c>
      <c r="CN125" s="359">
        <v>731</v>
      </c>
      <c r="CO125" s="359">
        <v>730</v>
      </c>
      <c r="CP125" s="359">
        <v>734</v>
      </c>
      <c r="CQ125" s="359">
        <v>739</v>
      </c>
      <c r="CR125" s="359">
        <v>743</v>
      </c>
      <c r="CS125" s="347">
        <v>740</v>
      </c>
      <c r="CT125" s="351">
        <v>745</v>
      </c>
      <c r="CU125" s="347">
        <v>739</v>
      </c>
      <c r="CV125" s="359">
        <v>735</v>
      </c>
      <c r="CW125" s="359">
        <v>733</v>
      </c>
      <c r="CX125" s="359"/>
      <c r="CY125" s="359"/>
      <c r="CZ125" s="359"/>
      <c r="DA125" s="359"/>
      <c r="DB125" s="359"/>
      <c r="DC125" s="359"/>
      <c r="DD125" s="359"/>
      <c r="DE125" s="359"/>
      <c r="DF125" s="359"/>
      <c r="DG125" s="359"/>
      <c r="DH125" s="103">
        <v>-2</v>
      </c>
      <c r="DI125" s="83">
        <v>-0.27285129604365621</v>
      </c>
      <c r="DJ125" s="723">
        <v>-6</v>
      </c>
      <c r="DK125" s="83">
        <v>-0.83217753120665738</v>
      </c>
    </row>
    <row r="126" spans="1:115" ht="15" outlineLevel="2">
      <c r="A126" s="373">
        <v>856</v>
      </c>
      <c r="B126" s="14" t="s">
        <v>391</v>
      </c>
      <c r="C126" s="342" t="s">
        <v>413</v>
      </c>
      <c r="D126" s="348">
        <v>73</v>
      </c>
      <c r="E126" s="359">
        <v>73</v>
      </c>
      <c r="F126" s="359">
        <v>73</v>
      </c>
      <c r="G126" s="359">
        <v>73</v>
      </c>
      <c r="H126" s="359">
        <v>73</v>
      </c>
      <c r="I126" s="359">
        <v>76</v>
      </c>
      <c r="J126" s="359">
        <v>76</v>
      </c>
      <c r="K126" s="359">
        <v>76</v>
      </c>
      <c r="L126" s="359">
        <v>76</v>
      </c>
      <c r="M126" s="359">
        <v>76</v>
      </c>
      <c r="N126" s="359">
        <v>76</v>
      </c>
      <c r="O126" s="351">
        <v>80</v>
      </c>
      <c r="P126" s="348">
        <v>78</v>
      </c>
      <c r="Q126" s="359">
        <v>70</v>
      </c>
      <c r="R126" s="359">
        <v>70</v>
      </c>
      <c r="S126" s="359">
        <v>117</v>
      </c>
      <c r="T126" s="359">
        <v>114</v>
      </c>
      <c r="U126" s="359">
        <v>118</v>
      </c>
      <c r="V126" s="359">
        <v>118</v>
      </c>
      <c r="W126" s="359">
        <v>117</v>
      </c>
      <c r="X126" s="359">
        <v>117</v>
      </c>
      <c r="Y126" s="359">
        <v>120</v>
      </c>
      <c r="Z126" s="359">
        <v>120</v>
      </c>
      <c r="AA126" s="351">
        <v>123</v>
      </c>
      <c r="AB126" s="348">
        <v>123</v>
      </c>
      <c r="AC126" s="359">
        <v>123</v>
      </c>
      <c r="AD126" s="359">
        <v>124</v>
      </c>
      <c r="AE126" s="359">
        <v>124</v>
      </c>
      <c r="AF126" s="359">
        <v>125</v>
      </c>
      <c r="AG126" s="359">
        <v>123</v>
      </c>
      <c r="AH126" s="359">
        <v>124</v>
      </c>
      <c r="AI126" s="359">
        <v>124</v>
      </c>
      <c r="AJ126" s="359">
        <v>124</v>
      </c>
      <c r="AK126" s="359">
        <v>123</v>
      </c>
      <c r="AL126" s="359">
        <v>123</v>
      </c>
      <c r="AM126" s="351">
        <v>123</v>
      </c>
      <c r="AN126" s="348">
        <v>123</v>
      </c>
      <c r="AO126" s="359">
        <v>123</v>
      </c>
      <c r="AP126" s="359">
        <v>123</v>
      </c>
      <c r="AQ126" s="359">
        <v>123</v>
      </c>
      <c r="AR126" s="359">
        <v>122</v>
      </c>
      <c r="AS126" s="359">
        <v>122</v>
      </c>
      <c r="AT126" s="359">
        <v>122</v>
      </c>
      <c r="AU126" s="359">
        <v>117</v>
      </c>
      <c r="AV126" s="359">
        <v>117</v>
      </c>
      <c r="AW126" s="359">
        <v>116</v>
      </c>
      <c r="AX126" s="359">
        <v>116</v>
      </c>
      <c r="AY126" s="351">
        <v>116</v>
      </c>
      <c r="AZ126" s="348">
        <v>116</v>
      </c>
      <c r="BA126" s="359">
        <v>113</v>
      </c>
      <c r="BB126" s="359">
        <v>112</v>
      </c>
      <c r="BC126" s="359">
        <v>110</v>
      </c>
      <c r="BD126" s="359">
        <v>110</v>
      </c>
      <c r="BE126" s="359">
        <v>110</v>
      </c>
      <c r="BF126" s="359">
        <v>107</v>
      </c>
      <c r="BG126" s="359">
        <v>108</v>
      </c>
      <c r="BH126" s="359">
        <v>108</v>
      </c>
      <c r="BI126" s="359">
        <v>108</v>
      </c>
      <c r="BJ126" s="359">
        <v>110</v>
      </c>
      <c r="BK126" s="347">
        <v>110</v>
      </c>
      <c r="BL126" s="348">
        <v>110</v>
      </c>
      <c r="BM126" s="359">
        <v>110</v>
      </c>
      <c r="BN126" s="359">
        <v>114</v>
      </c>
      <c r="BO126" s="359">
        <v>114</v>
      </c>
      <c r="BP126" s="359">
        <v>114</v>
      </c>
      <c r="BQ126" s="359">
        <v>115</v>
      </c>
      <c r="BR126" s="359">
        <v>115</v>
      </c>
      <c r="BS126" s="359">
        <v>116</v>
      </c>
      <c r="BT126" s="359">
        <v>114</v>
      </c>
      <c r="BU126" s="359">
        <v>114</v>
      </c>
      <c r="BV126" s="359">
        <v>114</v>
      </c>
      <c r="BW126" s="347">
        <v>114</v>
      </c>
      <c r="BX126" s="348">
        <v>114</v>
      </c>
      <c r="BY126" s="359">
        <v>114</v>
      </c>
      <c r="BZ126" s="359">
        <v>122</v>
      </c>
      <c r="CA126" s="359">
        <v>118</v>
      </c>
      <c r="CB126" s="359">
        <v>118</v>
      </c>
      <c r="CC126" s="359">
        <v>115</v>
      </c>
      <c r="CD126" s="359">
        <v>115</v>
      </c>
      <c r="CE126" s="359">
        <v>115</v>
      </c>
      <c r="CF126" s="359">
        <v>115</v>
      </c>
      <c r="CG126" s="359">
        <v>116</v>
      </c>
      <c r="CH126" s="359">
        <v>114</v>
      </c>
      <c r="CI126" s="347">
        <v>113</v>
      </c>
      <c r="CJ126" s="348">
        <v>113</v>
      </c>
      <c r="CK126" s="359">
        <v>112</v>
      </c>
      <c r="CL126" s="359">
        <v>116</v>
      </c>
      <c r="CM126" s="359">
        <v>118</v>
      </c>
      <c r="CN126" s="359">
        <v>118</v>
      </c>
      <c r="CO126" s="359">
        <v>121</v>
      </c>
      <c r="CP126" s="359">
        <v>121</v>
      </c>
      <c r="CQ126" s="359">
        <v>121</v>
      </c>
      <c r="CR126" s="359">
        <v>121</v>
      </c>
      <c r="CS126" s="347">
        <v>120</v>
      </c>
      <c r="CT126" s="351">
        <v>119</v>
      </c>
      <c r="CU126" s="347">
        <v>119</v>
      </c>
      <c r="CV126" s="359">
        <v>119</v>
      </c>
      <c r="CW126" s="359">
        <v>117</v>
      </c>
      <c r="CX126" s="359"/>
      <c r="CY126" s="359"/>
      <c r="CZ126" s="359"/>
      <c r="DA126" s="359"/>
      <c r="DB126" s="359"/>
      <c r="DC126" s="359"/>
      <c r="DD126" s="359"/>
      <c r="DE126" s="359"/>
      <c r="DF126" s="359"/>
      <c r="DG126" s="359"/>
      <c r="DH126" s="103">
        <v>-2</v>
      </c>
      <c r="DI126" s="83">
        <v>-1.7094017094017095</v>
      </c>
      <c r="DJ126" s="723">
        <v>-2</v>
      </c>
      <c r="DK126" s="83">
        <v>-1.7699115044247788</v>
      </c>
    </row>
    <row r="127" spans="1:115" ht="15" outlineLevel="2">
      <c r="A127" s="373">
        <v>861</v>
      </c>
      <c r="B127" s="14" t="s">
        <v>391</v>
      </c>
      <c r="C127" s="342" t="s">
        <v>414</v>
      </c>
      <c r="D127" s="348">
        <v>96</v>
      </c>
      <c r="E127" s="359">
        <v>96</v>
      </c>
      <c r="F127" s="359">
        <v>96</v>
      </c>
      <c r="G127" s="359">
        <v>96</v>
      </c>
      <c r="H127" s="359">
        <v>96</v>
      </c>
      <c r="I127" s="359">
        <v>97</v>
      </c>
      <c r="J127" s="359">
        <v>97</v>
      </c>
      <c r="K127" s="359">
        <v>97</v>
      </c>
      <c r="L127" s="359">
        <v>97</v>
      </c>
      <c r="M127" s="359">
        <v>97</v>
      </c>
      <c r="N127" s="359">
        <v>97</v>
      </c>
      <c r="O127" s="351">
        <v>101</v>
      </c>
      <c r="P127" s="348">
        <v>101</v>
      </c>
      <c r="Q127" s="359">
        <v>89</v>
      </c>
      <c r="R127" s="359">
        <v>88</v>
      </c>
      <c r="S127" s="359">
        <v>141</v>
      </c>
      <c r="T127" s="359">
        <v>141</v>
      </c>
      <c r="U127" s="359">
        <v>144</v>
      </c>
      <c r="V127" s="359">
        <v>143</v>
      </c>
      <c r="W127" s="359">
        <v>141</v>
      </c>
      <c r="X127" s="359">
        <v>141</v>
      </c>
      <c r="Y127" s="359">
        <v>142</v>
      </c>
      <c r="Z127" s="359">
        <v>141</v>
      </c>
      <c r="AA127" s="351">
        <v>141</v>
      </c>
      <c r="AB127" s="348">
        <v>141</v>
      </c>
      <c r="AC127" s="359">
        <v>141</v>
      </c>
      <c r="AD127" s="359">
        <v>142</v>
      </c>
      <c r="AE127" s="359">
        <v>142</v>
      </c>
      <c r="AF127" s="359">
        <v>147</v>
      </c>
      <c r="AG127" s="359">
        <v>146</v>
      </c>
      <c r="AH127" s="359">
        <v>146</v>
      </c>
      <c r="AI127" s="359">
        <v>147</v>
      </c>
      <c r="AJ127" s="359">
        <v>149</v>
      </c>
      <c r="AK127" s="359">
        <v>150</v>
      </c>
      <c r="AL127" s="359">
        <v>150</v>
      </c>
      <c r="AM127" s="351">
        <v>150</v>
      </c>
      <c r="AN127" s="348">
        <v>150</v>
      </c>
      <c r="AO127" s="359">
        <v>151</v>
      </c>
      <c r="AP127" s="359">
        <v>151</v>
      </c>
      <c r="AQ127" s="359">
        <v>150</v>
      </c>
      <c r="AR127" s="359">
        <v>150</v>
      </c>
      <c r="AS127" s="359">
        <v>150</v>
      </c>
      <c r="AT127" s="359">
        <v>149</v>
      </c>
      <c r="AU127" s="359">
        <v>146</v>
      </c>
      <c r="AV127" s="359">
        <v>146</v>
      </c>
      <c r="AW127" s="359">
        <v>145</v>
      </c>
      <c r="AX127" s="359">
        <v>143</v>
      </c>
      <c r="AY127" s="351">
        <v>143</v>
      </c>
      <c r="AZ127" s="348">
        <v>143</v>
      </c>
      <c r="BA127" s="359">
        <v>143</v>
      </c>
      <c r="BB127" s="359">
        <v>141</v>
      </c>
      <c r="BC127" s="359">
        <v>141</v>
      </c>
      <c r="BD127" s="359">
        <v>141</v>
      </c>
      <c r="BE127" s="359">
        <v>141</v>
      </c>
      <c r="BF127" s="359">
        <v>138</v>
      </c>
      <c r="BG127" s="359">
        <v>142</v>
      </c>
      <c r="BH127" s="359">
        <v>142</v>
      </c>
      <c r="BI127" s="359">
        <v>142</v>
      </c>
      <c r="BJ127" s="359">
        <v>142</v>
      </c>
      <c r="BK127" s="347">
        <v>142</v>
      </c>
      <c r="BL127" s="348">
        <v>141</v>
      </c>
      <c r="BM127" s="359">
        <v>141</v>
      </c>
      <c r="BN127" s="359">
        <v>145</v>
      </c>
      <c r="BO127" s="359">
        <v>146</v>
      </c>
      <c r="BP127" s="359">
        <v>146</v>
      </c>
      <c r="BQ127" s="359">
        <v>148</v>
      </c>
      <c r="BR127" s="359">
        <v>144</v>
      </c>
      <c r="BS127" s="359">
        <v>145</v>
      </c>
      <c r="BT127" s="359">
        <v>143</v>
      </c>
      <c r="BU127" s="359">
        <v>143</v>
      </c>
      <c r="BV127" s="359">
        <v>144</v>
      </c>
      <c r="BW127" s="347">
        <v>145</v>
      </c>
      <c r="BX127" s="348">
        <v>144</v>
      </c>
      <c r="BY127" s="359">
        <v>143</v>
      </c>
      <c r="BZ127" s="359">
        <v>149</v>
      </c>
      <c r="CA127" s="359">
        <v>151</v>
      </c>
      <c r="CB127" s="359">
        <v>152</v>
      </c>
      <c r="CC127" s="359">
        <v>150</v>
      </c>
      <c r="CD127" s="359">
        <v>149</v>
      </c>
      <c r="CE127" s="359">
        <v>149</v>
      </c>
      <c r="CF127" s="359">
        <v>149</v>
      </c>
      <c r="CG127" s="359">
        <v>151</v>
      </c>
      <c r="CH127" s="359">
        <v>150</v>
      </c>
      <c r="CI127" s="347">
        <v>148</v>
      </c>
      <c r="CJ127" s="348">
        <v>147</v>
      </c>
      <c r="CK127" s="359">
        <v>147</v>
      </c>
      <c r="CL127" s="359">
        <v>143</v>
      </c>
      <c r="CM127" s="359">
        <v>144</v>
      </c>
      <c r="CN127" s="359">
        <v>144</v>
      </c>
      <c r="CO127" s="359">
        <v>143</v>
      </c>
      <c r="CP127" s="359">
        <v>141</v>
      </c>
      <c r="CQ127" s="359">
        <v>146</v>
      </c>
      <c r="CR127" s="359">
        <v>147</v>
      </c>
      <c r="CS127" s="347">
        <v>146</v>
      </c>
      <c r="CT127" s="351">
        <v>146</v>
      </c>
      <c r="CU127" s="347">
        <v>146</v>
      </c>
      <c r="CV127" s="359">
        <v>145</v>
      </c>
      <c r="CW127" s="359">
        <v>143</v>
      </c>
      <c r="CX127" s="359"/>
      <c r="CY127" s="359"/>
      <c r="CZ127" s="359"/>
      <c r="DA127" s="359"/>
      <c r="DB127" s="359"/>
      <c r="DC127" s="359"/>
      <c r="DD127" s="359"/>
      <c r="DE127" s="359"/>
      <c r="DF127" s="359"/>
      <c r="DG127" s="359"/>
      <c r="DH127" s="103">
        <v>-2</v>
      </c>
      <c r="DI127" s="83">
        <v>-1.3986013986013985</v>
      </c>
      <c r="DJ127" s="723">
        <v>-3</v>
      </c>
      <c r="DK127" s="83">
        <v>-2.0270270270270272</v>
      </c>
    </row>
    <row r="128" spans="1:115" ht="15" outlineLevel="1">
      <c r="A128" s="123" t="s">
        <v>3412</v>
      </c>
      <c r="B128" s="25"/>
      <c r="C128" s="26"/>
      <c r="D128" s="43">
        <v>49896</v>
      </c>
      <c r="E128" s="44">
        <v>50079</v>
      </c>
      <c r="F128" s="44">
        <v>50081</v>
      </c>
      <c r="G128" s="44">
        <v>49987</v>
      </c>
      <c r="H128" s="44">
        <v>49822</v>
      </c>
      <c r="I128" s="44">
        <v>53955</v>
      </c>
      <c r="J128" s="44">
        <v>53968</v>
      </c>
      <c r="K128" s="44">
        <v>54329</v>
      </c>
      <c r="L128" s="44">
        <v>54293</v>
      </c>
      <c r="M128" s="44">
        <v>54305</v>
      </c>
      <c r="N128" s="44">
        <v>54058</v>
      </c>
      <c r="O128" s="234">
        <v>55380</v>
      </c>
      <c r="P128" s="43">
        <v>55111</v>
      </c>
      <c r="Q128" s="44">
        <v>49108</v>
      </c>
      <c r="R128" s="44">
        <v>48434</v>
      </c>
      <c r="S128" s="44">
        <v>62973</v>
      </c>
      <c r="T128" s="44">
        <v>62108</v>
      </c>
      <c r="U128" s="44">
        <v>62966</v>
      </c>
      <c r="V128" s="44">
        <v>62258</v>
      </c>
      <c r="W128" s="44">
        <v>62001</v>
      </c>
      <c r="X128" s="44">
        <v>61857</v>
      </c>
      <c r="Y128" s="44">
        <v>62280</v>
      </c>
      <c r="Z128" s="44">
        <v>62203</v>
      </c>
      <c r="AA128" s="234">
        <v>62281</v>
      </c>
      <c r="AB128" s="43">
        <v>62220</v>
      </c>
      <c r="AC128" s="44">
        <v>62200</v>
      </c>
      <c r="AD128" s="44">
        <v>62357</v>
      </c>
      <c r="AE128" s="44">
        <v>62332</v>
      </c>
      <c r="AF128" s="44">
        <v>62549</v>
      </c>
      <c r="AG128" s="44">
        <v>62433</v>
      </c>
      <c r="AH128" s="44">
        <v>62488</v>
      </c>
      <c r="AI128" s="44">
        <v>62526</v>
      </c>
      <c r="AJ128" s="44">
        <v>62546</v>
      </c>
      <c r="AK128" s="44">
        <v>62512</v>
      </c>
      <c r="AL128" s="44">
        <v>62377</v>
      </c>
      <c r="AM128" s="234">
        <v>62313</v>
      </c>
      <c r="AN128" s="43">
        <v>62201</v>
      </c>
      <c r="AO128" s="44">
        <v>62144</v>
      </c>
      <c r="AP128" s="44">
        <v>62081</v>
      </c>
      <c r="AQ128" s="44">
        <v>61889</v>
      </c>
      <c r="AR128" s="44">
        <v>61812</v>
      </c>
      <c r="AS128" s="44">
        <v>61725</v>
      </c>
      <c r="AT128" s="44">
        <v>61576</v>
      </c>
      <c r="AU128" s="44">
        <v>62291</v>
      </c>
      <c r="AV128" s="44">
        <v>62204</v>
      </c>
      <c r="AW128" s="44">
        <v>62116</v>
      </c>
      <c r="AX128" s="44">
        <v>61955</v>
      </c>
      <c r="AY128" s="234">
        <v>61876</v>
      </c>
      <c r="AZ128" s="43">
        <v>61739</v>
      </c>
      <c r="BA128" s="44">
        <v>62049</v>
      </c>
      <c r="BB128" s="44">
        <v>61738</v>
      </c>
      <c r="BC128" s="44">
        <v>61648</v>
      </c>
      <c r="BD128" s="44">
        <v>64613</v>
      </c>
      <c r="BE128" s="44">
        <v>64453</v>
      </c>
      <c r="BF128" s="44">
        <v>63439</v>
      </c>
      <c r="BG128" s="44">
        <v>63379</v>
      </c>
      <c r="BH128" s="44">
        <v>63292</v>
      </c>
      <c r="BI128" s="44">
        <v>63219</v>
      </c>
      <c r="BJ128" s="44">
        <v>63125</v>
      </c>
      <c r="BK128" s="56">
        <v>63037</v>
      </c>
      <c r="BL128" s="43">
        <v>62508</v>
      </c>
      <c r="BM128" s="44">
        <v>62380</v>
      </c>
      <c r="BN128" s="44">
        <v>63631</v>
      </c>
      <c r="BO128" s="44">
        <v>63681</v>
      </c>
      <c r="BP128" s="44">
        <v>63681</v>
      </c>
      <c r="BQ128" s="44">
        <v>63697</v>
      </c>
      <c r="BR128" s="44">
        <v>62988</v>
      </c>
      <c r="BS128" s="44">
        <v>63005</v>
      </c>
      <c r="BT128" s="44">
        <v>62837</v>
      </c>
      <c r="BU128" s="44">
        <v>62609</v>
      </c>
      <c r="BV128" s="44">
        <v>62559</v>
      </c>
      <c r="BW128" s="56">
        <v>62536</v>
      </c>
      <c r="BX128" s="43">
        <v>62635</v>
      </c>
      <c r="BY128" s="44">
        <v>62459</v>
      </c>
      <c r="BZ128" s="44">
        <v>65548</v>
      </c>
      <c r="CA128" s="44">
        <v>65079</v>
      </c>
      <c r="CB128" s="44">
        <v>65109</v>
      </c>
      <c r="CC128" s="44">
        <v>64920</v>
      </c>
      <c r="CD128" s="44">
        <v>64561</v>
      </c>
      <c r="CE128" s="44">
        <v>64369</v>
      </c>
      <c r="CF128" s="44">
        <v>64163</v>
      </c>
      <c r="CG128" s="44">
        <v>64216</v>
      </c>
      <c r="CH128" s="44">
        <v>63892</v>
      </c>
      <c r="CI128" s="56">
        <v>63193</v>
      </c>
      <c r="CJ128" s="43">
        <v>63094</v>
      </c>
      <c r="CK128" s="44">
        <v>63020</v>
      </c>
      <c r="CL128" s="44">
        <v>63100</v>
      </c>
      <c r="CM128" s="44">
        <v>63669</v>
      </c>
      <c r="CN128" s="44">
        <v>63570</v>
      </c>
      <c r="CO128" s="44">
        <v>63505</v>
      </c>
      <c r="CP128" s="44">
        <v>63387</v>
      </c>
      <c r="CQ128" s="44">
        <v>63731</v>
      </c>
      <c r="CR128" s="44">
        <v>63674</v>
      </c>
      <c r="CS128" s="56">
        <v>63478</v>
      </c>
      <c r="CT128" s="234">
        <v>63484</v>
      </c>
      <c r="CU128" s="44">
        <v>63331</v>
      </c>
      <c r="CV128" s="44">
        <v>63012</v>
      </c>
      <c r="CW128" s="44">
        <v>62965</v>
      </c>
      <c r="CX128" s="44"/>
      <c r="CY128" s="44"/>
      <c r="CZ128" s="44"/>
      <c r="DA128" s="44"/>
      <c r="DB128" s="44"/>
      <c r="DC128" s="44"/>
      <c r="DD128" s="44"/>
      <c r="DE128" s="44"/>
      <c r="DF128" s="44"/>
      <c r="DG128" s="44"/>
      <c r="DH128" s="103">
        <v>-47</v>
      </c>
      <c r="DI128" s="83">
        <v>-7.4644643849757802E-2</v>
      </c>
      <c r="DJ128" s="723">
        <v>-366</v>
      </c>
      <c r="DK128" s="83">
        <v>-0.57917807352080131</v>
      </c>
    </row>
    <row r="129" spans="1:115" ht="15" customHeight="1" outlineLevel="2">
      <c r="A129" s="373">
        <v>1</v>
      </c>
      <c r="B129" s="14" t="s">
        <v>3412</v>
      </c>
      <c r="C129" s="342" t="s">
        <v>416</v>
      </c>
      <c r="D129" s="348">
        <v>37302</v>
      </c>
      <c r="E129" s="359">
        <v>37501</v>
      </c>
      <c r="F129" s="359">
        <v>37501</v>
      </c>
      <c r="G129" s="359">
        <v>37405</v>
      </c>
      <c r="H129" s="359">
        <v>37283</v>
      </c>
      <c r="I129" s="359">
        <v>40625</v>
      </c>
      <c r="J129" s="359">
        <v>40659</v>
      </c>
      <c r="K129" s="359">
        <v>41019</v>
      </c>
      <c r="L129" s="359">
        <v>40996</v>
      </c>
      <c r="M129" s="359">
        <v>41011</v>
      </c>
      <c r="N129" s="359">
        <v>40812</v>
      </c>
      <c r="O129" s="351">
        <v>41855</v>
      </c>
      <c r="P129" s="348">
        <v>41660</v>
      </c>
      <c r="Q129" s="359">
        <v>37348</v>
      </c>
      <c r="R129" s="359">
        <v>36856</v>
      </c>
      <c r="S129" s="359">
        <v>47843</v>
      </c>
      <c r="T129" s="359">
        <v>47236</v>
      </c>
      <c r="U129" s="359">
        <v>47947</v>
      </c>
      <c r="V129" s="359">
        <v>47423</v>
      </c>
      <c r="W129" s="359">
        <v>47172</v>
      </c>
      <c r="X129" s="359">
        <v>47065</v>
      </c>
      <c r="Y129" s="359">
        <v>47375</v>
      </c>
      <c r="Z129" s="359">
        <v>47341</v>
      </c>
      <c r="AA129" s="351">
        <v>47392</v>
      </c>
      <c r="AB129" s="348">
        <v>47366</v>
      </c>
      <c r="AC129" s="359">
        <v>47335</v>
      </c>
      <c r="AD129" s="359">
        <v>47485</v>
      </c>
      <c r="AE129" s="359">
        <v>47460</v>
      </c>
      <c r="AF129" s="359">
        <v>47657</v>
      </c>
      <c r="AG129" s="359">
        <v>47602</v>
      </c>
      <c r="AH129" s="359">
        <v>47648</v>
      </c>
      <c r="AI129" s="359">
        <v>47714</v>
      </c>
      <c r="AJ129" s="359">
        <v>47738</v>
      </c>
      <c r="AK129" s="359">
        <v>47724</v>
      </c>
      <c r="AL129" s="359">
        <v>47621</v>
      </c>
      <c r="AM129" s="351">
        <v>47573</v>
      </c>
      <c r="AN129" s="348">
        <v>47486</v>
      </c>
      <c r="AO129" s="359">
        <v>47448</v>
      </c>
      <c r="AP129" s="359">
        <v>47412</v>
      </c>
      <c r="AQ129" s="359">
        <v>47266</v>
      </c>
      <c r="AR129" s="359">
        <v>47231</v>
      </c>
      <c r="AS129" s="359">
        <v>47169</v>
      </c>
      <c r="AT129" s="359">
        <v>47070</v>
      </c>
      <c r="AU129" s="359">
        <v>47848</v>
      </c>
      <c r="AV129" s="359">
        <v>47803</v>
      </c>
      <c r="AW129" s="359">
        <v>47739</v>
      </c>
      <c r="AX129" s="359">
        <v>47623</v>
      </c>
      <c r="AY129" s="351">
        <v>47571</v>
      </c>
      <c r="AZ129" s="348">
        <v>47466</v>
      </c>
      <c r="BA129" s="359">
        <v>47826</v>
      </c>
      <c r="BB129" s="359">
        <v>47602</v>
      </c>
      <c r="BC129" s="359">
        <v>47539</v>
      </c>
      <c r="BD129" s="359">
        <v>50551</v>
      </c>
      <c r="BE129" s="359">
        <v>50414</v>
      </c>
      <c r="BF129" s="359">
        <v>49623</v>
      </c>
      <c r="BG129" s="359">
        <v>49523</v>
      </c>
      <c r="BH129" s="359">
        <v>49457</v>
      </c>
      <c r="BI129" s="359">
        <v>49399</v>
      </c>
      <c r="BJ129" s="359">
        <v>49310</v>
      </c>
      <c r="BK129" s="347">
        <v>49238</v>
      </c>
      <c r="BL129" s="348">
        <v>48566</v>
      </c>
      <c r="BM129" s="359">
        <v>48466</v>
      </c>
      <c r="BN129" s="359">
        <v>49364</v>
      </c>
      <c r="BO129" s="359">
        <v>49405</v>
      </c>
      <c r="BP129" s="359">
        <v>49405</v>
      </c>
      <c r="BQ129" s="359">
        <v>49375</v>
      </c>
      <c r="BR129" s="359">
        <v>48843</v>
      </c>
      <c r="BS129" s="359">
        <v>48854</v>
      </c>
      <c r="BT129" s="359">
        <v>48725</v>
      </c>
      <c r="BU129" s="359">
        <v>48551</v>
      </c>
      <c r="BV129" s="359">
        <v>48577</v>
      </c>
      <c r="BW129" s="347">
        <v>48557</v>
      </c>
      <c r="BX129" s="348">
        <v>48572</v>
      </c>
      <c r="BY129" s="359">
        <v>48465</v>
      </c>
      <c r="BZ129" s="359">
        <v>50627</v>
      </c>
      <c r="CA129" s="359">
        <v>50205</v>
      </c>
      <c r="CB129" s="359">
        <v>50203</v>
      </c>
      <c r="CC129" s="359">
        <v>50031</v>
      </c>
      <c r="CD129" s="359">
        <v>49723</v>
      </c>
      <c r="CE129" s="359">
        <v>49585</v>
      </c>
      <c r="CF129" s="359">
        <v>49430</v>
      </c>
      <c r="CG129" s="359">
        <v>49448</v>
      </c>
      <c r="CH129" s="359">
        <v>49225</v>
      </c>
      <c r="CI129" s="347">
        <v>48718</v>
      </c>
      <c r="CJ129" s="348">
        <v>48694</v>
      </c>
      <c r="CK129" s="359">
        <v>48617</v>
      </c>
      <c r="CL129" s="359">
        <v>48702</v>
      </c>
      <c r="CM129" s="359">
        <v>49146</v>
      </c>
      <c r="CN129" s="359">
        <v>49093</v>
      </c>
      <c r="CO129" s="359">
        <v>49036</v>
      </c>
      <c r="CP129" s="359">
        <v>48943</v>
      </c>
      <c r="CQ129" s="359">
        <v>49163</v>
      </c>
      <c r="CR129" s="359">
        <v>49111</v>
      </c>
      <c r="CS129" s="347">
        <v>48973</v>
      </c>
      <c r="CT129" s="351">
        <v>48974</v>
      </c>
      <c r="CU129" s="347">
        <v>48864</v>
      </c>
      <c r="CV129" s="359">
        <v>48636</v>
      </c>
      <c r="CW129" s="359">
        <v>48584</v>
      </c>
      <c r="CX129" s="359"/>
      <c r="CY129" s="359"/>
      <c r="CZ129" s="359"/>
      <c r="DA129" s="359"/>
      <c r="DB129" s="359"/>
      <c r="DC129" s="359"/>
      <c r="DD129" s="359"/>
      <c r="DE129" s="359"/>
      <c r="DF129" s="359"/>
      <c r="DG129" s="359"/>
      <c r="DH129" s="103">
        <v>-52</v>
      </c>
      <c r="DI129" s="83">
        <v>-0.1070311213568253</v>
      </c>
      <c r="DJ129" s="723">
        <v>-280</v>
      </c>
      <c r="DK129" s="83">
        <v>-0.57473623711975041</v>
      </c>
    </row>
    <row r="130" spans="1:115" ht="15" customHeight="1" outlineLevel="2">
      <c r="A130" s="373">
        <v>79</v>
      </c>
      <c r="B130" s="14" t="s">
        <v>3412</v>
      </c>
      <c r="C130" s="342" t="s">
        <v>417</v>
      </c>
      <c r="D130" s="348">
        <v>338</v>
      </c>
      <c r="E130" s="359">
        <v>338</v>
      </c>
      <c r="F130" s="359">
        <v>338</v>
      </c>
      <c r="G130" s="359">
        <v>337</v>
      </c>
      <c r="H130" s="359">
        <v>336</v>
      </c>
      <c r="I130" s="359">
        <v>365</v>
      </c>
      <c r="J130" s="359">
        <v>364</v>
      </c>
      <c r="K130" s="359">
        <v>365</v>
      </c>
      <c r="L130" s="359">
        <v>365</v>
      </c>
      <c r="M130" s="359">
        <v>365</v>
      </c>
      <c r="N130" s="359">
        <v>364</v>
      </c>
      <c r="O130" s="351">
        <v>365</v>
      </c>
      <c r="P130" s="348">
        <v>364</v>
      </c>
      <c r="Q130" s="359">
        <v>326</v>
      </c>
      <c r="R130" s="359">
        <v>321</v>
      </c>
      <c r="S130" s="359">
        <v>479</v>
      </c>
      <c r="T130" s="359">
        <v>468</v>
      </c>
      <c r="U130" s="359">
        <v>477</v>
      </c>
      <c r="V130" s="359">
        <v>473</v>
      </c>
      <c r="W130" s="359">
        <v>474</v>
      </c>
      <c r="X130" s="359">
        <v>474</v>
      </c>
      <c r="Y130" s="359">
        <v>477</v>
      </c>
      <c r="Z130" s="359">
        <v>477</v>
      </c>
      <c r="AA130" s="351">
        <v>477</v>
      </c>
      <c r="AB130" s="348">
        <v>477</v>
      </c>
      <c r="AC130" s="359">
        <v>480</v>
      </c>
      <c r="AD130" s="359">
        <v>480</v>
      </c>
      <c r="AE130" s="359">
        <v>480</v>
      </c>
      <c r="AF130" s="359">
        <v>479</v>
      </c>
      <c r="AG130" s="359">
        <v>477</v>
      </c>
      <c r="AH130" s="359">
        <v>473</v>
      </c>
      <c r="AI130" s="359">
        <v>473</v>
      </c>
      <c r="AJ130" s="359">
        <v>474</v>
      </c>
      <c r="AK130" s="359">
        <v>473</v>
      </c>
      <c r="AL130" s="359">
        <v>472</v>
      </c>
      <c r="AM130" s="351">
        <v>471</v>
      </c>
      <c r="AN130" s="348">
        <v>470</v>
      </c>
      <c r="AO130" s="359">
        <v>471</v>
      </c>
      <c r="AP130" s="359">
        <v>468</v>
      </c>
      <c r="AQ130" s="359">
        <v>466</v>
      </c>
      <c r="AR130" s="359">
        <v>465</v>
      </c>
      <c r="AS130" s="359">
        <v>463</v>
      </c>
      <c r="AT130" s="359">
        <v>463</v>
      </c>
      <c r="AU130" s="359">
        <v>460</v>
      </c>
      <c r="AV130" s="359">
        <v>459</v>
      </c>
      <c r="AW130" s="359">
        <v>458</v>
      </c>
      <c r="AX130" s="359">
        <v>457</v>
      </c>
      <c r="AY130" s="351">
        <v>457</v>
      </c>
      <c r="AZ130" s="348">
        <v>456</v>
      </c>
      <c r="BA130" s="359">
        <v>455</v>
      </c>
      <c r="BB130" s="359">
        <v>455</v>
      </c>
      <c r="BC130" s="359">
        <v>455</v>
      </c>
      <c r="BD130" s="359">
        <v>452</v>
      </c>
      <c r="BE130" s="359">
        <v>452</v>
      </c>
      <c r="BF130" s="359">
        <v>448</v>
      </c>
      <c r="BG130" s="359">
        <v>450</v>
      </c>
      <c r="BH130" s="359">
        <v>449</v>
      </c>
      <c r="BI130" s="359">
        <v>449</v>
      </c>
      <c r="BJ130" s="359">
        <v>451</v>
      </c>
      <c r="BK130" s="347">
        <v>450</v>
      </c>
      <c r="BL130" s="348">
        <v>448</v>
      </c>
      <c r="BM130" s="359">
        <v>447</v>
      </c>
      <c r="BN130" s="359">
        <v>456</v>
      </c>
      <c r="BO130" s="359">
        <v>457</v>
      </c>
      <c r="BP130" s="359">
        <v>457</v>
      </c>
      <c r="BQ130" s="359">
        <v>455</v>
      </c>
      <c r="BR130" s="359">
        <v>452</v>
      </c>
      <c r="BS130" s="359">
        <v>451</v>
      </c>
      <c r="BT130" s="359">
        <v>449</v>
      </c>
      <c r="BU130" s="359">
        <v>447</v>
      </c>
      <c r="BV130" s="359">
        <v>449</v>
      </c>
      <c r="BW130" s="347">
        <v>449</v>
      </c>
      <c r="BX130" s="348">
        <v>449</v>
      </c>
      <c r="BY130" s="359">
        <v>449</v>
      </c>
      <c r="BZ130" s="359">
        <v>471</v>
      </c>
      <c r="CA130" s="359">
        <v>470</v>
      </c>
      <c r="CB130" s="359">
        <v>472</v>
      </c>
      <c r="CC130" s="359">
        <v>473</v>
      </c>
      <c r="CD130" s="359">
        <v>472</v>
      </c>
      <c r="CE130" s="359">
        <v>467</v>
      </c>
      <c r="CF130" s="359">
        <v>464</v>
      </c>
      <c r="CG130" s="359">
        <v>463</v>
      </c>
      <c r="CH130" s="359">
        <v>460</v>
      </c>
      <c r="CI130" s="347">
        <v>455</v>
      </c>
      <c r="CJ130" s="348">
        <v>453</v>
      </c>
      <c r="CK130" s="359">
        <v>454</v>
      </c>
      <c r="CL130" s="359">
        <v>451</v>
      </c>
      <c r="CM130" s="359">
        <v>452</v>
      </c>
      <c r="CN130" s="359">
        <v>454</v>
      </c>
      <c r="CO130" s="359">
        <v>455</v>
      </c>
      <c r="CP130" s="359">
        <v>459</v>
      </c>
      <c r="CQ130" s="359">
        <v>464</v>
      </c>
      <c r="CR130" s="359">
        <v>465</v>
      </c>
      <c r="CS130" s="347">
        <v>464</v>
      </c>
      <c r="CT130" s="351">
        <v>462</v>
      </c>
      <c r="CU130" s="347">
        <v>462</v>
      </c>
      <c r="CV130" s="359">
        <v>461</v>
      </c>
      <c r="CW130" s="359">
        <v>461</v>
      </c>
      <c r="CX130" s="359"/>
      <c r="CY130" s="359"/>
      <c r="CZ130" s="359"/>
      <c r="DA130" s="359"/>
      <c r="DB130" s="359"/>
      <c r="DC130" s="359"/>
      <c r="DD130" s="359"/>
      <c r="DE130" s="359"/>
      <c r="DF130" s="359"/>
      <c r="DG130" s="359"/>
      <c r="DH130" s="103">
        <v>0</v>
      </c>
      <c r="DI130" s="83">
        <v>0</v>
      </c>
      <c r="DJ130" s="723">
        <v>-1</v>
      </c>
      <c r="DK130" s="83">
        <v>-0.21978021978021978</v>
      </c>
    </row>
    <row r="131" spans="1:115" ht="15" customHeight="1" outlineLevel="2">
      <c r="A131" s="373">
        <v>88</v>
      </c>
      <c r="B131" s="14" t="s">
        <v>3412</v>
      </c>
      <c r="C131" s="342" t="s">
        <v>418</v>
      </c>
      <c r="D131" s="348">
        <v>4145</v>
      </c>
      <c r="E131" s="359">
        <v>4134</v>
      </c>
      <c r="F131" s="359">
        <v>4132</v>
      </c>
      <c r="G131" s="359">
        <v>4131</v>
      </c>
      <c r="H131" s="359">
        <v>4116</v>
      </c>
      <c r="I131" s="359">
        <v>4348</v>
      </c>
      <c r="J131" s="359">
        <v>4342</v>
      </c>
      <c r="K131" s="359">
        <v>4340</v>
      </c>
      <c r="L131" s="359">
        <v>4335</v>
      </c>
      <c r="M131" s="359">
        <v>4335</v>
      </c>
      <c r="N131" s="359">
        <v>4316</v>
      </c>
      <c r="O131" s="351">
        <v>4473</v>
      </c>
      <c r="P131" s="348">
        <v>4438</v>
      </c>
      <c r="Q131" s="359">
        <v>3815</v>
      </c>
      <c r="R131" s="359">
        <v>3772</v>
      </c>
      <c r="S131" s="359">
        <v>4859</v>
      </c>
      <c r="T131" s="359">
        <v>4774</v>
      </c>
      <c r="U131" s="359">
        <v>4829</v>
      </c>
      <c r="V131" s="359">
        <v>4762</v>
      </c>
      <c r="W131" s="359">
        <v>4757</v>
      </c>
      <c r="X131" s="359">
        <v>4744</v>
      </c>
      <c r="Y131" s="359">
        <v>4783</v>
      </c>
      <c r="Z131" s="359">
        <v>4770</v>
      </c>
      <c r="AA131" s="351">
        <v>4790</v>
      </c>
      <c r="AB131" s="348">
        <v>4777</v>
      </c>
      <c r="AC131" s="359">
        <v>4773</v>
      </c>
      <c r="AD131" s="359">
        <v>4772</v>
      </c>
      <c r="AE131" s="359">
        <v>4772</v>
      </c>
      <c r="AF131" s="359">
        <v>4766</v>
      </c>
      <c r="AG131" s="359">
        <v>4746</v>
      </c>
      <c r="AH131" s="359">
        <v>4757</v>
      </c>
      <c r="AI131" s="359">
        <v>4733</v>
      </c>
      <c r="AJ131" s="359">
        <v>4731</v>
      </c>
      <c r="AK131" s="359">
        <v>4721</v>
      </c>
      <c r="AL131" s="359">
        <v>4717</v>
      </c>
      <c r="AM131" s="351">
        <v>4713</v>
      </c>
      <c r="AN131" s="348">
        <v>4705</v>
      </c>
      <c r="AO131" s="359">
        <v>4698</v>
      </c>
      <c r="AP131" s="359">
        <v>4694</v>
      </c>
      <c r="AQ131" s="359">
        <v>4679</v>
      </c>
      <c r="AR131" s="359">
        <v>4668</v>
      </c>
      <c r="AS131" s="359">
        <v>4664</v>
      </c>
      <c r="AT131" s="359">
        <v>4651</v>
      </c>
      <c r="AU131" s="359">
        <v>4631</v>
      </c>
      <c r="AV131" s="359">
        <v>4612</v>
      </c>
      <c r="AW131" s="359">
        <v>4604</v>
      </c>
      <c r="AX131" s="359">
        <v>4592</v>
      </c>
      <c r="AY131" s="351">
        <v>4585</v>
      </c>
      <c r="AZ131" s="348">
        <v>4578</v>
      </c>
      <c r="BA131" s="359">
        <v>4558</v>
      </c>
      <c r="BB131" s="359">
        <v>4534</v>
      </c>
      <c r="BC131" s="359">
        <v>4520</v>
      </c>
      <c r="BD131" s="359">
        <v>4501</v>
      </c>
      <c r="BE131" s="359">
        <v>4498</v>
      </c>
      <c r="BF131" s="359">
        <v>4411</v>
      </c>
      <c r="BG131" s="359">
        <v>4438</v>
      </c>
      <c r="BH131" s="359">
        <v>4438</v>
      </c>
      <c r="BI131" s="359">
        <v>4433</v>
      </c>
      <c r="BJ131" s="359">
        <v>4422</v>
      </c>
      <c r="BK131" s="347">
        <v>4417</v>
      </c>
      <c r="BL131" s="348">
        <v>4430</v>
      </c>
      <c r="BM131" s="359">
        <v>4417</v>
      </c>
      <c r="BN131" s="359">
        <v>4536</v>
      </c>
      <c r="BO131" s="359">
        <v>4538</v>
      </c>
      <c r="BP131" s="359">
        <v>4538</v>
      </c>
      <c r="BQ131" s="359">
        <v>4553</v>
      </c>
      <c r="BR131" s="359">
        <v>4493</v>
      </c>
      <c r="BS131" s="359">
        <v>4496</v>
      </c>
      <c r="BT131" s="359">
        <v>4487</v>
      </c>
      <c r="BU131" s="359">
        <v>4471</v>
      </c>
      <c r="BV131" s="359">
        <v>4455</v>
      </c>
      <c r="BW131" s="347">
        <v>4456</v>
      </c>
      <c r="BX131" s="348">
        <v>4489</v>
      </c>
      <c r="BY131" s="359">
        <v>4473</v>
      </c>
      <c r="BZ131" s="359">
        <v>4783</v>
      </c>
      <c r="CA131" s="359">
        <v>4765</v>
      </c>
      <c r="CB131" s="359">
        <v>4771</v>
      </c>
      <c r="CC131" s="359">
        <v>4787</v>
      </c>
      <c r="CD131" s="359">
        <v>4769</v>
      </c>
      <c r="CE131" s="359">
        <v>4746</v>
      </c>
      <c r="CF131" s="359">
        <v>4723</v>
      </c>
      <c r="CG131" s="359">
        <v>4736</v>
      </c>
      <c r="CH131" s="359">
        <v>4699</v>
      </c>
      <c r="CI131" s="347">
        <v>4638</v>
      </c>
      <c r="CJ131" s="348">
        <v>4627</v>
      </c>
      <c r="CK131" s="359">
        <v>4615</v>
      </c>
      <c r="CL131" s="359">
        <v>4617</v>
      </c>
      <c r="CM131" s="359">
        <v>4664</v>
      </c>
      <c r="CN131" s="359">
        <v>4657</v>
      </c>
      <c r="CO131" s="359">
        <v>4641</v>
      </c>
      <c r="CP131" s="359">
        <v>4632</v>
      </c>
      <c r="CQ131" s="359">
        <v>4664</v>
      </c>
      <c r="CR131" s="359">
        <v>4660</v>
      </c>
      <c r="CS131" s="347">
        <v>4642</v>
      </c>
      <c r="CT131" s="351">
        <v>4647</v>
      </c>
      <c r="CU131" s="347">
        <v>4647</v>
      </c>
      <c r="CV131" s="359">
        <v>4634</v>
      </c>
      <c r="CW131" s="359">
        <v>4614</v>
      </c>
      <c r="CX131" s="359"/>
      <c r="CY131" s="359"/>
      <c r="CZ131" s="359"/>
      <c r="DA131" s="359"/>
      <c r="DB131" s="359"/>
      <c r="DC131" s="359"/>
      <c r="DD131" s="359"/>
      <c r="DE131" s="359"/>
      <c r="DF131" s="359"/>
      <c r="DG131" s="359"/>
      <c r="DH131" s="103">
        <v>-20</v>
      </c>
      <c r="DI131" s="83">
        <v>-0.43346337234503685</v>
      </c>
      <c r="DJ131" s="723">
        <v>-33</v>
      </c>
      <c r="DK131" s="83">
        <v>-0.71151358344113846</v>
      </c>
    </row>
    <row r="132" spans="1:115" ht="15" customHeight="1" outlineLevel="2">
      <c r="A132" s="373">
        <v>129</v>
      </c>
      <c r="B132" s="14" t="s">
        <v>3412</v>
      </c>
      <c r="C132" s="342" t="s">
        <v>419</v>
      </c>
      <c r="D132" s="348">
        <v>493</v>
      </c>
      <c r="E132" s="359">
        <v>493</v>
      </c>
      <c r="F132" s="359">
        <v>493</v>
      </c>
      <c r="G132" s="359">
        <v>496</v>
      </c>
      <c r="H132" s="359">
        <v>495</v>
      </c>
      <c r="I132" s="359">
        <v>509</v>
      </c>
      <c r="J132" s="359">
        <v>508</v>
      </c>
      <c r="K132" s="359">
        <v>508</v>
      </c>
      <c r="L132" s="359">
        <v>508</v>
      </c>
      <c r="M132" s="359">
        <v>507</v>
      </c>
      <c r="N132" s="359">
        <v>504</v>
      </c>
      <c r="O132" s="351">
        <v>516</v>
      </c>
      <c r="P132" s="348">
        <v>514</v>
      </c>
      <c r="Q132" s="359">
        <v>443</v>
      </c>
      <c r="R132" s="359">
        <v>440</v>
      </c>
      <c r="S132" s="359">
        <v>666</v>
      </c>
      <c r="T132" s="359">
        <v>655</v>
      </c>
      <c r="U132" s="359">
        <v>665</v>
      </c>
      <c r="V132" s="359">
        <v>653</v>
      </c>
      <c r="W132" s="359">
        <v>651</v>
      </c>
      <c r="X132" s="359">
        <v>651</v>
      </c>
      <c r="Y132" s="359">
        <v>651</v>
      </c>
      <c r="Z132" s="359">
        <v>650</v>
      </c>
      <c r="AA132" s="351">
        <v>652</v>
      </c>
      <c r="AB132" s="348">
        <v>652</v>
      </c>
      <c r="AC132" s="359">
        <v>654</v>
      </c>
      <c r="AD132" s="359">
        <v>655</v>
      </c>
      <c r="AE132" s="359">
        <v>655</v>
      </c>
      <c r="AF132" s="359">
        <v>655</v>
      </c>
      <c r="AG132" s="359">
        <v>654</v>
      </c>
      <c r="AH132" s="359">
        <v>660</v>
      </c>
      <c r="AI132" s="359">
        <v>658</v>
      </c>
      <c r="AJ132" s="359">
        <v>659</v>
      </c>
      <c r="AK132" s="359">
        <v>661</v>
      </c>
      <c r="AL132" s="359">
        <v>658</v>
      </c>
      <c r="AM132" s="351">
        <v>656</v>
      </c>
      <c r="AN132" s="348">
        <v>655</v>
      </c>
      <c r="AO132" s="359">
        <v>654</v>
      </c>
      <c r="AP132" s="359">
        <v>652</v>
      </c>
      <c r="AQ132" s="359">
        <v>649</v>
      </c>
      <c r="AR132" s="359">
        <v>645</v>
      </c>
      <c r="AS132" s="359">
        <v>645</v>
      </c>
      <c r="AT132" s="359">
        <v>643</v>
      </c>
      <c r="AU132" s="359">
        <v>641</v>
      </c>
      <c r="AV132" s="359">
        <v>641</v>
      </c>
      <c r="AW132" s="359">
        <v>641</v>
      </c>
      <c r="AX132" s="359">
        <v>638</v>
      </c>
      <c r="AY132" s="351">
        <v>637</v>
      </c>
      <c r="AZ132" s="348">
        <v>635</v>
      </c>
      <c r="BA132" s="359">
        <v>635</v>
      </c>
      <c r="BB132" s="359">
        <v>632</v>
      </c>
      <c r="BC132" s="359">
        <v>629</v>
      </c>
      <c r="BD132" s="359">
        <v>628</v>
      </c>
      <c r="BE132" s="359">
        <v>628</v>
      </c>
      <c r="BF132" s="359">
        <v>618</v>
      </c>
      <c r="BG132" s="359">
        <v>621</v>
      </c>
      <c r="BH132" s="359">
        <v>619</v>
      </c>
      <c r="BI132" s="359">
        <v>619</v>
      </c>
      <c r="BJ132" s="359">
        <v>623</v>
      </c>
      <c r="BK132" s="347">
        <v>622</v>
      </c>
      <c r="BL132" s="348">
        <v>624</v>
      </c>
      <c r="BM132" s="359">
        <v>622</v>
      </c>
      <c r="BN132" s="359">
        <v>640</v>
      </c>
      <c r="BO132" s="359">
        <v>641</v>
      </c>
      <c r="BP132" s="359">
        <v>641</v>
      </c>
      <c r="BQ132" s="359">
        <v>647</v>
      </c>
      <c r="BR132" s="359">
        <v>640</v>
      </c>
      <c r="BS132" s="359">
        <v>644</v>
      </c>
      <c r="BT132" s="359">
        <v>644</v>
      </c>
      <c r="BU132" s="359">
        <v>639</v>
      </c>
      <c r="BV132" s="359">
        <v>637</v>
      </c>
      <c r="BW132" s="347">
        <v>639</v>
      </c>
      <c r="BX132" s="348">
        <v>639</v>
      </c>
      <c r="BY132" s="359">
        <v>636</v>
      </c>
      <c r="BZ132" s="359">
        <v>690</v>
      </c>
      <c r="CA132" s="359">
        <v>684</v>
      </c>
      <c r="CB132" s="359">
        <v>681</v>
      </c>
      <c r="CC132" s="359">
        <v>677</v>
      </c>
      <c r="CD132" s="359">
        <v>673</v>
      </c>
      <c r="CE132" s="359">
        <v>674</v>
      </c>
      <c r="CF132" s="359">
        <v>669</v>
      </c>
      <c r="CG132" s="359">
        <v>678</v>
      </c>
      <c r="CH132" s="359">
        <v>673</v>
      </c>
      <c r="CI132" s="347">
        <v>667</v>
      </c>
      <c r="CJ132" s="348">
        <v>660</v>
      </c>
      <c r="CK132" s="359">
        <v>654</v>
      </c>
      <c r="CL132" s="359">
        <v>650</v>
      </c>
      <c r="CM132" s="359">
        <v>654</v>
      </c>
      <c r="CN132" s="359">
        <v>650</v>
      </c>
      <c r="CO132" s="359">
        <v>656</v>
      </c>
      <c r="CP132" s="359">
        <v>655</v>
      </c>
      <c r="CQ132" s="359">
        <v>668</v>
      </c>
      <c r="CR132" s="359">
        <v>666</v>
      </c>
      <c r="CS132" s="347">
        <v>664</v>
      </c>
      <c r="CT132" s="351">
        <v>659</v>
      </c>
      <c r="CU132" s="347">
        <v>655</v>
      </c>
      <c r="CV132" s="359">
        <v>649</v>
      </c>
      <c r="CW132" s="359">
        <v>649</v>
      </c>
      <c r="CX132" s="359"/>
      <c r="CY132" s="359"/>
      <c r="CZ132" s="359"/>
      <c r="DA132" s="359"/>
      <c r="DB132" s="359"/>
      <c r="DC132" s="359"/>
      <c r="DD132" s="359"/>
      <c r="DE132" s="359"/>
      <c r="DF132" s="359"/>
      <c r="DG132" s="359"/>
      <c r="DH132" s="103">
        <v>0</v>
      </c>
      <c r="DI132" s="83">
        <v>0</v>
      </c>
      <c r="DJ132" s="723">
        <v>-6</v>
      </c>
      <c r="DK132" s="83">
        <v>-0.8995502248875562</v>
      </c>
    </row>
    <row r="133" spans="1:115" ht="15" customHeight="1" outlineLevel="2">
      <c r="A133" s="373">
        <v>212</v>
      </c>
      <c r="B133" s="14" t="s">
        <v>3412</v>
      </c>
      <c r="C133" s="342" t="s">
        <v>420</v>
      </c>
      <c r="D133" s="348">
        <v>990</v>
      </c>
      <c r="E133" s="359">
        <v>990</v>
      </c>
      <c r="F133" s="359">
        <v>990</v>
      </c>
      <c r="G133" s="359">
        <v>989</v>
      </c>
      <c r="H133" s="359">
        <v>987</v>
      </c>
      <c r="I133" s="359">
        <v>1047</v>
      </c>
      <c r="J133" s="359">
        <v>1043</v>
      </c>
      <c r="K133" s="359">
        <v>1043</v>
      </c>
      <c r="L133" s="359">
        <v>1042</v>
      </c>
      <c r="M133" s="359">
        <v>1042</v>
      </c>
      <c r="N133" s="359">
        <v>1041</v>
      </c>
      <c r="O133" s="351">
        <v>1042</v>
      </c>
      <c r="P133" s="348">
        <v>1037</v>
      </c>
      <c r="Q133" s="359">
        <v>903</v>
      </c>
      <c r="R133" s="359">
        <v>888</v>
      </c>
      <c r="S133" s="359">
        <v>1142</v>
      </c>
      <c r="T133" s="359">
        <v>1116</v>
      </c>
      <c r="U133" s="359">
        <v>1119</v>
      </c>
      <c r="V133" s="359">
        <v>1103</v>
      </c>
      <c r="W133" s="359">
        <v>1101</v>
      </c>
      <c r="X133" s="359">
        <v>1099</v>
      </c>
      <c r="Y133" s="359">
        <v>1098</v>
      </c>
      <c r="Z133" s="359">
        <v>1092</v>
      </c>
      <c r="AA133" s="351">
        <v>1090</v>
      </c>
      <c r="AB133" s="348">
        <v>1086</v>
      </c>
      <c r="AC133" s="359">
        <v>1079</v>
      </c>
      <c r="AD133" s="359">
        <v>1077</v>
      </c>
      <c r="AE133" s="359">
        <v>1078</v>
      </c>
      <c r="AF133" s="359">
        <v>1074</v>
      </c>
      <c r="AG133" s="359">
        <v>1069</v>
      </c>
      <c r="AH133" s="359">
        <v>1069</v>
      </c>
      <c r="AI133" s="359">
        <v>1067</v>
      </c>
      <c r="AJ133" s="359">
        <v>1066</v>
      </c>
      <c r="AK133" s="359">
        <v>1065</v>
      </c>
      <c r="AL133" s="359">
        <v>1061</v>
      </c>
      <c r="AM133" s="351">
        <v>1061</v>
      </c>
      <c r="AN133" s="348">
        <v>1060</v>
      </c>
      <c r="AO133" s="359">
        <v>1058</v>
      </c>
      <c r="AP133" s="359">
        <v>1058</v>
      </c>
      <c r="AQ133" s="359">
        <v>1054</v>
      </c>
      <c r="AR133" s="359">
        <v>1050</v>
      </c>
      <c r="AS133" s="359">
        <v>1047</v>
      </c>
      <c r="AT133" s="359">
        <v>1044</v>
      </c>
      <c r="AU133" s="359">
        <v>1041</v>
      </c>
      <c r="AV133" s="359">
        <v>1041</v>
      </c>
      <c r="AW133" s="359">
        <v>1038</v>
      </c>
      <c r="AX133" s="359">
        <v>1033</v>
      </c>
      <c r="AY133" s="351">
        <v>1032</v>
      </c>
      <c r="AZ133" s="348">
        <v>1027</v>
      </c>
      <c r="BA133" s="359">
        <v>1026</v>
      </c>
      <c r="BB133" s="359">
        <v>1020</v>
      </c>
      <c r="BC133" s="359">
        <v>1019</v>
      </c>
      <c r="BD133" s="359">
        <v>1016</v>
      </c>
      <c r="BE133" s="359">
        <v>1014</v>
      </c>
      <c r="BF133" s="359">
        <v>997</v>
      </c>
      <c r="BG133" s="359">
        <v>990</v>
      </c>
      <c r="BH133" s="359">
        <v>988</v>
      </c>
      <c r="BI133" s="359">
        <v>985</v>
      </c>
      <c r="BJ133" s="359">
        <v>977</v>
      </c>
      <c r="BK133" s="347">
        <v>973</v>
      </c>
      <c r="BL133" s="348">
        <v>967</v>
      </c>
      <c r="BM133" s="359">
        <v>966</v>
      </c>
      <c r="BN133" s="359">
        <v>983</v>
      </c>
      <c r="BO133" s="359">
        <v>983</v>
      </c>
      <c r="BP133" s="359">
        <v>983</v>
      </c>
      <c r="BQ133" s="359">
        <v>983</v>
      </c>
      <c r="BR133" s="359">
        <v>971</v>
      </c>
      <c r="BS133" s="359">
        <v>970</v>
      </c>
      <c r="BT133" s="359">
        <v>966</v>
      </c>
      <c r="BU133" s="359">
        <v>962</v>
      </c>
      <c r="BV133" s="359">
        <v>958</v>
      </c>
      <c r="BW133" s="347">
        <v>959</v>
      </c>
      <c r="BX133" s="348">
        <v>969</v>
      </c>
      <c r="BY133" s="359">
        <v>961</v>
      </c>
      <c r="BZ133" s="359">
        <v>1041</v>
      </c>
      <c r="CA133" s="359">
        <v>1037</v>
      </c>
      <c r="CB133" s="359">
        <v>1027</v>
      </c>
      <c r="CC133" s="359">
        <v>1026</v>
      </c>
      <c r="CD133" s="359">
        <v>1019</v>
      </c>
      <c r="CE133" s="359">
        <v>1012</v>
      </c>
      <c r="CF133" s="359">
        <v>1009</v>
      </c>
      <c r="CG133" s="359">
        <v>1012</v>
      </c>
      <c r="CH133" s="359">
        <v>1006</v>
      </c>
      <c r="CI133" s="347">
        <v>992</v>
      </c>
      <c r="CJ133" s="348">
        <v>984</v>
      </c>
      <c r="CK133" s="359">
        <v>977</v>
      </c>
      <c r="CL133" s="359">
        <v>974</v>
      </c>
      <c r="CM133" s="359">
        <v>990</v>
      </c>
      <c r="CN133" s="359">
        <v>988</v>
      </c>
      <c r="CO133" s="359">
        <v>987</v>
      </c>
      <c r="CP133" s="359">
        <v>982</v>
      </c>
      <c r="CQ133" s="359">
        <v>989</v>
      </c>
      <c r="CR133" s="359">
        <v>983</v>
      </c>
      <c r="CS133" s="347">
        <v>979</v>
      </c>
      <c r="CT133" s="351">
        <v>984</v>
      </c>
      <c r="CU133" s="347">
        <v>975</v>
      </c>
      <c r="CV133" s="359">
        <v>968</v>
      </c>
      <c r="CW133" s="359">
        <v>962</v>
      </c>
      <c r="CX133" s="359"/>
      <c r="CY133" s="359"/>
      <c r="CZ133" s="359"/>
      <c r="DA133" s="359"/>
      <c r="DB133" s="359"/>
      <c r="DC133" s="359"/>
      <c r="DD133" s="359"/>
      <c r="DE133" s="359"/>
      <c r="DF133" s="359"/>
      <c r="DG133" s="359"/>
      <c r="DH133" s="103">
        <v>-6</v>
      </c>
      <c r="DI133" s="83">
        <v>-0.62370062370062374</v>
      </c>
      <c r="DJ133" s="723">
        <v>-13</v>
      </c>
      <c r="DK133" s="83">
        <v>-1.310483870967742</v>
      </c>
    </row>
    <row r="134" spans="1:115" ht="15" customHeight="1" outlineLevel="2">
      <c r="A134" s="373">
        <v>266</v>
      </c>
      <c r="B134" s="14" t="s">
        <v>3412</v>
      </c>
      <c r="C134" s="342" t="s">
        <v>421</v>
      </c>
      <c r="D134" s="348">
        <v>2840</v>
      </c>
      <c r="E134" s="359">
        <v>2836</v>
      </c>
      <c r="F134" s="359">
        <v>2838</v>
      </c>
      <c r="G134" s="359">
        <v>2836</v>
      </c>
      <c r="H134" s="359">
        <v>2823</v>
      </c>
      <c r="I134" s="359">
        <v>3107</v>
      </c>
      <c r="J134" s="359">
        <v>3104</v>
      </c>
      <c r="K134" s="359">
        <v>3103</v>
      </c>
      <c r="L134" s="359">
        <v>3097</v>
      </c>
      <c r="M134" s="359">
        <v>3096</v>
      </c>
      <c r="N134" s="359">
        <v>3084</v>
      </c>
      <c r="O134" s="351">
        <v>3088</v>
      </c>
      <c r="P134" s="348">
        <v>3074</v>
      </c>
      <c r="Q134" s="359">
        <v>2737</v>
      </c>
      <c r="R134" s="359">
        <v>2681</v>
      </c>
      <c r="S134" s="359">
        <v>3356</v>
      </c>
      <c r="T134" s="359">
        <v>3307</v>
      </c>
      <c r="U134" s="359">
        <v>3324</v>
      </c>
      <c r="V134" s="359">
        <v>3296</v>
      </c>
      <c r="W134" s="359">
        <v>3293</v>
      </c>
      <c r="X134" s="359">
        <v>3285</v>
      </c>
      <c r="Y134" s="359">
        <v>3321</v>
      </c>
      <c r="Z134" s="359">
        <v>3314</v>
      </c>
      <c r="AA134" s="351">
        <v>3311</v>
      </c>
      <c r="AB134" s="348">
        <v>3300</v>
      </c>
      <c r="AC134" s="359">
        <v>3329</v>
      </c>
      <c r="AD134" s="359">
        <v>3338</v>
      </c>
      <c r="AE134" s="359">
        <v>3337</v>
      </c>
      <c r="AF134" s="359">
        <v>3339</v>
      </c>
      <c r="AG134" s="359">
        <v>3322</v>
      </c>
      <c r="AH134" s="359">
        <v>3313</v>
      </c>
      <c r="AI134" s="359">
        <v>3306</v>
      </c>
      <c r="AJ134" s="359">
        <v>3311</v>
      </c>
      <c r="AK134" s="359">
        <v>3302</v>
      </c>
      <c r="AL134" s="359">
        <v>3287</v>
      </c>
      <c r="AM134" s="351">
        <v>3279</v>
      </c>
      <c r="AN134" s="348">
        <v>3272</v>
      </c>
      <c r="AO134" s="359">
        <v>3275</v>
      </c>
      <c r="AP134" s="359">
        <v>3267</v>
      </c>
      <c r="AQ134" s="359">
        <v>3254</v>
      </c>
      <c r="AR134" s="359">
        <v>3248</v>
      </c>
      <c r="AS134" s="359">
        <v>3243</v>
      </c>
      <c r="AT134" s="359">
        <v>3230</v>
      </c>
      <c r="AU134" s="359">
        <v>3216</v>
      </c>
      <c r="AV134" s="359">
        <v>3201</v>
      </c>
      <c r="AW134" s="359">
        <v>3195</v>
      </c>
      <c r="AX134" s="359">
        <v>3188</v>
      </c>
      <c r="AY134" s="351">
        <v>3177</v>
      </c>
      <c r="AZ134" s="348">
        <v>3171</v>
      </c>
      <c r="BA134" s="359">
        <v>3158</v>
      </c>
      <c r="BB134" s="359">
        <v>3134</v>
      </c>
      <c r="BC134" s="359">
        <v>3128</v>
      </c>
      <c r="BD134" s="359">
        <v>3117</v>
      </c>
      <c r="BE134" s="359">
        <v>3110</v>
      </c>
      <c r="BF134" s="359">
        <v>3071</v>
      </c>
      <c r="BG134" s="359">
        <v>3070</v>
      </c>
      <c r="BH134" s="359">
        <v>3061</v>
      </c>
      <c r="BI134" s="359">
        <v>3058</v>
      </c>
      <c r="BJ134" s="359">
        <v>3060</v>
      </c>
      <c r="BK134" s="347">
        <v>3057</v>
      </c>
      <c r="BL134" s="348">
        <v>3153</v>
      </c>
      <c r="BM134" s="359">
        <v>3146</v>
      </c>
      <c r="BN134" s="359">
        <v>3214</v>
      </c>
      <c r="BO134" s="359">
        <v>3219</v>
      </c>
      <c r="BP134" s="359">
        <v>3219</v>
      </c>
      <c r="BQ134" s="359">
        <v>3224</v>
      </c>
      <c r="BR134" s="359">
        <v>3185</v>
      </c>
      <c r="BS134" s="359">
        <v>3186</v>
      </c>
      <c r="BT134" s="359">
        <v>3176</v>
      </c>
      <c r="BU134" s="359">
        <v>3161</v>
      </c>
      <c r="BV134" s="359">
        <v>3141</v>
      </c>
      <c r="BW134" s="347">
        <v>3139</v>
      </c>
      <c r="BX134" s="348">
        <v>3161</v>
      </c>
      <c r="BY134" s="359">
        <v>3136</v>
      </c>
      <c r="BZ134" s="359">
        <v>3328</v>
      </c>
      <c r="CA134" s="359">
        <v>3313</v>
      </c>
      <c r="CB134" s="359">
        <v>3322</v>
      </c>
      <c r="CC134" s="359">
        <v>3308</v>
      </c>
      <c r="CD134" s="359">
        <v>3297</v>
      </c>
      <c r="CE134" s="359">
        <v>3294</v>
      </c>
      <c r="CF134" s="359">
        <v>3284</v>
      </c>
      <c r="CG134" s="359">
        <v>3292</v>
      </c>
      <c r="CH134" s="359">
        <v>3264</v>
      </c>
      <c r="CI134" s="347">
        <v>3222</v>
      </c>
      <c r="CJ134" s="348">
        <v>3208</v>
      </c>
      <c r="CK134" s="359">
        <v>3212</v>
      </c>
      <c r="CL134" s="359">
        <v>3200</v>
      </c>
      <c r="CM134" s="359">
        <v>3208</v>
      </c>
      <c r="CN134" s="359">
        <v>3187</v>
      </c>
      <c r="CO134" s="359">
        <v>3181</v>
      </c>
      <c r="CP134" s="359">
        <v>3163</v>
      </c>
      <c r="CQ134" s="359">
        <v>3192</v>
      </c>
      <c r="CR134" s="359">
        <v>3197</v>
      </c>
      <c r="CS134" s="347">
        <v>3183</v>
      </c>
      <c r="CT134" s="351">
        <v>3184</v>
      </c>
      <c r="CU134" s="347">
        <v>3179</v>
      </c>
      <c r="CV134" s="359">
        <v>3158</v>
      </c>
      <c r="CW134" s="359">
        <v>3171</v>
      </c>
      <c r="CX134" s="359"/>
      <c r="CY134" s="359"/>
      <c r="CZ134" s="359"/>
      <c r="DA134" s="359"/>
      <c r="DB134" s="359"/>
      <c r="DC134" s="359"/>
      <c r="DD134" s="359"/>
      <c r="DE134" s="359"/>
      <c r="DF134" s="359"/>
      <c r="DG134" s="359"/>
      <c r="DH134" s="103">
        <v>13</v>
      </c>
      <c r="DI134" s="83">
        <v>0.40996531062756231</v>
      </c>
      <c r="DJ134" s="723">
        <v>-8</v>
      </c>
      <c r="DK134" s="83">
        <v>-0.24829298572315331</v>
      </c>
    </row>
    <row r="135" spans="1:115" ht="15" customHeight="1" outlineLevel="2">
      <c r="A135" s="373">
        <v>308</v>
      </c>
      <c r="B135" s="14" t="s">
        <v>3412</v>
      </c>
      <c r="C135" s="342" t="s">
        <v>422</v>
      </c>
      <c r="D135" s="348">
        <v>298</v>
      </c>
      <c r="E135" s="359">
        <v>298</v>
      </c>
      <c r="F135" s="359">
        <v>298</v>
      </c>
      <c r="G135" s="359">
        <v>298</v>
      </c>
      <c r="H135" s="359">
        <v>298</v>
      </c>
      <c r="I135" s="359">
        <v>321</v>
      </c>
      <c r="J135" s="359">
        <v>320</v>
      </c>
      <c r="K135" s="359">
        <v>320</v>
      </c>
      <c r="L135" s="359">
        <v>320</v>
      </c>
      <c r="M135" s="359">
        <v>320</v>
      </c>
      <c r="N135" s="359">
        <v>319</v>
      </c>
      <c r="O135" s="351">
        <v>327</v>
      </c>
      <c r="P135" s="348">
        <v>325</v>
      </c>
      <c r="Q135" s="359">
        <v>289</v>
      </c>
      <c r="R135" s="359">
        <v>286</v>
      </c>
      <c r="S135" s="359">
        <v>430</v>
      </c>
      <c r="T135" s="359">
        <v>424</v>
      </c>
      <c r="U135" s="359">
        <v>430</v>
      </c>
      <c r="V135" s="359">
        <v>422</v>
      </c>
      <c r="W135" s="359">
        <v>424</v>
      </c>
      <c r="X135" s="359">
        <v>423</v>
      </c>
      <c r="Y135" s="359">
        <v>424</v>
      </c>
      <c r="Z135" s="359">
        <v>422</v>
      </c>
      <c r="AA135" s="351">
        <v>420</v>
      </c>
      <c r="AB135" s="348">
        <v>419</v>
      </c>
      <c r="AC135" s="359">
        <v>418</v>
      </c>
      <c r="AD135" s="359">
        <v>420</v>
      </c>
      <c r="AE135" s="359">
        <v>422</v>
      </c>
      <c r="AF135" s="359">
        <v>425</v>
      </c>
      <c r="AG135" s="359">
        <v>420</v>
      </c>
      <c r="AH135" s="359">
        <v>420</v>
      </c>
      <c r="AI135" s="359">
        <v>425</v>
      </c>
      <c r="AJ135" s="359">
        <v>425</v>
      </c>
      <c r="AK135" s="359">
        <v>426</v>
      </c>
      <c r="AL135" s="359">
        <v>426</v>
      </c>
      <c r="AM135" s="351">
        <v>426</v>
      </c>
      <c r="AN135" s="348">
        <v>425</v>
      </c>
      <c r="AO135" s="359">
        <v>428</v>
      </c>
      <c r="AP135" s="359">
        <v>428</v>
      </c>
      <c r="AQ135" s="359">
        <v>430</v>
      </c>
      <c r="AR135" s="359">
        <v>428</v>
      </c>
      <c r="AS135" s="359">
        <v>426</v>
      </c>
      <c r="AT135" s="359">
        <v>424</v>
      </c>
      <c r="AU135" s="359">
        <v>422</v>
      </c>
      <c r="AV135" s="359">
        <v>421</v>
      </c>
      <c r="AW135" s="359">
        <v>420</v>
      </c>
      <c r="AX135" s="359">
        <v>419</v>
      </c>
      <c r="AY135" s="351">
        <v>419</v>
      </c>
      <c r="AZ135" s="348">
        <v>419</v>
      </c>
      <c r="BA135" s="359">
        <v>417</v>
      </c>
      <c r="BB135" s="359">
        <v>414</v>
      </c>
      <c r="BC135" s="359">
        <v>412</v>
      </c>
      <c r="BD135" s="359">
        <v>411</v>
      </c>
      <c r="BE135" s="359">
        <v>410</v>
      </c>
      <c r="BF135" s="359">
        <v>405</v>
      </c>
      <c r="BG135" s="359">
        <v>406</v>
      </c>
      <c r="BH135" s="359">
        <v>406</v>
      </c>
      <c r="BI135" s="359">
        <v>404</v>
      </c>
      <c r="BJ135" s="359">
        <v>402</v>
      </c>
      <c r="BK135" s="347">
        <v>402</v>
      </c>
      <c r="BL135" s="348">
        <v>406</v>
      </c>
      <c r="BM135" s="359">
        <v>406</v>
      </c>
      <c r="BN135" s="359">
        <v>411</v>
      </c>
      <c r="BO135" s="359">
        <v>411</v>
      </c>
      <c r="BP135" s="359">
        <v>411</v>
      </c>
      <c r="BQ135" s="359">
        <v>413</v>
      </c>
      <c r="BR135" s="359">
        <v>412</v>
      </c>
      <c r="BS135" s="359">
        <v>412</v>
      </c>
      <c r="BT135" s="359">
        <v>411</v>
      </c>
      <c r="BU135" s="359">
        <v>411</v>
      </c>
      <c r="BV135" s="359">
        <v>408</v>
      </c>
      <c r="BW135" s="347">
        <v>407</v>
      </c>
      <c r="BX135" s="348">
        <v>408</v>
      </c>
      <c r="BY135" s="359">
        <v>405</v>
      </c>
      <c r="BZ135" s="359">
        <v>425</v>
      </c>
      <c r="CA135" s="359">
        <v>425</v>
      </c>
      <c r="CB135" s="359">
        <v>428</v>
      </c>
      <c r="CC135" s="359">
        <v>429</v>
      </c>
      <c r="CD135" s="359">
        <v>428</v>
      </c>
      <c r="CE135" s="359">
        <v>427</v>
      </c>
      <c r="CF135" s="359">
        <v>428</v>
      </c>
      <c r="CG135" s="359">
        <v>429</v>
      </c>
      <c r="CH135" s="359">
        <v>426</v>
      </c>
      <c r="CI135" s="347">
        <v>420</v>
      </c>
      <c r="CJ135" s="348">
        <v>416</v>
      </c>
      <c r="CK135" s="359">
        <v>414</v>
      </c>
      <c r="CL135" s="359">
        <v>414</v>
      </c>
      <c r="CM135" s="359">
        <v>417</v>
      </c>
      <c r="CN135" s="359">
        <v>419</v>
      </c>
      <c r="CO135" s="359">
        <v>418</v>
      </c>
      <c r="CP135" s="359">
        <v>416</v>
      </c>
      <c r="CQ135" s="359">
        <v>418</v>
      </c>
      <c r="CR135" s="359">
        <v>420</v>
      </c>
      <c r="CS135" s="347">
        <v>419</v>
      </c>
      <c r="CT135" s="351">
        <v>422</v>
      </c>
      <c r="CU135" s="347">
        <v>417</v>
      </c>
      <c r="CV135" s="359">
        <v>417</v>
      </c>
      <c r="CW135" s="359">
        <v>414</v>
      </c>
      <c r="CX135" s="359"/>
      <c r="CY135" s="359"/>
      <c r="CZ135" s="359"/>
      <c r="DA135" s="359"/>
      <c r="DB135" s="359"/>
      <c r="DC135" s="359"/>
      <c r="DD135" s="359"/>
      <c r="DE135" s="359"/>
      <c r="DF135" s="359"/>
      <c r="DG135" s="359"/>
      <c r="DH135" s="103">
        <v>-3</v>
      </c>
      <c r="DI135" s="83">
        <v>-0.72463768115942029</v>
      </c>
      <c r="DJ135" s="723">
        <v>-3</v>
      </c>
      <c r="DK135" s="83">
        <v>-0.7142857142857143</v>
      </c>
    </row>
    <row r="136" spans="1:115" ht="15" customHeight="1" outlineLevel="2">
      <c r="A136" s="373">
        <v>360</v>
      </c>
      <c r="B136" s="14" t="s">
        <v>3412</v>
      </c>
      <c r="C136" s="342" t="s">
        <v>423</v>
      </c>
      <c r="D136" s="348">
        <v>2939</v>
      </c>
      <c r="E136" s="359">
        <v>2939</v>
      </c>
      <c r="F136" s="359">
        <v>2939</v>
      </c>
      <c r="G136" s="359">
        <v>2943</v>
      </c>
      <c r="H136" s="359">
        <v>2935</v>
      </c>
      <c r="I136" s="359">
        <v>3032</v>
      </c>
      <c r="J136" s="359">
        <v>3028</v>
      </c>
      <c r="K136" s="359">
        <v>3032</v>
      </c>
      <c r="L136" s="359">
        <v>3031</v>
      </c>
      <c r="M136" s="359">
        <v>3031</v>
      </c>
      <c r="N136" s="359">
        <v>3022</v>
      </c>
      <c r="O136" s="351">
        <v>3106</v>
      </c>
      <c r="P136" s="348">
        <v>3094</v>
      </c>
      <c r="Q136" s="359">
        <v>2692</v>
      </c>
      <c r="R136" s="359">
        <v>2645</v>
      </c>
      <c r="S136" s="359">
        <v>3376</v>
      </c>
      <c r="T136" s="359">
        <v>3309</v>
      </c>
      <c r="U136" s="359">
        <v>3339</v>
      </c>
      <c r="V136" s="359">
        <v>3290</v>
      </c>
      <c r="W136" s="359">
        <v>3297</v>
      </c>
      <c r="X136" s="359">
        <v>3280</v>
      </c>
      <c r="Y136" s="359">
        <v>3310</v>
      </c>
      <c r="Z136" s="359">
        <v>3296</v>
      </c>
      <c r="AA136" s="351">
        <v>3309</v>
      </c>
      <c r="AB136" s="348">
        <v>3304</v>
      </c>
      <c r="AC136" s="359">
        <v>3296</v>
      </c>
      <c r="AD136" s="359">
        <v>3295</v>
      </c>
      <c r="AE136" s="359">
        <v>3293</v>
      </c>
      <c r="AF136" s="359">
        <v>3313</v>
      </c>
      <c r="AG136" s="359">
        <v>3304</v>
      </c>
      <c r="AH136" s="359">
        <v>3310</v>
      </c>
      <c r="AI136" s="359">
        <v>3309</v>
      </c>
      <c r="AJ136" s="359">
        <v>3304</v>
      </c>
      <c r="AK136" s="359">
        <v>3300</v>
      </c>
      <c r="AL136" s="359">
        <v>3297</v>
      </c>
      <c r="AM136" s="351">
        <v>3296</v>
      </c>
      <c r="AN136" s="348">
        <v>3292</v>
      </c>
      <c r="AO136" s="359">
        <v>3279</v>
      </c>
      <c r="AP136" s="359">
        <v>3275</v>
      </c>
      <c r="AQ136" s="359">
        <v>3266</v>
      </c>
      <c r="AR136" s="359">
        <v>3254</v>
      </c>
      <c r="AS136" s="359">
        <v>3247</v>
      </c>
      <c r="AT136" s="359">
        <v>3233</v>
      </c>
      <c r="AU136" s="359">
        <v>3222</v>
      </c>
      <c r="AV136" s="359">
        <v>3217</v>
      </c>
      <c r="AW136" s="359">
        <v>3213</v>
      </c>
      <c r="AX136" s="359">
        <v>3201</v>
      </c>
      <c r="AY136" s="351">
        <v>3195</v>
      </c>
      <c r="AZ136" s="348">
        <v>3183</v>
      </c>
      <c r="BA136" s="359">
        <v>3170</v>
      </c>
      <c r="BB136" s="359">
        <v>3145</v>
      </c>
      <c r="BC136" s="359">
        <v>3140</v>
      </c>
      <c r="BD136" s="359">
        <v>3135</v>
      </c>
      <c r="BE136" s="359">
        <v>3129</v>
      </c>
      <c r="BF136" s="359">
        <v>3072</v>
      </c>
      <c r="BG136" s="359">
        <v>3085</v>
      </c>
      <c r="BH136" s="359">
        <v>3080</v>
      </c>
      <c r="BI136" s="359">
        <v>3078</v>
      </c>
      <c r="BJ136" s="359">
        <v>3082</v>
      </c>
      <c r="BK136" s="347">
        <v>3080</v>
      </c>
      <c r="BL136" s="348">
        <v>3089</v>
      </c>
      <c r="BM136" s="359">
        <v>3085</v>
      </c>
      <c r="BN136" s="359">
        <v>3191</v>
      </c>
      <c r="BO136" s="359">
        <v>3190</v>
      </c>
      <c r="BP136" s="359">
        <v>3190</v>
      </c>
      <c r="BQ136" s="359">
        <v>3207</v>
      </c>
      <c r="BR136" s="359">
        <v>3157</v>
      </c>
      <c r="BS136" s="359">
        <v>3154</v>
      </c>
      <c r="BT136" s="359">
        <v>3144</v>
      </c>
      <c r="BU136" s="359">
        <v>3138</v>
      </c>
      <c r="BV136" s="359">
        <v>3111</v>
      </c>
      <c r="BW136" s="347">
        <v>3109</v>
      </c>
      <c r="BX136" s="348">
        <v>3123</v>
      </c>
      <c r="BY136" s="359">
        <v>3104</v>
      </c>
      <c r="BZ136" s="359">
        <v>3319</v>
      </c>
      <c r="CA136" s="359">
        <v>3317</v>
      </c>
      <c r="CB136" s="359">
        <v>3342</v>
      </c>
      <c r="CC136" s="359">
        <v>3327</v>
      </c>
      <c r="CD136" s="359">
        <v>3316</v>
      </c>
      <c r="CE136" s="359">
        <v>3302</v>
      </c>
      <c r="CF136" s="359">
        <v>3290</v>
      </c>
      <c r="CG136" s="359">
        <v>3286</v>
      </c>
      <c r="CH136" s="359">
        <v>3272</v>
      </c>
      <c r="CI136" s="347">
        <v>3215</v>
      </c>
      <c r="CJ136" s="348">
        <v>3194</v>
      </c>
      <c r="CK136" s="359">
        <v>3219</v>
      </c>
      <c r="CL136" s="359">
        <v>3229</v>
      </c>
      <c r="CM136" s="359">
        <v>3272</v>
      </c>
      <c r="CN136" s="359">
        <v>3258</v>
      </c>
      <c r="CO136" s="359">
        <v>3258</v>
      </c>
      <c r="CP136" s="359">
        <v>3260</v>
      </c>
      <c r="CQ136" s="359">
        <v>3289</v>
      </c>
      <c r="CR136" s="359">
        <v>3285</v>
      </c>
      <c r="CS136" s="347">
        <v>3271</v>
      </c>
      <c r="CT136" s="351">
        <v>3272</v>
      </c>
      <c r="CU136" s="347">
        <v>3257</v>
      </c>
      <c r="CV136" s="359">
        <v>3220</v>
      </c>
      <c r="CW136" s="359">
        <v>3236</v>
      </c>
      <c r="CX136" s="359"/>
      <c r="CY136" s="359"/>
      <c r="CZ136" s="359"/>
      <c r="DA136" s="359"/>
      <c r="DB136" s="359"/>
      <c r="DC136" s="359"/>
      <c r="DD136" s="359"/>
      <c r="DE136" s="359"/>
      <c r="DF136" s="359"/>
      <c r="DG136" s="359"/>
      <c r="DH136" s="103">
        <v>16</v>
      </c>
      <c r="DI136" s="83">
        <v>0.4944375772558714</v>
      </c>
      <c r="DJ136" s="723">
        <v>-21</v>
      </c>
      <c r="DK136" s="83">
        <v>-0.65318818040435456</v>
      </c>
    </row>
    <row r="137" spans="1:115" ht="15" customHeight="1" outlineLevel="2">
      <c r="A137" s="373">
        <v>380</v>
      </c>
      <c r="B137" s="14" t="s">
        <v>3412</v>
      </c>
      <c r="C137" s="342" t="s">
        <v>424</v>
      </c>
      <c r="D137" s="348">
        <v>239</v>
      </c>
      <c r="E137" s="359">
        <v>239</v>
      </c>
      <c r="F137" s="359">
        <v>239</v>
      </c>
      <c r="G137" s="359">
        <v>239</v>
      </c>
      <c r="H137" s="359">
        <v>236</v>
      </c>
      <c r="I137" s="359">
        <v>260</v>
      </c>
      <c r="J137" s="359">
        <v>260</v>
      </c>
      <c r="K137" s="359">
        <v>260</v>
      </c>
      <c r="L137" s="359">
        <v>260</v>
      </c>
      <c r="M137" s="359">
        <v>260</v>
      </c>
      <c r="N137" s="359">
        <v>260</v>
      </c>
      <c r="O137" s="351">
        <v>265</v>
      </c>
      <c r="P137" s="348">
        <v>265</v>
      </c>
      <c r="Q137" s="359">
        <v>245</v>
      </c>
      <c r="R137" s="359">
        <v>239</v>
      </c>
      <c r="S137" s="359">
        <v>343</v>
      </c>
      <c r="T137" s="359">
        <v>343</v>
      </c>
      <c r="U137" s="359">
        <v>352</v>
      </c>
      <c r="V137" s="359">
        <v>352</v>
      </c>
      <c r="W137" s="359">
        <v>352</v>
      </c>
      <c r="X137" s="359">
        <v>356</v>
      </c>
      <c r="Y137" s="359">
        <v>356</v>
      </c>
      <c r="Z137" s="359">
        <v>359</v>
      </c>
      <c r="AA137" s="351">
        <v>359</v>
      </c>
      <c r="AB137" s="348">
        <v>358</v>
      </c>
      <c r="AC137" s="359">
        <v>355</v>
      </c>
      <c r="AD137" s="359">
        <v>354</v>
      </c>
      <c r="AE137" s="359">
        <v>354</v>
      </c>
      <c r="AF137" s="359">
        <v>359</v>
      </c>
      <c r="AG137" s="359">
        <v>357</v>
      </c>
      <c r="AH137" s="359">
        <v>358</v>
      </c>
      <c r="AI137" s="359">
        <v>360</v>
      </c>
      <c r="AJ137" s="359">
        <v>358</v>
      </c>
      <c r="AK137" s="359">
        <v>359</v>
      </c>
      <c r="AL137" s="359">
        <v>359</v>
      </c>
      <c r="AM137" s="351">
        <v>359</v>
      </c>
      <c r="AN137" s="348">
        <v>358</v>
      </c>
      <c r="AO137" s="359">
        <v>357</v>
      </c>
      <c r="AP137" s="359">
        <v>355</v>
      </c>
      <c r="AQ137" s="359">
        <v>353</v>
      </c>
      <c r="AR137" s="359">
        <v>348</v>
      </c>
      <c r="AS137" s="359">
        <v>347</v>
      </c>
      <c r="AT137" s="359">
        <v>346</v>
      </c>
      <c r="AU137" s="359">
        <v>342</v>
      </c>
      <c r="AV137" s="359">
        <v>342</v>
      </c>
      <c r="AW137" s="359">
        <v>341</v>
      </c>
      <c r="AX137" s="359">
        <v>339</v>
      </c>
      <c r="AY137" s="351">
        <v>339</v>
      </c>
      <c r="AZ137" s="348">
        <v>339</v>
      </c>
      <c r="BA137" s="359">
        <v>339</v>
      </c>
      <c r="BB137" s="359">
        <v>338</v>
      </c>
      <c r="BC137" s="359">
        <v>339</v>
      </c>
      <c r="BD137" s="359">
        <v>339</v>
      </c>
      <c r="BE137" s="359">
        <v>339</v>
      </c>
      <c r="BF137" s="359">
        <v>339</v>
      </c>
      <c r="BG137" s="359">
        <v>338</v>
      </c>
      <c r="BH137" s="359">
        <v>337</v>
      </c>
      <c r="BI137" s="359">
        <v>337</v>
      </c>
      <c r="BJ137" s="359">
        <v>339</v>
      </c>
      <c r="BK137" s="347">
        <v>338</v>
      </c>
      <c r="BL137" s="348">
        <v>342</v>
      </c>
      <c r="BM137" s="359">
        <v>342</v>
      </c>
      <c r="BN137" s="359">
        <v>344</v>
      </c>
      <c r="BO137" s="359">
        <v>344</v>
      </c>
      <c r="BP137" s="359">
        <v>344</v>
      </c>
      <c r="BQ137" s="359">
        <v>345</v>
      </c>
      <c r="BR137" s="359">
        <v>341</v>
      </c>
      <c r="BS137" s="359">
        <v>340</v>
      </c>
      <c r="BT137" s="359">
        <v>338</v>
      </c>
      <c r="BU137" s="359">
        <v>338</v>
      </c>
      <c r="BV137" s="359">
        <v>334</v>
      </c>
      <c r="BW137" s="347">
        <v>333</v>
      </c>
      <c r="BX137" s="348">
        <v>335</v>
      </c>
      <c r="BY137" s="359">
        <v>334</v>
      </c>
      <c r="BZ137" s="359">
        <v>343</v>
      </c>
      <c r="CA137" s="359">
        <v>344</v>
      </c>
      <c r="CB137" s="359">
        <v>346</v>
      </c>
      <c r="CC137" s="359">
        <v>345</v>
      </c>
      <c r="CD137" s="359">
        <v>347</v>
      </c>
      <c r="CE137" s="359">
        <v>345</v>
      </c>
      <c r="CF137" s="359">
        <v>347</v>
      </c>
      <c r="CG137" s="359">
        <v>349</v>
      </c>
      <c r="CH137" s="359">
        <v>348</v>
      </c>
      <c r="CI137" s="347">
        <v>350</v>
      </c>
      <c r="CJ137" s="348">
        <v>351</v>
      </c>
      <c r="CK137" s="359">
        <v>347</v>
      </c>
      <c r="CL137" s="359">
        <v>346</v>
      </c>
      <c r="CM137" s="359">
        <v>347</v>
      </c>
      <c r="CN137" s="359">
        <v>346</v>
      </c>
      <c r="CO137" s="359">
        <v>346</v>
      </c>
      <c r="CP137" s="359">
        <v>345</v>
      </c>
      <c r="CQ137" s="359">
        <v>344</v>
      </c>
      <c r="CR137" s="359">
        <v>344</v>
      </c>
      <c r="CS137" s="347">
        <v>343</v>
      </c>
      <c r="CT137" s="351">
        <v>340</v>
      </c>
      <c r="CU137" s="347">
        <v>339</v>
      </c>
      <c r="CV137" s="359">
        <v>338</v>
      </c>
      <c r="CW137" s="359">
        <v>339</v>
      </c>
      <c r="CX137" s="359"/>
      <c r="CY137" s="359"/>
      <c r="CZ137" s="359"/>
      <c r="DA137" s="359"/>
      <c r="DB137" s="359"/>
      <c r="DC137" s="359"/>
      <c r="DD137" s="359"/>
      <c r="DE137" s="359"/>
      <c r="DF137" s="359"/>
      <c r="DG137" s="359"/>
      <c r="DH137" s="103">
        <v>1</v>
      </c>
      <c r="DI137" s="83">
        <v>0.29498525073746312</v>
      </c>
      <c r="DJ137" s="723">
        <v>0</v>
      </c>
      <c r="DK137" s="83">
        <v>0</v>
      </c>
    </row>
    <row r="138" spans="1:115" ht="15" customHeight="1" outlineLevel="2" thickBot="1">
      <c r="A138" s="373">
        <v>631</v>
      </c>
      <c r="B138" s="14" t="s">
        <v>3412</v>
      </c>
      <c r="C138" s="342" t="s">
        <v>425</v>
      </c>
      <c r="D138" s="349">
        <v>312</v>
      </c>
      <c r="E138" s="360">
        <v>311</v>
      </c>
      <c r="F138" s="360">
        <v>313</v>
      </c>
      <c r="G138" s="360">
        <v>313</v>
      </c>
      <c r="H138" s="360">
        <v>313</v>
      </c>
      <c r="I138" s="360">
        <v>341</v>
      </c>
      <c r="J138" s="360">
        <v>340</v>
      </c>
      <c r="K138" s="360">
        <v>339</v>
      </c>
      <c r="L138" s="360">
        <v>339</v>
      </c>
      <c r="M138" s="360">
        <v>338</v>
      </c>
      <c r="N138" s="360">
        <v>336</v>
      </c>
      <c r="O138" s="352">
        <v>343</v>
      </c>
      <c r="P138" s="349">
        <v>340</v>
      </c>
      <c r="Q138" s="360">
        <v>310</v>
      </c>
      <c r="R138" s="360">
        <v>306</v>
      </c>
      <c r="S138" s="360">
        <v>479</v>
      </c>
      <c r="T138" s="360">
        <v>476</v>
      </c>
      <c r="U138" s="360">
        <v>484</v>
      </c>
      <c r="V138" s="360">
        <v>484</v>
      </c>
      <c r="W138" s="360">
        <v>480</v>
      </c>
      <c r="X138" s="360">
        <v>480</v>
      </c>
      <c r="Y138" s="360">
        <v>485</v>
      </c>
      <c r="Z138" s="360">
        <v>482</v>
      </c>
      <c r="AA138" s="352">
        <v>481</v>
      </c>
      <c r="AB138" s="349">
        <v>481</v>
      </c>
      <c r="AC138" s="360">
        <v>481</v>
      </c>
      <c r="AD138" s="360">
        <v>481</v>
      </c>
      <c r="AE138" s="360">
        <v>481</v>
      </c>
      <c r="AF138" s="360">
        <v>482</v>
      </c>
      <c r="AG138" s="360">
        <v>482</v>
      </c>
      <c r="AH138" s="360">
        <v>480</v>
      </c>
      <c r="AI138" s="360">
        <v>481</v>
      </c>
      <c r="AJ138" s="360">
        <v>480</v>
      </c>
      <c r="AK138" s="360">
        <v>481</v>
      </c>
      <c r="AL138" s="360">
        <v>479</v>
      </c>
      <c r="AM138" s="352">
        <v>479</v>
      </c>
      <c r="AN138" s="349">
        <v>478</v>
      </c>
      <c r="AO138" s="360">
        <v>476</v>
      </c>
      <c r="AP138" s="360">
        <v>472</v>
      </c>
      <c r="AQ138" s="360">
        <v>472</v>
      </c>
      <c r="AR138" s="360">
        <v>475</v>
      </c>
      <c r="AS138" s="360">
        <v>474</v>
      </c>
      <c r="AT138" s="360">
        <v>472</v>
      </c>
      <c r="AU138" s="360">
        <v>468</v>
      </c>
      <c r="AV138" s="360">
        <v>467</v>
      </c>
      <c r="AW138" s="360">
        <v>467</v>
      </c>
      <c r="AX138" s="360">
        <v>465</v>
      </c>
      <c r="AY138" s="352">
        <v>464</v>
      </c>
      <c r="AZ138" s="349">
        <v>465</v>
      </c>
      <c r="BA138" s="360">
        <v>465</v>
      </c>
      <c r="BB138" s="360">
        <v>464</v>
      </c>
      <c r="BC138" s="360">
        <v>467</v>
      </c>
      <c r="BD138" s="360">
        <v>463</v>
      </c>
      <c r="BE138" s="360">
        <v>459</v>
      </c>
      <c r="BF138" s="360">
        <v>455</v>
      </c>
      <c r="BG138" s="360">
        <v>458</v>
      </c>
      <c r="BH138" s="360">
        <v>457</v>
      </c>
      <c r="BI138" s="360">
        <v>457</v>
      </c>
      <c r="BJ138" s="360">
        <v>459</v>
      </c>
      <c r="BK138" s="361">
        <v>460</v>
      </c>
      <c r="BL138" s="349">
        <v>483</v>
      </c>
      <c r="BM138" s="360">
        <v>483</v>
      </c>
      <c r="BN138" s="360">
        <v>492</v>
      </c>
      <c r="BO138" s="360">
        <v>493</v>
      </c>
      <c r="BP138" s="360">
        <v>493</v>
      </c>
      <c r="BQ138" s="360">
        <v>495</v>
      </c>
      <c r="BR138" s="360">
        <v>494</v>
      </c>
      <c r="BS138" s="360">
        <v>498</v>
      </c>
      <c r="BT138" s="360">
        <v>497</v>
      </c>
      <c r="BU138" s="360">
        <v>491</v>
      </c>
      <c r="BV138" s="360">
        <v>489</v>
      </c>
      <c r="BW138" s="361">
        <v>488</v>
      </c>
      <c r="BX138" s="349">
        <v>490</v>
      </c>
      <c r="BY138" s="360">
        <v>496</v>
      </c>
      <c r="BZ138" s="360">
        <v>521</v>
      </c>
      <c r="CA138" s="360">
        <v>519</v>
      </c>
      <c r="CB138" s="360">
        <v>517</v>
      </c>
      <c r="CC138" s="360">
        <v>517</v>
      </c>
      <c r="CD138" s="360">
        <v>517</v>
      </c>
      <c r="CE138" s="360">
        <v>517</v>
      </c>
      <c r="CF138" s="360">
        <v>519</v>
      </c>
      <c r="CG138" s="360">
        <v>523</v>
      </c>
      <c r="CH138" s="360">
        <v>519</v>
      </c>
      <c r="CI138" s="361">
        <v>516</v>
      </c>
      <c r="CJ138" s="349">
        <v>507</v>
      </c>
      <c r="CK138" s="360">
        <v>511</v>
      </c>
      <c r="CL138" s="360">
        <v>517</v>
      </c>
      <c r="CM138" s="360">
        <v>519</v>
      </c>
      <c r="CN138" s="360">
        <v>518</v>
      </c>
      <c r="CO138" s="360">
        <v>527</v>
      </c>
      <c r="CP138" s="360">
        <v>532</v>
      </c>
      <c r="CQ138" s="360">
        <v>540</v>
      </c>
      <c r="CR138" s="360">
        <v>543</v>
      </c>
      <c r="CS138" s="361">
        <v>540</v>
      </c>
      <c r="CT138" s="352">
        <v>540</v>
      </c>
      <c r="CU138" s="347">
        <v>536</v>
      </c>
      <c r="CV138" s="359">
        <v>531</v>
      </c>
      <c r="CW138" s="359">
        <v>535</v>
      </c>
      <c r="CX138" s="359"/>
      <c r="CY138" s="359"/>
      <c r="CZ138" s="359"/>
      <c r="DA138" s="359"/>
      <c r="DB138" s="359"/>
      <c r="DC138" s="359"/>
      <c r="DD138" s="359"/>
      <c r="DE138" s="359"/>
      <c r="DF138" s="359"/>
      <c r="DG138" s="359"/>
      <c r="DH138" s="103">
        <v>4</v>
      </c>
      <c r="DI138" s="83">
        <v>0.74766355140186924</v>
      </c>
      <c r="DJ138" s="723">
        <v>-1</v>
      </c>
      <c r="DK138" s="83">
        <v>-0.19379844961240311</v>
      </c>
    </row>
    <row r="139" spans="1:115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212"/>
      <c r="DI139" s="213"/>
    </row>
    <row r="140" spans="1:115">
      <c r="A140" s="218" t="s">
        <v>426</v>
      </c>
      <c r="B140" s="787" t="s">
        <v>3451</v>
      </c>
      <c r="C140" s="788"/>
      <c r="D140" s="788"/>
      <c r="E140" s="788"/>
      <c r="F140" s="788"/>
      <c r="G140" s="788"/>
      <c r="H140" s="788"/>
      <c r="I140" s="788"/>
      <c r="J140" s="788"/>
      <c r="K140" s="788"/>
      <c r="L140" s="788"/>
      <c r="M140" s="789"/>
    </row>
    <row r="141" spans="1:115">
      <c r="A141" s="221" t="s">
        <v>428</v>
      </c>
      <c r="B141" s="790" t="s">
        <v>429</v>
      </c>
      <c r="C141" s="791"/>
      <c r="D141" s="791"/>
      <c r="E141" s="791"/>
      <c r="F141" s="791"/>
      <c r="G141" s="791"/>
      <c r="H141" s="791"/>
      <c r="I141" s="791"/>
      <c r="J141" s="791"/>
      <c r="K141" s="791"/>
      <c r="L141" s="791"/>
      <c r="M141" s="791"/>
    </row>
  </sheetData>
  <sheetProtection autoFilter="0"/>
  <autoFilter ref="DH2:DK141" xr:uid="{00000000-0009-0000-0000-00000D000000}"/>
  <mergeCells count="22">
    <mergeCell ref="DH1:DI1"/>
    <mergeCell ref="DJ1:DK1"/>
    <mergeCell ref="A2:A3"/>
    <mergeCell ref="B2:B3"/>
    <mergeCell ref="C2:C3"/>
    <mergeCell ref="D2:O2"/>
    <mergeCell ref="P2:AA2"/>
    <mergeCell ref="AB2:AM2"/>
    <mergeCell ref="BL2:BW2"/>
    <mergeCell ref="CJ2:CU2"/>
    <mergeCell ref="CW2:DG2"/>
    <mergeCell ref="B141:M141"/>
    <mergeCell ref="DL7:DM7"/>
    <mergeCell ref="DH2:DH3"/>
    <mergeCell ref="DI2:DI3"/>
    <mergeCell ref="DJ2:DJ3"/>
    <mergeCell ref="DK2:DK3"/>
    <mergeCell ref="DL2:DM2"/>
    <mergeCell ref="AN2:AY2"/>
    <mergeCell ref="AZ2:BK2"/>
    <mergeCell ref="BX2:CI2"/>
    <mergeCell ref="B140:M140"/>
  </mergeCells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conditionalFormatting sqref="DH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I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K4:DK138">
    <cfRule type="iconSet" priority="2">
      <iconSet iconSet="3Symbols2">
        <cfvo type="percent" val="0"/>
        <cfvo type="num" val="0.1"/>
        <cfvo type="num" val="0.5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5">
        <f t="shared" ref="B1:N1" si="0">B36-(B29+B31)</f>
        <v>1798930</v>
      </c>
      <c r="C1" s="15">
        <f t="shared" si="0"/>
        <v>1631597</v>
      </c>
      <c r="D1" s="15">
        <f t="shared" si="0"/>
        <v>1088391</v>
      </c>
      <c r="E1" s="15">
        <f t="shared" si="0"/>
        <v>1544966</v>
      </c>
      <c r="F1" s="15">
        <f t="shared" si="0"/>
        <v>564771</v>
      </c>
      <c r="G1" s="15">
        <f t="shared" si="0"/>
        <v>-91511</v>
      </c>
      <c r="H1" s="15">
        <f t="shared" si="0"/>
        <v>326421</v>
      </c>
      <c r="I1" s="15">
        <f t="shared" si="0"/>
        <v>207622</v>
      </c>
      <c r="J1" s="15">
        <f t="shared" si="0"/>
        <v>488741</v>
      </c>
      <c r="K1" s="15">
        <f t="shared" si="0"/>
        <v>724764</v>
      </c>
      <c r="L1" s="15">
        <f t="shared" si="0"/>
        <v>616669</v>
      </c>
      <c r="M1" s="15">
        <f t="shared" si="0"/>
        <v>588849</v>
      </c>
      <c r="N1" s="15">
        <f t="shared" si="0"/>
        <v>638984</v>
      </c>
      <c r="O1" s="15">
        <f>O36-(O29+O31)</f>
        <v>506780</v>
      </c>
      <c r="P1" s="15">
        <f>P36-(U29+U31)</f>
        <v>-520412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02"/>
      <c r="B3" s="7"/>
      <c r="C3" s="7"/>
      <c r="D3" s="7"/>
      <c r="E3" s="7"/>
      <c r="F3" s="7"/>
      <c r="G3" s="7"/>
      <c r="H3" s="7"/>
      <c r="I3" s="7"/>
    </row>
    <row r="4" spans="1:16">
      <c r="A4" s="902"/>
    </row>
    <row r="25" spans="1:22" ht="53.25" customHeight="1">
      <c r="A25" s="124"/>
      <c r="C25" s="4"/>
      <c r="D25" s="4"/>
      <c r="E25" s="4"/>
      <c r="F25" s="4"/>
      <c r="G25" s="4"/>
      <c r="H25" s="4"/>
      <c r="I25" s="4"/>
      <c r="J25" s="4"/>
      <c r="K25" s="124"/>
      <c r="L25" s="124"/>
      <c r="M25" s="124"/>
      <c r="N25" s="124"/>
      <c r="O25" s="124"/>
    </row>
    <row r="26" spans="1:22" s="151" customFormat="1" ht="33.75" customHeight="1">
      <c r="A26" s="419" t="s">
        <v>3452</v>
      </c>
      <c r="B26" s="419"/>
      <c r="C26" s="419"/>
      <c r="D26" s="419"/>
      <c r="E26" s="419"/>
      <c r="F26" s="419"/>
      <c r="G26" s="419"/>
      <c r="H26" s="419"/>
      <c r="I26" s="419"/>
      <c r="J26" s="420"/>
      <c r="K26" s="421"/>
      <c r="L26" s="422"/>
      <c r="M26" s="150"/>
      <c r="N26" s="150"/>
    </row>
    <row r="27" spans="1:22" s="112" customFormat="1" ht="21" hidden="1" customHeight="1">
      <c r="A27" s="415" t="s">
        <v>444</v>
      </c>
      <c r="B27" s="416">
        <v>2001</v>
      </c>
      <c r="C27" s="416">
        <v>2002</v>
      </c>
      <c r="D27" s="416">
        <v>2003</v>
      </c>
      <c r="E27" s="417" t="s">
        <v>445</v>
      </c>
      <c r="F27" s="417" t="s">
        <v>446</v>
      </c>
      <c r="G27" s="417" t="s">
        <v>447</v>
      </c>
      <c r="H27" s="417" t="s">
        <v>448</v>
      </c>
      <c r="I27" s="417" t="s">
        <v>449</v>
      </c>
      <c r="J27" s="417">
        <v>2009</v>
      </c>
      <c r="K27" s="418" t="s">
        <v>450</v>
      </c>
      <c r="L27" s="416">
        <v>2011</v>
      </c>
      <c r="M27" s="416">
        <v>2012</v>
      </c>
      <c r="N27" s="394">
        <v>2013</v>
      </c>
      <c r="O27" s="394">
        <v>2014</v>
      </c>
      <c r="P27" s="394">
        <v>2015</v>
      </c>
      <c r="Q27" s="394">
        <v>2016</v>
      </c>
      <c r="R27" s="394">
        <v>2017</v>
      </c>
      <c r="S27" s="394">
        <v>2018</v>
      </c>
      <c r="T27" s="394">
        <v>2019</v>
      </c>
      <c r="U27" s="395">
        <v>2020</v>
      </c>
      <c r="V27" s="127"/>
    </row>
    <row r="28" spans="1:22" s="112" customFormat="1" ht="48" hidden="1" customHeight="1">
      <c r="A28" s="264" t="s">
        <v>452</v>
      </c>
      <c r="B28" s="396">
        <v>0.28161816000075984</v>
      </c>
      <c r="C28" s="396">
        <v>0.28161816000075984</v>
      </c>
      <c r="D28" s="396">
        <v>0.28161816000075984</v>
      </c>
      <c r="E28" s="396">
        <v>0.28161816000075984</v>
      </c>
      <c r="F28" s="396">
        <v>0.46761033990462014</v>
      </c>
      <c r="G28" s="396">
        <v>0.47678034428740662</v>
      </c>
      <c r="H28" s="396">
        <v>0.43396095452871469</v>
      </c>
      <c r="I28" s="396">
        <v>0.45685031642373936</v>
      </c>
      <c r="J28" s="396">
        <v>0.42828549884254158</v>
      </c>
      <c r="K28" s="396">
        <f>+K29/K36</f>
        <v>0.38488078558484062</v>
      </c>
      <c r="L28" s="396">
        <v>0.38032009133096423</v>
      </c>
      <c r="M28" s="396">
        <v>0.37858651258948955</v>
      </c>
      <c r="N28" s="396">
        <v>0.37769440903874452</v>
      </c>
      <c r="O28" s="396">
        <v>0.37800973702018081</v>
      </c>
      <c r="P28" s="396">
        <v>0.37144995917939982</v>
      </c>
      <c r="Q28" s="396">
        <v>0.34306703268334715</v>
      </c>
      <c r="R28" s="396">
        <v>0.35324925398276574</v>
      </c>
      <c r="S28" s="396">
        <f>S29/S36</f>
        <v>0.36496141313186525</v>
      </c>
      <c r="T28" s="396">
        <f>T29/T36</f>
        <v>0.34967175078157847</v>
      </c>
      <c r="U28" s="397">
        <f>U29/U36</f>
        <v>0.40836187261621493</v>
      </c>
    </row>
    <row r="29" spans="1:22" s="15" customFormat="1" ht="31.5" hidden="1" customHeight="1">
      <c r="A29" s="265" t="s">
        <v>453</v>
      </c>
      <c r="B29" s="398">
        <v>1164108</v>
      </c>
      <c r="C29" s="398">
        <v>1197135</v>
      </c>
      <c r="D29" s="398">
        <v>1195424</v>
      </c>
      <c r="E29" s="399">
        <v>1601055</v>
      </c>
      <c r="F29" s="399">
        <v>2693985</v>
      </c>
      <c r="G29" s="399">
        <v>2746815</v>
      </c>
      <c r="H29" s="399">
        <v>2575882</v>
      </c>
      <c r="I29" s="399">
        <v>2700831</v>
      </c>
      <c r="J29" s="399">
        <v>2564995</v>
      </c>
      <c r="K29" s="399">
        <v>2334688</v>
      </c>
      <c r="L29" s="400">
        <v>2336614</v>
      </c>
      <c r="M29" s="400">
        <v>2355496</v>
      </c>
      <c r="N29" s="400">
        <v>2379471</v>
      </c>
      <c r="O29" s="400">
        <v>2410996</v>
      </c>
      <c r="P29" s="400">
        <v>2398192</v>
      </c>
      <c r="Q29" s="400">
        <v>2241894</v>
      </c>
      <c r="R29" s="400">
        <v>2336079</v>
      </c>
      <c r="S29" s="400">
        <v>2338345</v>
      </c>
      <c r="T29" s="400">
        <v>2290422</v>
      </c>
      <c r="U29" s="401">
        <f>'1. Población_Afiliada_Regimen'!D4</f>
        <v>2727012</v>
      </c>
    </row>
    <row r="30" spans="1:22" s="112" customFormat="1" ht="36" hidden="1" customHeight="1">
      <c r="A30" s="264" t="s">
        <v>454</v>
      </c>
      <c r="B30" s="396">
        <v>0.43247236068119349</v>
      </c>
      <c r="C30" s="396">
        <v>0.43247236068119349</v>
      </c>
      <c r="D30" s="396">
        <v>0.43247236068119349</v>
      </c>
      <c r="E30" s="396">
        <v>0.43247236068119349</v>
      </c>
      <c r="F30" s="396">
        <v>0.42067008900094166</v>
      </c>
      <c r="G30" s="396">
        <v>0.538547952457615</v>
      </c>
      <c r="H30" s="396">
        <v>0.49405112685077834</v>
      </c>
      <c r="I30" s="396">
        <v>0.50795360031908787</v>
      </c>
      <c r="J30" s="396">
        <v>0.49003570555539971</v>
      </c>
      <c r="K30" s="396">
        <f>+K31/K36</f>
        <v>0.49563955045851443</v>
      </c>
      <c r="L30" s="396">
        <v>0.51930748498203638</v>
      </c>
      <c r="M30" s="396">
        <v>0.52677087738196093</v>
      </c>
      <c r="N30" s="396">
        <v>0.52087939822126705</v>
      </c>
      <c r="O30" s="396">
        <v>0.54253439721849595</v>
      </c>
      <c r="P30" s="396">
        <v>0.55562869687416894</v>
      </c>
      <c r="Q30" s="396">
        <v>0.58311497864452122</v>
      </c>
      <c r="R30" s="396">
        <v>0.58782604514239722</v>
      </c>
      <c r="S30" s="396">
        <f>S31/S36</f>
        <v>0.62095203104305197</v>
      </c>
      <c r="T30" s="396">
        <f>T31/T36</f>
        <v>0.63337137793834275</v>
      </c>
      <c r="U30" s="397">
        <f>U31/U36</f>
        <v>0.63637968651962507</v>
      </c>
    </row>
    <row r="31" spans="1:22" s="112" customFormat="1" ht="36.75" hidden="1" customHeight="1">
      <c r="A31" s="264" t="s">
        <v>455</v>
      </c>
      <c r="B31" s="402">
        <v>2491833</v>
      </c>
      <c r="C31" s="403">
        <v>2619109</v>
      </c>
      <c r="D31" s="403">
        <v>3242642</v>
      </c>
      <c r="E31" s="402">
        <v>2458691</v>
      </c>
      <c r="F31" s="402">
        <v>2423554</v>
      </c>
      <c r="G31" s="402">
        <v>3102669</v>
      </c>
      <c r="H31" s="404">
        <v>2932562</v>
      </c>
      <c r="I31" s="404">
        <v>3002946</v>
      </c>
      <c r="J31" s="404">
        <v>2934816</v>
      </c>
      <c r="K31" s="399">
        <v>3006551</v>
      </c>
      <c r="L31" s="400">
        <v>3190526</v>
      </c>
      <c r="M31" s="400">
        <v>3277472</v>
      </c>
      <c r="N31" s="400">
        <v>3281535</v>
      </c>
      <c r="O31" s="400">
        <v>3460356</v>
      </c>
      <c r="P31" s="400">
        <v>3587305</v>
      </c>
      <c r="Q31" s="400">
        <v>3810573</v>
      </c>
      <c r="R31" s="400">
        <v>3887363</v>
      </c>
      <c r="S31" s="400">
        <v>3978503</v>
      </c>
      <c r="T31" s="400">
        <v>4148713</v>
      </c>
      <c r="U31" s="401">
        <f>'1. Población_Afiliada_Regimen'!F4+'1. Población_Afiliada_Regimen'!H4+'1. Población_Afiliada_Regimen'!J4</f>
        <v>4249699</v>
      </c>
    </row>
    <row r="32" spans="1:22" s="15" customFormat="1" ht="39.75" hidden="1" customHeight="1">
      <c r="A32" s="266" t="s">
        <v>3453</v>
      </c>
      <c r="B32" s="405">
        <f>(B33/B36)</f>
        <v>0.32978415071593808</v>
      </c>
      <c r="C32" s="405">
        <f t="shared" ref="C32:N32" si="1">(C33/C36)</f>
        <v>0.29949424001177716</v>
      </c>
      <c r="D32" s="405">
        <f t="shared" si="1"/>
        <v>0.19694191052241969</v>
      </c>
      <c r="E32" s="405">
        <f t="shared" si="1"/>
        <v>0.27565484185449673</v>
      </c>
      <c r="F32" s="405">
        <f t="shared" si="1"/>
        <v>9.939109270701528E-2</v>
      </c>
      <c r="G32" s="405">
        <f t="shared" si="1"/>
        <v>-1.589291926169157E-2</v>
      </c>
      <c r="H32" s="405">
        <f t="shared" si="1"/>
        <v>5.5943196629227927E-2</v>
      </c>
      <c r="I32" s="405">
        <f t="shared" si="1"/>
        <v>3.512231199416585E-2</v>
      </c>
      <c r="J32" s="405">
        <f t="shared" si="1"/>
        <v>8.161255007888385E-2</v>
      </c>
      <c r="K32" s="405">
        <f t="shared" si="1"/>
        <v>0.11947966395664493</v>
      </c>
      <c r="L32" s="405">
        <v>0.10037242368699939</v>
      </c>
      <c r="M32" s="405">
        <f t="shared" si="1"/>
        <v>9.464261002854954E-2</v>
      </c>
      <c r="N32" s="405">
        <f t="shared" si="1"/>
        <v>0.10142619273998847</v>
      </c>
      <c r="O32" s="405">
        <v>7.9455865761323227E-2</v>
      </c>
      <c r="P32" s="405">
        <v>7.2921343946431225E-2</v>
      </c>
      <c r="Q32" s="405">
        <v>7.3817988672131615E-2</v>
      </c>
      <c r="R32" s="405">
        <v>5.8924700874836949E-2</v>
      </c>
      <c r="S32" s="405">
        <f>S33/S36</f>
        <v>5.8401130495503273E-2</v>
      </c>
      <c r="T32" s="405">
        <f>T33/T36</f>
        <v>1.6956871280078827E-2</v>
      </c>
      <c r="U32" s="406">
        <f>(U33/U36)</f>
        <v>-4.4741559135839999E-2</v>
      </c>
    </row>
    <row r="33" spans="1:21" s="112" customFormat="1" ht="30.75" hidden="1" customHeight="1">
      <c r="A33" s="267" t="s">
        <v>3454</v>
      </c>
      <c r="B33" s="400">
        <f>B36-(B29+B31)</f>
        <v>1798930</v>
      </c>
      <c r="C33" s="400">
        <f t="shared" ref="C33:N33" si="2">C36-(C29+C31)</f>
        <v>1631597</v>
      </c>
      <c r="D33" s="400">
        <f t="shared" si="2"/>
        <v>1088391</v>
      </c>
      <c r="E33" s="400">
        <f t="shared" si="2"/>
        <v>1544966</v>
      </c>
      <c r="F33" s="400">
        <f t="shared" si="2"/>
        <v>564771</v>
      </c>
      <c r="G33" s="400">
        <f t="shared" si="2"/>
        <v>-91511</v>
      </c>
      <c r="H33" s="400">
        <f t="shared" si="2"/>
        <v>326421</v>
      </c>
      <c r="I33" s="400">
        <f t="shared" si="2"/>
        <v>207622</v>
      </c>
      <c r="J33" s="400">
        <f t="shared" si="2"/>
        <v>488741</v>
      </c>
      <c r="K33" s="400">
        <f t="shared" si="2"/>
        <v>724764</v>
      </c>
      <c r="L33" s="400">
        <v>616669</v>
      </c>
      <c r="M33" s="400">
        <f t="shared" si="2"/>
        <v>588849</v>
      </c>
      <c r="N33" s="400">
        <f t="shared" si="2"/>
        <v>638984</v>
      </c>
      <c r="O33" s="400">
        <v>506780</v>
      </c>
      <c r="P33" s="400">
        <v>470802</v>
      </c>
      <c r="Q33" s="400">
        <v>482390</v>
      </c>
      <c r="R33" s="400">
        <v>389676</v>
      </c>
      <c r="S33" s="400">
        <v>374182</v>
      </c>
      <c r="T33" s="400">
        <v>111071</v>
      </c>
      <c r="U33" s="401">
        <f>U36-(U29+U31)</f>
        <v>-298781</v>
      </c>
    </row>
    <row r="34" spans="1:21" s="15" customFormat="1" ht="39.75" hidden="1" customHeight="1">
      <c r="A34" s="266" t="s">
        <v>3455</v>
      </c>
      <c r="B34" s="405">
        <f>+B35/B36</f>
        <v>0.67021584928406186</v>
      </c>
      <c r="C34" s="405">
        <f>+C35/C36</f>
        <v>0.70050575998822284</v>
      </c>
      <c r="D34" s="405">
        <f>+D35/D36</f>
        <v>0.80305808947758028</v>
      </c>
      <c r="E34" s="405">
        <v>0.71409052068195333</v>
      </c>
      <c r="F34" s="405">
        <v>0.8882804289055618</v>
      </c>
      <c r="G34" s="405">
        <v>1.0153282967450217</v>
      </c>
      <c r="H34" s="405">
        <v>0.92801208137949298</v>
      </c>
      <c r="I34" s="405">
        <v>0.96480391674282728</v>
      </c>
      <c r="J34" s="405">
        <v>0.91832120439794129</v>
      </c>
      <c r="K34" s="407">
        <f>+K35/K36</f>
        <v>0.88052033604335511</v>
      </c>
      <c r="L34" s="407">
        <v>0.89962757631300061</v>
      </c>
      <c r="M34" s="407">
        <v>0.90535738997145043</v>
      </c>
      <c r="N34" s="407">
        <v>0.89857380726001157</v>
      </c>
      <c r="O34" s="407">
        <v>0.92054413423867676</v>
      </c>
      <c r="P34" s="407">
        <v>0.92707865605356876</v>
      </c>
      <c r="Q34" s="407">
        <v>0.92618201132786837</v>
      </c>
      <c r="R34" s="407">
        <v>0.94107529912516308</v>
      </c>
      <c r="S34" s="407">
        <f>S35/S36</f>
        <v>0.98591344417491711</v>
      </c>
      <c r="T34" s="407">
        <f>T35/T36</f>
        <v>0.98304312871992117</v>
      </c>
      <c r="U34" s="408">
        <f>+U35/U36</f>
        <v>1.04474155913584</v>
      </c>
    </row>
    <row r="35" spans="1:21" s="112" customFormat="1" ht="30.75" hidden="1" customHeight="1">
      <c r="A35" s="267" t="s">
        <v>461</v>
      </c>
      <c r="B35" s="400">
        <f>+B31+B29</f>
        <v>3655941</v>
      </c>
      <c r="C35" s="400">
        <f>+C31+C29</f>
        <v>3816244</v>
      </c>
      <c r="D35" s="400">
        <f>+D31+D29</f>
        <v>4438066</v>
      </c>
      <c r="E35" s="399">
        <v>4059746</v>
      </c>
      <c r="F35" s="399">
        <v>5117539</v>
      </c>
      <c r="G35" s="399">
        <v>5849484</v>
      </c>
      <c r="H35" s="399">
        <v>5508444</v>
      </c>
      <c r="I35" s="399">
        <v>5703777</v>
      </c>
      <c r="J35" s="399">
        <v>5499811</v>
      </c>
      <c r="K35" s="399">
        <f>+K31+K29</f>
        <v>5341239</v>
      </c>
      <c r="L35" s="399">
        <v>5527140</v>
      </c>
      <c r="M35" s="399">
        <v>5632968</v>
      </c>
      <c r="N35" s="399">
        <v>5661006</v>
      </c>
      <c r="O35" s="399">
        <v>5871352</v>
      </c>
      <c r="P35" s="399">
        <v>5985497</v>
      </c>
      <c r="Q35" s="399">
        <v>6052467</v>
      </c>
      <c r="R35" s="399">
        <v>6223442</v>
      </c>
      <c r="S35" s="399">
        <v>6316848</v>
      </c>
      <c r="T35" s="399">
        <v>6439135</v>
      </c>
      <c r="U35" s="409">
        <f>+U31+U29</f>
        <v>6976711</v>
      </c>
    </row>
    <row r="36" spans="1:21" s="112" customFormat="1" ht="30.75" hidden="1" customHeight="1" thickBot="1">
      <c r="A36" s="268" t="s">
        <v>463</v>
      </c>
      <c r="B36" s="410">
        <v>5454871</v>
      </c>
      <c r="C36" s="410">
        <v>5447841</v>
      </c>
      <c r="D36" s="410">
        <v>5526457</v>
      </c>
      <c r="E36" s="411">
        <v>5604712</v>
      </c>
      <c r="F36" s="411">
        <v>5682310</v>
      </c>
      <c r="G36" s="411">
        <v>5757973</v>
      </c>
      <c r="H36" s="411">
        <v>5834865</v>
      </c>
      <c r="I36" s="411">
        <v>5911399</v>
      </c>
      <c r="J36" s="411">
        <v>5988552</v>
      </c>
      <c r="K36" s="412">
        <v>6066003</v>
      </c>
      <c r="L36" s="410">
        <v>6143809</v>
      </c>
      <c r="M36" s="410">
        <v>6221817</v>
      </c>
      <c r="N36" s="410">
        <v>6299990</v>
      </c>
      <c r="O36" s="410">
        <v>6378132</v>
      </c>
      <c r="P36" s="410">
        <v>6456299</v>
      </c>
      <c r="Q36" s="410">
        <v>6534857</v>
      </c>
      <c r="R36" s="410">
        <v>6613118</v>
      </c>
      <c r="S36" s="410">
        <v>6407102</v>
      </c>
      <c r="T36" s="410">
        <v>6550206</v>
      </c>
      <c r="U36" s="413">
        <v>6677930</v>
      </c>
    </row>
    <row r="37" spans="1:21">
      <c r="A37" s="210"/>
      <c r="B37" s="210"/>
      <c r="C37" s="210"/>
      <c r="D37" s="210"/>
      <c r="E37" s="210"/>
      <c r="F37" s="210"/>
      <c r="G37" s="210"/>
      <c r="H37" s="210"/>
      <c r="I37" s="210"/>
      <c r="J37" s="210"/>
      <c r="K37" s="217"/>
      <c r="L37" s="210"/>
      <c r="M37" s="210"/>
      <c r="N37" s="210"/>
      <c r="O37" s="210"/>
      <c r="P37" s="210"/>
      <c r="Q37" s="210"/>
      <c r="R37" s="210"/>
      <c r="S37" s="210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theme="6"/>
  </sheetPr>
  <dimension ref="A1:AR146"/>
  <sheetViews>
    <sheetView view="pageBreakPreview" zoomScaleNormal="90" zoomScaleSheetLayoutView="100" workbookViewId="0">
      <pane xSplit="2" ySplit="7" topLeftCell="C8" activePane="bottomRight" state="frozen"/>
      <selection pane="bottomRight" activeCell="G14" sqref="G14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3" width="10.5703125" style="58" customWidth="1"/>
    <col min="4" max="4" width="6.85546875" style="58" customWidth="1"/>
    <col min="5" max="5" width="9.85546875" style="58" bestFit="1" customWidth="1"/>
    <col min="6" max="6" width="6.85546875" style="58" customWidth="1"/>
    <col min="7" max="7" width="8.28515625" style="58" bestFit="1" customWidth="1"/>
    <col min="8" max="8" width="6.85546875" style="58" customWidth="1"/>
    <col min="9" max="9" width="9.140625" style="58" bestFit="1" customWidth="1"/>
    <col min="10" max="10" width="11.42578125" style="58" customWidth="1"/>
    <col min="11" max="12" width="11.28515625" style="58" customWidth="1"/>
    <col min="13" max="13" width="10.85546875" style="58" customWidth="1"/>
    <col min="14" max="14" width="8.85546875" style="58" customWidth="1"/>
    <col min="15" max="15" width="10.85546875" style="58" bestFit="1" customWidth="1"/>
    <col min="16" max="16" width="6.85546875" style="58" bestFit="1" customWidth="1"/>
    <col min="17" max="17" width="10" style="58" bestFit="1" customWidth="1"/>
    <col min="18" max="18" width="6.85546875" style="58" bestFit="1" customWidth="1"/>
    <col min="19" max="19" width="13.28515625" style="58" bestFit="1" customWidth="1"/>
    <col min="20" max="20" width="6.85546875" style="58" bestFit="1" customWidth="1"/>
    <col min="21" max="21" width="13" style="58" bestFit="1" customWidth="1"/>
    <col min="22" max="22" width="6.85546875" style="58" bestFit="1" customWidth="1"/>
    <col min="23" max="23" width="11" style="58" bestFit="1" customWidth="1"/>
    <col min="24" max="24" width="6.85546875" style="58" bestFit="1" customWidth="1"/>
    <col min="25" max="25" width="9.5703125" style="58" bestFit="1" customWidth="1"/>
    <col min="26" max="26" width="6.28515625" style="58" customWidth="1"/>
    <col min="27" max="27" width="11" style="58" bestFit="1" customWidth="1"/>
    <col min="28" max="28" width="6.85546875" style="58" bestFit="1" customWidth="1"/>
    <col min="29" max="29" width="9.5703125" style="58" bestFit="1" customWidth="1"/>
    <col min="30" max="30" width="6.28515625" style="58" customWidth="1"/>
    <col min="31" max="31" width="13.28515625" style="58" customWidth="1"/>
    <col min="32" max="32" width="6.85546875" style="58" customWidth="1"/>
    <col min="33" max="33" width="9.85546875" style="58" bestFit="1" customWidth="1"/>
    <col min="34" max="34" width="6.85546875" style="58" customWidth="1"/>
    <col min="35" max="35" width="11.7109375" style="58" bestFit="1" customWidth="1"/>
    <col min="36" max="36" width="6.85546875" style="58" customWidth="1"/>
    <col min="37" max="37" width="11.7109375" style="58" bestFit="1" customWidth="1"/>
    <col min="38" max="38" width="6.85546875" style="58" customWidth="1"/>
    <col min="39" max="39" width="7.42578125" style="58" customWidth="1"/>
    <col min="40" max="40" width="6.85546875" style="58" customWidth="1"/>
    <col min="41" max="41" width="9" style="58" customWidth="1"/>
    <col min="42" max="42" width="6.85546875" style="58" customWidth="1"/>
    <col min="43" max="44" width="15.85546875" style="58" customWidth="1"/>
    <col min="45" max="217" width="11.42578125" style="58"/>
    <col min="218" max="218" width="20.140625" style="58" customWidth="1"/>
    <col min="219" max="219" width="7.5703125" style="58" bestFit="1" customWidth="1"/>
    <col min="220" max="220" width="9.140625" style="58" bestFit="1" customWidth="1"/>
    <col min="221" max="222" width="7.5703125" style="58" bestFit="1" customWidth="1"/>
    <col min="223" max="223" width="12.140625" style="58" bestFit="1" customWidth="1"/>
    <col min="224" max="224" width="10.5703125" style="58" bestFit="1" customWidth="1"/>
    <col min="225" max="225" width="9.140625" style="58" bestFit="1" customWidth="1"/>
    <col min="226" max="226" width="7.5703125" style="58" bestFit="1" customWidth="1"/>
    <col min="227" max="227" width="11.5703125" style="58" customWidth="1"/>
    <col min="228" max="473" width="11.42578125" style="58"/>
    <col min="474" max="474" width="20.140625" style="58" customWidth="1"/>
    <col min="475" max="475" width="7.5703125" style="58" bestFit="1" customWidth="1"/>
    <col min="476" max="476" width="9.140625" style="58" bestFit="1" customWidth="1"/>
    <col min="477" max="478" width="7.5703125" style="58" bestFit="1" customWidth="1"/>
    <col min="479" max="479" width="12.140625" style="58" bestFit="1" customWidth="1"/>
    <col min="480" max="480" width="10.5703125" style="58" bestFit="1" customWidth="1"/>
    <col min="481" max="481" width="9.140625" style="58" bestFit="1" customWidth="1"/>
    <col min="482" max="482" width="7.5703125" style="58" bestFit="1" customWidth="1"/>
    <col min="483" max="483" width="11.5703125" style="58" customWidth="1"/>
    <col min="484" max="729" width="11.42578125" style="58"/>
    <col min="730" max="730" width="20.140625" style="58" customWidth="1"/>
    <col min="731" max="731" width="7.5703125" style="58" bestFit="1" customWidth="1"/>
    <col min="732" max="732" width="9.140625" style="58" bestFit="1" customWidth="1"/>
    <col min="733" max="734" width="7.5703125" style="58" bestFit="1" customWidth="1"/>
    <col min="735" max="735" width="12.140625" style="58" bestFit="1" customWidth="1"/>
    <col min="736" max="736" width="10.5703125" style="58" bestFit="1" customWidth="1"/>
    <col min="737" max="737" width="9.140625" style="58" bestFit="1" customWidth="1"/>
    <col min="738" max="738" width="7.5703125" style="58" bestFit="1" customWidth="1"/>
    <col min="739" max="739" width="11.5703125" style="58" customWidth="1"/>
    <col min="740" max="985" width="11.42578125" style="58"/>
    <col min="986" max="986" width="20.140625" style="58" customWidth="1"/>
    <col min="987" max="987" width="7.5703125" style="58" bestFit="1" customWidth="1"/>
    <col min="988" max="988" width="9.140625" style="58" bestFit="1" customWidth="1"/>
    <col min="989" max="990" width="7.5703125" style="58" bestFit="1" customWidth="1"/>
    <col min="991" max="991" width="12.140625" style="58" bestFit="1" customWidth="1"/>
    <col min="992" max="992" width="10.5703125" style="58" bestFit="1" customWidth="1"/>
    <col min="993" max="993" width="9.140625" style="58" bestFit="1" customWidth="1"/>
    <col min="994" max="994" width="7.5703125" style="58" bestFit="1" customWidth="1"/>
    <col min="995" max="995" width="11.5703125" style="58" customWidth="1"/>
    <col min="996" max="1241" width="11.42578125" style="58"/>
    <col min="1242" max="1242" width="20.140625" style="58" customWidth="1"/>
    <col min="1243" max="1243" width="7.5703125" style="58" bestFit="1" customWidth="1"/>
    <col min="1244" max="1244" width="9.140625" style="58" bestFit="1" customWidth="1"/>
    <col min="1245" max="1246" width="7.5703125" style="58" bestFit="1" customWidth="1"/>
    <col min="1247" max="1247" width="12.140625" style="58" bestFit="1" customWidth="1"/>
    <col min="1248" max="1248" width="10.5703125" style="58" bestFit="1" customWidth="1"/>
    <col min="1249" max="1249" width="9.140625" style="58" bestFit="1" customWidth="1"/>
    <col min="1250" max="1250" width="7.5703125" style="58" bestFit="1" customWidth="1"/>
    <col min="1251" max="1251" width="11.5703125" style="58" customWidth="1"/>
    <col min="1252" max="1497" width="11.42578125" style="58"/>
    <col min="1498" max="1498" width="20.140625" style="58" customWidth="1"/>
    <col min="1499" max="1499" width="7.5703125" style="58" bestFit="1" customWidth="1"/>
    <col min="1500" max="1500" width="9.140625" style="58" bestFit="1" customWidth="1"/>
    <col min="1501" max="1502" width="7.5703125" style="58" bestFit="1" customWidth="1"/>
    <col min="1503" max="1503" width="12.140625" style="58" bestFit="1" customWidth="1"/>
    <col min="1504" max="1504" width="10.5703125" style="58" bestFit="1" customWidth="1"/>
    <col min="1505" max="1505" width="9.140625" style="58" bestFit="1" customWidth="1"/>
    <col min="1506" max="1506" width="7.5703125" style="58" bestFit="1" customWidth="1"/>
    <col min="1507" max="1507" width="11.5703125" style="58" customWidth="1"/>
    <col min="1508" max="1753" width="11.42578125" style="58"/>
    <col min="1754" max="1754" width="20.140625" style="58" customWidth="1"/>
    <col min="1755" max="1755" width="7.5703125" style="58" bestFit="1" customWidth="1"/>
    <col min="1756" max="1756" width="9.140625" style="58" bestFit="1" customWidth="1"/>
    <col min="1757" max="1758" width="7.5703125" style="58" bestFit="1" customWidth="1"/>
    <col min="1759" max="1759" width="12.140625" style="58" bestFit="1" customWidth="1"/>
    <col min="1760" max="1760" width="10.5703125" style="58" bestFit="1" customWidth="1"/>
    <col min="1761" max="1761" width="9.140625" style="58" bestFit="1" customWidth="1"/>
    <col min="1762" max="1762" width="7.5703125" style="58" bestFit="1" customWidth="1"/>
    <col min="1763" max="1763" width="11.5703125" style="58" customWidth="1"/>
    <col min="1764" max="2009" width="11.42578125" style="58"/>
    <col min="2010" max="2010" width="20.140625" style="58" customWidth="1"/>
    <col min="2011" max="2011" width="7.5703125" style="58" bestFit="1" customWidth="1"/>
    <col min="2012" max="2012" width="9.140625" style="58" bestFit="1" customWidth="1"/>
    <col min="2013" max="2014" width="7.5703125" style="58" bestFit="1" customWidth="1"/>
    <col min="2015" max="2015" width="12.140625" style="58" bestFit="1" customWidth="1"/>
    <col min="2016" max="2016" width="10.5703125" style="58" bestFit="1" customWidth="1"/>
    <col min="2017" max="2017" width="9.140625" style="58" bestFit="1" customWidth="1"/>
    <col min="2018" max="2018" width="7.5703125" style="58" bestFit="1" customWidth="1"/>
    <col min="2019" max="2019" width="11.5703125" style="58" customWidth="1"/>
    <col min="2020" max="2265" width="11.42578125" style="58"/>
    <col min="2266" max="2266" width="20.140625" style="58" customWidth="1"/>
    <col min="2267" max="2267" width="7.5703125" style="58" bestFit="1" customWidth="1"/>
    <col min="2268" max="2268" width="9.140625" style="58" bestFit="1" customWidth="1"/>
    <col min="2269" max="2270" width="7.5703125" style="58" bestFit="1" customWidth="1"/>
    <col min="2271" max="2271" width="12.140625" style="58" bestFit="1" customWidth="1"/>
    <col min="2272" max="2272" width="10.5703125" style="58" bestFit="1" customWidth="1"/>
    <col min="2273" max="2273" width="9.140625" style="58" bestFit="1" customWidth="1"/>
    <col min="2274" max="2274" width="7.5703125" style="58" bestFit="1" customWidth="1"/>
    <col min="2275" max="2275" width="11.5703125" style="58" customWidth="1"/>
    <col min="2276" max="2521" width="11.42578125" style="58"/>
    <col min="2522" max="2522" width="20.140625" style="58" customWidth="1"/>
    <col min="2523" max="2523" width="7.5703125" style="58" bestFit="1" customWidth="1"/>
    <col min="2524" max="2524" width="9.140625" style="58" bestFit="1" customWidth="1"/>
    <col min="2525" max="2526" width="7.5703125" style="58" bestFit="1" customWidth="1"/>
    <col min="2527" max="2527" width="12.140625" style="58" bestFit="1" customWidth="1"/>
    <col min="2528" max="2528" width="10.5703125" style="58" bestFit="1" customWidth="1"/>
    <col min="2529" max="2529" width="9.140625" style="58" bestFit="1" customWidth="1"/>
    <col min="2530" max="2530" width="7.5703125" style="58" bestFit="1" customWidth="1"/>
    <col min="2531" max="2531" width="11.5703125" style="58" customWidth="1"/>
    <col min="2532" max="2777" width="11.42578125" style="58"/>
    <col min="2778" max="2778" width="20.140625" style="58" customWidth="1"/>
    <col min="2779" max="2779" width="7.5703125" style="58" bestFit="1" customWidth="1"/>
    <col min="2780" max="2780" width="9.140625" style="58" bestFit="1" customWidth="1"/>
    <col min="2781" max="2782" width="7.5703125" style="58" bestFit="1" customWidth="1"/>
    <col min="2783" max="2783" width="12.140625" style="58" bestFit="1" customWidth="1"/>
    <col min="2784" max="2784" width="10.5703125" style="58" bestFit="1" customWidth="1"/>
    <col min="2785" max="2785" width="9.140625" style="58" bestFit="1" customWidth="1"/>
    <col min="2786" max="2786" width="7.5703125" style="58" bestFit="1" customWidth="1"/>
    <col min="2787" max="2787" width="11.5703125" style="58" customWidth="1"/>
    <col min="2788" max="3033" width="11.42578125" style="58"/>
    <col min="3034" max="3034" width="20.140625" style="58" customWidth="1"/>
    <col min="3035" max="3035" width="7.5703125" style="58" bestFit="1" customWidth="1"/>
    <col min="3036" max="3036" width="9.140625" style="58" bestFit="1" customWidth="1"/>
    <col min="3037" max="3038" width="7.5703125" style="58" bestFit="1" customWidth="1"/>
    <col min="3039" max="3039" width="12.140625" style="58" bestFit="1" customWidth="1"/>
    <col min="3040" max="3040" width="10.5703125" style="58" bestFit="1" customWidth="1"/>
    <col min="3041" max="3041" width="9.140625" style="58" bestFit="1" customWidth="1"/>
    <col min="3042" max="3042" width="7.5703125" style="58" bestFit="1" customWidth="1"/>
    <col min="3043" max="3043" width="11.5703125" style="58" customWidth="1"/>
    <col min="3044" max="3289" width="11.42578125" style="58"/>
    <col min="3290" max="3290" width="20.140625" style="58" customWidth="1"/>
    <col min="3291" max="3291" width="7.5703125" style="58" bestFit="1" customWidth="1"/>
    <col min="3292" max="3292" width="9.140625" style="58" bestFit="1" customWidth="1"/>
    <col min="3293" max="3294" width="7.5703125" style="58" bestFit="1" customWidth="1"/>
    <col min="3295" max="3295" width="12.140625" style="58" bestFit="1" customWidth="1"/>
    <col min="3296" max="3296" width="10.5703125" style="58" bestFit="1" customWidth="1"/>
    <col min="3297" max="3297" width="9.140625" style="58" bestFit="1" customWidth="1"/>
    <col min="3298" max="3298" width="7.5703125" style="58" bestFit="1" customWidth="1"/>
    <col min="3299" max="3299" width="11.5703125" style="58" customWidth="1"/>
    <col min="3300" max="3545" width="11.42578125" style="58"/>
    <col min="3546" max="3546" width="20.140625" style="58" customWidth="1"/>
    <col min="3547" max="3547" width="7.5703125" style="58" bestFit="1" customWidth="1"/>
    <col min="3548" max="3548" width="9.140625" style="58" bestFit="1" customWidth="1"/>
    <col min="3549" max="3550" width="7.5703125" style="58" bestFit="1" customWidth="1"/>
    <col min="3551" max="3551" width="12.140625" style="58" bestFit="1" customWidth="1"/>
    <col min="3552" max="3552" width="10.5703125" style="58" bestFit="1" customWidth="1"/>
    <col min="3553" max="3553" width="9.140625" style="58" bestFit="1" customWidth="1"/>
    <col min="3554" max="3554" width="7.5703125" style="58" bestFit="1" customWidth="1"/>
    <col min="3555" max="3555" width="11.5703125" style="58" customWidth="1"/>
    <col min="3556" max="3801" width="11.42578125" style="58"/>
    <col min="3802" max="3802" width="20.140625" style="58" customWidth="1"/>
    <col min="3803" max="3803" width="7.5703125" style="58" bestFit="1" customWidth="1"/>
    <col min="3804" max="3804" width="9.140625" style="58" bestFit="1" customWidth="1"/>
    <col min="3805" max="3806" width="7.5703125" style="58" bestFit="1" customWidth="1"/>
    <col min="3807" max="3807" width="12.140625" style="58" bestFit="1" customWidth="1"/>
    <col min="3808" max="3808" width="10.5703125" style="58" bestFit="1" customWidth="1"/>
    <col min="3809" max="3809" width="9.140625" style="58" bestFit="1" customWidth="1"/>
    <col min="3810" max="3810" width="7.5703125" style="58" bestFit="1" customWidth="1"/>
    <col min="3811" max="3811" width="11.5703125" style="58" customWidth="1"/>
    <col min="3812" max="4057" width="11.42578125" style="58"/>
    <col min="4058" max="4058" width="20.140625" style="58" customWidth="1"/>
    <col min="4059" max="4059" width="7.5703125" style="58" bestFit="1" customWidth="1"/>
    <col min="4060" max="4060" width="9.140625" style="58" bestFit="1" customWidth="1"/>
    <col min="4061" max="4062" width="7.5703125" style="58" bestFit="1" customWidth="1"/>
    <col min="4063" max="4063" width="12.140625" style="58" bestFit="1" customWidth="1"/>
    <col min="4064" max="4064" width="10.5703125" style="58" bestFit="1" customWidth="1"/>
    <col min="4065" max="4065" width="9.140625" style="58" bestFit="1" customWidth="1"/>
    <col min="4066" max="4066" width="7.5703125" style="58" bestFit="1" customWidth="1"/>
    <col min="4067" max="4067" width="11.5703125" style="58" customWidth="1"/>
    <col min="4068" max="4313" width="11.42578125" style="58"/>
    <col min="4314" max="4314" width="20.140625" style="58" customWidth="1"/>
    <col min="4315" max="4315" width="7.5703125" style="58" bestFit="1" customWidth="1"/>
    <col min="4316" max="4316" width="9.140625" style="58" bestFit="1" customWidth="1"/>
    <col min="4317" max="4318" width="7.5703125" style="58" bestFit="1" customWidth="1"/>
    <col min="4319" max="4319" width="12.140625" style="58" bestFit="1" customWidth="1"/>
    <col min="4320" max="4320" width="10.5703125" style="58" bestFit="1" customWidth="1"/>
    <col min="4321" max="4321" width="9.140625" style="58" bestFit="1" customWidth="1"/>
    <col min="4322" max="4322" width="7.5703125" style="58" bestFit="1" customWidth="1"/>
    <col min="4323" max="4323" width="11.5703125" style="58" customWidth="1"/>
    <col min="4324" max="4569" width="11.42578125" style="58"/>
    <col min="4570" max="4570" width="20.140625" style="58" customWidth="1"/>
    <col min="4571" max="4571" width="7.5703125" style="58" bestFit="1" customWidth="1"/>
    <col min="4572" max="4572" width="9.140625" style="58" bestFit="1" customWidth="1"/>
    <col min="4573" max="4574" width="7.5703125" style="58" bestFit="1" customWidth="1"/>
    <col min="4575" max="4575" width="12.140625" style="58" bestFit="1" customWidth="1"/>
    <col min="4576" max="4576" width="10.5703125" style="58" bestFit="1" customWidth="1"/>
    <col min="4577" max="4577" width="9.140625" style="58" bestFit="1" customWidth="1"/>
    <col min="4578" max="4578" width="7.5703125" style="58" bestFit="1" customWidth="1"/>
    <col min="4579" max="4579" width="11.5703125" style="58" customWidth="1"/>
    <col min="4580" max="4825" width="11.42578125" style="58"/>
    <col min="4826" max="4826" width="20.140625" style="58" customWidth="1"/>
    <col min="4827" max="4827" width="7.5703125" style="58" bestFit="1" customWidth="1"/>
    <col min="4828" max="4828" width="9.140625" style="58" bestFit="1" customWidth="1"/>
    <col min="4829" max="4830" width="7.5703125" style="58" bestFit="1" customWidth="1"/>
    <col min="4831" max="4831" width="12.140625" style="58" bestFit="1" customWidth="1"/>
    <col min="4832" max="4832" width="10.5703125" style="58" bestFit="1" customWidth="1"/>
    <col min="4833" max="4833" width="9.140625" style="58" bestFit="1" customWidth="1"/>
    <col min="4834" max="4834" width="7.5703125" style="58" bestFit="1" customWidth="1"/>
    <col min="4835" max="4835" width="11.5703125" style="58" customWidth="1"/>
    <col min="4836" max="5081" width="11.42578125" style="58"/>
    <col min="5082" max="5082" width="20.140625" style="58" customWidth="1"/>
    <col min="5083" max="5083" width="7.5703125" style="58" bestFit="1" customWidth="1"/>
    <col min="5084" max="5084" width="9.140625" style="58" bestFit="1" customWidth="1"/>
    <col min="5085" max="5086" width="7.5703125" style="58" bestFit="1" customWidth="1"/>
    <col min="5087" max="5087" width="12.140625" style="58" bestFit="1" customWidth="1"/>
    <col min="5088" max="5088" width="10.5703125" style="58" bestFit="1" customWidth="1"/>
    <col min="5089" max="5089" width="9.140625" style="58" bestFit="1" customWidth="1"/>
    <col min="5090" max="5090" width="7.5703125" style="58" bestFit="1" customWidth="1"/>
    <col min="5091" max="5091" width="11.5703125" style="58" customWidth="1"/>
    <col min="5092" max="5337" width="11.42578125" style="58"/>
    <col min="5338" max="5338" width="20.140625" style="58" customWidth="1"/>
    <col min="5339" max="5339" width="7.5703125" style="58" bestFit="1" customWidth="1"/>
    <col min="5340" max="5340" width="9.140625" style="58" bestFit="1" customWidth="1"/>
    <col min="5341" max="5342" width="7.5703125" style="58" bestFit="1" customWidth="1"/>
    <col min="5343" max="5343" width="12.140625" style="58" bestFit="1" customWidth="1"/>
    <col min="5344" max="5344" width="10.5703125" style="58" bestFit="1" customWidth="1"/>
    <col min="5345" max="5345" width="9.140625" style="58" bestFit="1" customWidth="1"/>
    <col min="5346" max="5346" width="7.5703125" style="58" bestFit="1" customWidth="1"/>
    <col min="5347" max="5347" width="11.5703125" style="58" customWidth="1"/>
    <col min="5348" max="5593" width="11.42578125" style="58"/>
    <col min="5594" max="5594" width="20.140625" style="58" customWidth="1"/>
    <col min="5595" max="5595" width="7.5703125" style="58" bestFit="1" customWidth="1"/>
    <col min="5596" max="5596" width="9.140625" style="58" bestFit="1" customWidth="1"/>
    <col min="5597" max="5598" width="7.5703125" style="58" bestFit="1" customWidth="1"/>
    <col min="5599" max="5599" width="12.140625" style="58" bestFit="1" customWidth="1"/>
    <col min="5600" max="5600" width="10.5703125" style="58" bestFit="1" customWidth="1"/>
    <col min="5601" max="5601" width="9.140625" style="58" bestFit="1" customWidth="1"/>
    <col min="5602" max="5602" width="7.5703125" style="58" bestFit="1" customWidth="1"/>
    <col min="5603" max="5603" width="11.5703125" style="58" customWidth="1"/>
    <col min="5604" max="5849" width="11.42578125" style="58"/>
    <col min="5850" max="5850" width="20.140625" style="58" customWidth="1"/>
    <col min="5851" max="5851" width="7.5703125" style="58" bestFit="1" customWidth="1"/>
    <col min="5852" max="5852" width="9.140625" style="58" bestFit="1" customWidth="1"/>
    <col min="5853" max="5854" width="7.5703125" style="58" bestFit="1" customWidth="1"/>
    <col min="5855" max="5855" width="12.140625" style="58" bestFit="1" customWidth="1"/>
    <col min="5856" max="5856" width="10.5703125" style="58" bestFit="1" customWidth="1"/>
    <col min="5857" max="5857" width="9.140625" style="58" bestFit="1" customWidth="1"/>
    <col min="5858" max="5858" width="7.5703125" style="58" bestFit="1" customWidth="1"/>
    <col min="5859" max="5859" width="11.5703125" style="58" customWidth="1"/>
    <col min="5860" max="6105" width="11.42578125" style="58"/>
    <col min="6106" max="6106" width="20.140625" style="58" customWidth="1"/>
    <col min="6107" max="6107" width="7.5703125" style="58" bestFit="1" customWidth="1"/>
    <col min="6108" max="6108" width="9.140625" style="58" bestFit="1" customWidth="1"/>
    <col min="6109" max="6110" width="7.5703125" style="58" bestFit="1" customWidth="1"/>
    <col min="6111" max="6111" width="12.140625" style="58" bestFit="1" customWidth="1"/>
    <col min="6112" max="6112" width="10.5703125" style="58" bestFit="1" customWidth="1"/>
    <col min="6113" max="6113" width="9.140625" style="58" bestFit="1" customWidth="1"/>
    <col min="6114" max="6114" width="7.5703125" style="58" bestFit="1" customWidth="1"/>
    <col min="6115" max="6115" width="11.5703125" style="58" customWidth="1"/>
    <col min="6116" max="6361" width="11.42578125" style="58"/>
    <col min="6362" max="6362" width="20.140625" style="58" customWidth="1"/>
    <col min="6363" max="6363" width="7.5703125" style="58" bestFit="1" customWidth="1"/>
    <col min="6364" max="6364" width="9.140625" style="58" bestFit="1" customWidth="1"/>
    <col min="6365" max="6366" width="7.5703125" style="58" bestFit="1" customWidth="1"/>
    <col min="6367" max="6367" width="12.140625" style="58" bestFit="1" customWidth="1"/>
    <col min="6368" max="6368" width="10.5703125" style="58" bestFit="1" customWidth="1"/>
    <col min="6369" max="6369" width="9.140625" style="58" bestFit="1" customWidth="1"/>
    <col min="6370" max="6370" width="7.5703125" style="58" bestFit="1" customWidth="1"/>
    <col min="6371" max="6371" width="11.5703125" style="58" customWidth="1"/>
    <col min="6372" max="6617" width="11.42578125" style="58"/>
    <col min="6618" max="6618" width="20.140625" style="58" customWidth="1"/>
    <col min="6619" max="6619" width="7.5703125" style="58" bestFit="1" customWidth="1"/>
    <col min="6620" max="6620" width="9.140625" style="58" bestFit="1" customWidth="1"/>
    <col min="6621" max="6622" width="7.5703125" style="58" bestFit="1" customWidth="1"/>
    <col min="6623" max="6623" width="12.140625" style="58" bestFit="1" customWidth="1"/>
    <col min="6624" max="6624" width="10.5703125" style="58" bestFit="1" customWidth="1"/>
    <col min="6625" max="6625" width="9.140625" style="58" bestFit="1" customWidth="1"/>
    <col min="6626" max="6626" width="7.5703125" style="58" bestFit="1" customWidth="1"/>
    <col min="6627" max="6627" width="11.5703125" style="58" customWidth="1"/>
    <col min="6628" max="6873" width="11.42578125" style="58"/>
    <col min="6874" max="6874" width="20.140625" style="58" customWidth="1"/>
    <col min="6875" max="6875" width="7.5703125" style="58" bestFit="1" customWidth="1"/>
    <col min="6876" max="6876" width="9.140625" style="58" bestFit="1" customWidth="1"/>
    <col min="6877" max="6878" width="7.5703125" style="58" bestFit="1" customWidth="1"/>
    <col min="6879" max="6879" width="12.140625" style="58" bestFit="1" customWidth="1"/>
    <col min="6880" max="6880" width="10.5703125" style="58" bestFit="1" customWidth="1"/>
    <col min="6881" max="6881" width="9.140625" style="58" bestFit="1" customWidth="1"/>
    <col min="6882" max="6882" width="7.5703125" style="58" bestFit="1" customWidth="1"/>
    <col min="6883" max="6883" width="11.5703125" style="58" customWidth="1"/>
    <col min="6884" max="7129" width="11.42578125" style="58"/>
    <col min="7130" max="7130" width="20.140625" style="58" customWidth="1"/>
    <col min="7131" max="7131" width="7.5703125" style="58" bestFit="1" customWidth="1"/>
    <col min="7132" max="7132" width="9.140625" style="58" bestFit="1" customWidth="1"/>
    <col min="7133" max="7134" width="7.5703125" style="58" bestFit="1" customWidth="1"/>
    <col min="7135" max="7135" width="12.140625" style="58" bestFit="1" customWidth="1"/>
    <col min="7136" max="7136" width="10.5703125" style="58" bestFit="1" customWidth="1"/>
    <col min="7137" max="7137" width="9.140625" style="58" bestFit="1" customWidth="1"/>
    <col min="7138" max="7138" width="7.5703125" style="58" bestFit="1" customWidth="1"/>
    <col min="7139" max="7139" width="11.5703125" style="58" customWidth="1"/>
    <col min="7140" max="7385" width="11.42578125" style="58"/>
    <col min="7386" max="7386" width="20.140625" style="58" customWidth="1"/>
    <col min="7387" max="7387" width="7.5703125" style="58" bestFit="1" customWidth="1"/>
    <col min="7388" max="7388" width="9.140625" style="58" bestFit="1" customWidth="1"/>
    <col min="7389" max="7390" width="7.5703125" style="58" bestFit="1" customWidth="1"/>
    <col min="7391" max="7391" width="12.140625" style="58" bestFit="1" customWidth="1"/>
    <col min="7392" max="7392" width="10.5703125" style="58" bestFit="1" customWidth="1"/>
    <col min="7393" max="7393" width="9.140625" style="58" bestFit="1" customWidth="1"/>
    <col min="7394" max="7394" width="7.5703125" style="58" bestFit="1" customWidth="1"/>
    <col min="7395" max="7395" width="11.5703125" style="58" customWidth="1"/>
    <col min="7396" max="7641" width="11.42578125" style="58"/>
    <col min="7642" max="7642" width="20.140625" style="58" customWidth="1"/>
    <col min="7643" max="7643" width="7.5703125" style="58" bestFit="1" customWidth="1"/>
    <col min="7644" max="7644" width="9.140625" style="58" bestFit="1" customWidth="1"/>
    <col min="7645" max="7646" width="7.5703125" style="58" bestFit="1" customWidth="1"/>
    <col min="7647" max="7647" width="12.140625" style="58" bestFit="1" customWidth="1"/>
    <col min="7648" max="7648" width="10.5703125" style="58" bestFit="1" customWidth="1"/>
    <col min="7649" max="7649" width="9.140625" style="58" bestFit="1" customWidth="1"/>
    <col min="7650" max="7650" width="7.5703125" style="58" bestFit="1" customWidth="1"/>
    <col min="7651" max="7651" width="11.5703125" style="58" customWidth="1"/>
    <col min="7652" max="7897" width="11.42578125" style="58"/>
    <col min="7898" max="7898" width="20.140625" style="58" customWidth="1"/>
    <col min="7899" max="7899" width="7.5703125" style="58" bestFit="1" customWidth="1"/>
    <col min="7900" max="7900" width="9.140625" style="58" bestFit="1" customWidth="1"/>
    <col min="7901" max="7902" width="7.5703125" style="58" bestFit="1" customWidth="1"/>
    <col min="7903" max="7903" width="12.140625" style="58" bestFit="1" customWidth="1"/>
    <col min="7904" max="7904" width="10.5703125" style="58" bestFit="1" customWidth="1"/>
    <col min="7905" max="7905" width="9.140625" style="58" bestFit="1" customWidth="1"/>
    <col min="7906" max="7906" width="7.5703125" style="58" bestFit="1" customWidth="1"/>
    <col min="7907" max="7907" width="11.5703125" style="58" customWidth="1"/>
    <col min="7908" max="8153" width="11.42578125" style="58"/>
    <col min="8154" max="8154" width="20.140625" style="58" customWidth="1"/>
    <col min="8155" max="8155" width="7.5703125" style="58" bestFit="1" customWidth="1"/>
    <col min="8156" max="8156" width="9.140625" style="58" bestFit="1" customWidth="1"/>
    <col min="8157" max="8158" width="7.5703125" style="58" bestFit="1" customWidth="1"/>
    <col min="8159" max="8159" width="12.140625" style="58" bestFit="1" customWidth="1"/>
    <col min="8160" max="8160" width="10.5703125" style="58" bestFit="1" customWidth="1"/>
    <col min="8161" max="8161" width="9.140625" style="58" bestFit="1" customWidth="1"/>
    <col min="8162" max="8162" width="7.5703125" style="58" bestFit="1" customWidth="1"/>
    <col min="8163" max="8163" width="11.5703125" style="58" customWidth="1"/>
    <col min="8164" max="8409" width="11.42578125" style="58"/>
    <col min="8410" max="8410" width="20.140625" style="58" customWidth="1"/>
    <col min="8411" max="8411" width="7.5703125" style="58" bestFit="1" customWidth="1"/>
    <col min="8412" max="8412" width="9.140625" style="58" bestFit="1" customWidth="1"/>
    <col min="8413" max="8414" width="7.5703125" style="58" bestFit="1" customWidth="1"/>
    <col min="8415" max="8415" width="12.140625" style="58" bestFit="1" customWidth="1"/>
    <col min="8416" max="8416" width="10.5703125" style="58" bestFit="1" customWidth="1"/>
    <col min="8417" max="8417" width="9.140625" style="58" bestFit="1" customWidth="1"/>
    <col min="8418" max="8418" width="7.5703125" style="58" bestFit="1" customWidth="1"/>
    <col min="8419" max="8419" width="11.5703125" style="58" customWidth="1"/>
    <col min="8420" max="8665" width="11.42578125" style="58"/>
    <col min="8666" max="8666" width="20.140625" style="58" customWidth="1"/>
    <col min="8667" max="8667" width="7.5703125" style="58" bestFit="1" customWidth="1"/>
    <col min="8668" max="8668" width="9.140625" style="58" bestFit="1" customWidth="1"/>
    <col min="8669" max="8670" width="7.5703125" style="58" bestFit="1" customWidth="1"/>
    <col min="8671" max="8671" width="12.140625" style="58" bestFit="1" customWidth="1"/>
    <col min="8672" max="8672" width="10.5703125" style="58" bestFit="1" customWidth="1"/>
    <col min="8673" max="8673" width="9.140625" style="58" bestFit="1" customWidth="1"/>
    <col min="8674" max="8674" width="7.5703125" style="58" bestFit="1" customWidth="1"/>
    <col min="8675" max="8675" width="11.5703125" style="58" customWidth="1"/>
    <col min="8676" max="8921" width="11.42578125" style="58"/>
    <col min="8922" max="8922" width="20.140625" style="58" customWidth="1"/>
    <col min="8923" max="8923" width="7.5703125" style="58" bestFit="1" customWidth="1"/>
    <col min="8924" max="8924" width="9.140625" style="58" bestFit="1" customWidth="1"/>
    <col min="8925" max="8926" width="7.5703125" style="58" bestFit="1" customWidth="1"/>
    <col min="8927" max="8927" width="12.140625" style="58" bestFit="1" customWidth="1"/>
    <col min="8928" max="8928" width="10.5703125" style="58" bestFit="1" customWidth="1"/>
    <col min="8929" max="8929" width="9.140625" style="58" bestFit="1" customWidth="1"/>
    <col min="8930" max="8930" width="7.5703125" style="58" bestFit="1" customWidth="1"/>
    <col min="8931" max="8931" width="11.5703125" style="58" customWidth="1"/>
    <col min="8932" max="9177" width="11.42578125" style="58"/>
    <col min="9178" max="9178" width="20.140625" style="58" customWidth="1"/>
    <col min="9179" max="9179" width="7.5703125" style="58" bestFit="1" customWidth="1"/>
    <col min="9180" max="9180" width="9.140625" style="58" bestFit="1" customWidth="1"/>
    <col min="9181" max="9182" width="7.5703125" style="58" bestFit="1" customWidth="1"/>
    <col min="9183" max="9183" width="12.140625" style="58" bestFit="1" customWidth="1"/>
    <col min="9184" max="9184" width="10.5703125" style="58" bestFit="1" customWidth="1"/>
    <col min="9185" max="9185" width="9.140625" style="58" bestFit="1" customWidth="1"/>
    <col min="9186" max="9186" width="7.5703125" style="58" bestFit="1" customWidth="1"/>
    <col min="9187" max="9187" width="11.5703125" style="58" customWidth="1"/>
    <col min="9188" max="9433" width="11.42578125" style="58"/>
    <col min="9434" max="9434" width="20.140625" style="58" customWidth="1"/>
    <col min="9435" max="9435" width="7.5703125" style="58" bestFit="1" customWidth="1"/>
    <col min="9436" max="9436" width="9.140625" style="58" bestFit="1" customWidth="1"/>
    <col min="9437" max="9438" width="7.5703125" style="58" bestFit="1" customWidth="1"/>
    <col min="9439" max="9439" width="12.140625" style="58" bestFit="1" customWidth="1"/>
    <col min="9440" max="9440" width="10.5703125" style="58" bestFit="1" customWidth="1"/>
    <col min="9441" max="9441" width="9.140625" style="58" bestFit="1" customWidth="1"/>
    <col min="9442" max="9442" width="7.5703125" style="58" bestFit="1" customWidth="1"/>
    <col min="9443" max="9443" width="11.5703125" style="58" customWidth="1"/>
    <col min="9444" max="9689" width="11.42578125" style="58"/>
    <col min="9690" max="9690" width="20.140625" style="58" customWidth="1"/>
    <col min="9691" max="9691" width="7.5703125" style="58" bestFit="1" customWidth="1"/>
    <col min="9692" max="9692" width="9.140625" style="58" bestFit="1" customWidth="1"/>
    <col min="9693" max="9694" width="7.5703125" style="58" bestFit="1" customWidth="1"/>
    <col min="9695" max="9695" width="12.140625" style="58" bestFit="1" customWidth="1"/>
    <col min="9696" max="9696" width="10.5703125" style="58" bestFit="1" customWidth="1"/>
    <col min="9697" max="9697" width="9.140625" style="58" bestFit="1" customWidth="1"/>
    <col min="9698" max="9698" width="7.5703125" style="58" bestFit="1" customWidth="1"/>
    <col min="9699" max="9699" width="11.5703125" style="58" customWidth="1"/>
    <col min="9700" max="9945" width="11.42578125" style="58"/>
    <col min="9946" max="9946" width="20.140625" style="58" customWidth="1"/>
    <col min="9947" max="9947" width="7.5703125" style="58" bestFit="1" customWidth="1"/>
    <col min="9948" max="9948" width="9.140625" style="58" bestFit="1" customWidth="1"/>
    <col min="9949" max="9950" width="7.5703125" style="58" bestFit="1" customWidth="1"/>
    <col min="9951" max="9951" width="12.140625" style="58" bestFit="1" customWidth="1"/>
    <col min="9952" max="9952" width="10.5703125" style="58" bestFit="1" customWidth="1"/>
    <col min="9953" max="9953" width="9.140625" style="58" bestFit="1" customWidth="1"/>
    <col min="9954" max="9954" width="7.5703125" style="58" bestFit="1" customWidth="1"/>
    <col min="9955" max="9955" width="11.5703125" style="58" customWidth="1"/>
    <col min="9956" max="10201" width="11.42578125" style="58"/>
    <col min="10202" max="10202" width="20.140625" style="58" customWidth="1"/>
    <col min="10203" max="10203" width="7.5703125" style="58" bestFit="1" customWidth="1"/>
    <col min="10204" max="10204" width="9.140625" style="58" bestFit="1" customWidth="1"/>
    <col min="10205" max="10206" width="7.5703125" style="58" bestFit="1" customWidth="1"/>
    <col min="10207" max="10207" width="12.140625" style="58" bestFit="1" customWidth="1"/>
    <col min="10208" max="10208" width="10.5703125" style="58" bestFit="1" customWidth="1"/>
    <col min="10209" max="10209" width="9.140625" style="58" bestFit="1" customWidth="1"/>
    <col min="10210" max="10210" width="7.5703125" style="58" bestFit="1" customWidth="1"/>
    <col min="10211" max="10211" width="11.5703125" style="58" customWidth="1"/>
    <col min="10212" max="10457" width="11.42578125" style="58"/>
    <col min="10458" max="10458" width="20.140625" style="58" customWidth="1"/>
    <col min="10459" max="10459" width="7.5703125" style="58" bestFit="1" customWidth="1"/>
    <col min="10460" max="10460" width="9.140625" style="58" bestFit="1" customWidth="1"/>
    <col min="10461" max="10462" width="7.5703125" style="58" bestFit="1" customWidth="1"/>
    <col min="10463" max="10463" width="12.140625" style="58" bestFit="1" customWidth="1"/>
    <col min="10464" max="10464" width="10.5703125" style="58" bestFit="1" customWidth="1"/>
    <col min="10465" max="10465" width="9.140625" style="58" bestFit="1" customWidth="1"/>
    <col min="10466" max="10466" width="7.5703125" style="58" bestFit="1" customWidth="1"/>
    <col min="10467" max="10467" width="11.5703125" style="58" customWidth="1"/>
    <col min="10468" max="10713" width="11.42578125" style="58"/>
    <col min="10714" max="10714" width="20.140625" style="58" customWidth="1"/>
    <col min="10715" max="10715" width="7.5703125" style="58" bestFit="1" customWidth="1"/>
    <col min="10716" max="10716" width="9.140625" style="58" bestFit="1" customWidth="1"/>
    <col min="10717" max="10718" width="7.5703125" style="58" bestFit="1" customWidth="1"/>
    <col min="10719" max="10719" width="12.140625" style="58" bestFit="1" customWidth="1"/>
    <col min="10720" max="10720" width="10.5703125" style="58" bestFit="1" customWidth="1"/>
    <col min="10721" max="10721" width="9.140625" style="58" bestFit="1" customWidth="1"/>
    <col min="10722" max="10722" width="7.5703125" style="58" bestFit="1" customWidth="1"/>
    <col min="10723" max="10723" width="11.5703125" style="58" customWidth="1"/>
    <col min="10724" max="10969" width="11.42578125" style="58"/>
    <col min="10970" max="10970" width="20.140625" style="58" customWidth="1"/>
    <col min="10971" max="10971" width="7.5703125" style="58" bestFit="1" customWidth="1"/>
    <col min="10972" max="10972" width="9.140625" style="58" bestFit="1" customWidth="1"/>
    <col min="10973" max="10974" width="7.5703125" style="58" bestFit="1" customWidth="1"/>
    <col min="10975" max="10975" width="12.140625" style="58" bestFit="1" customWidth="1"/>
    <col min="10976" max="10976" width="10.5703125" style="58" bestFit="1" customWidth="1"/>
    <col min="10977" max="10977" width="9.140625" style="58" bestFit="1" customWidth="1"/>
    <col min="10978" max="10978" width="7.5703125" style="58" bestFit="1" customWidth="1"/>
    <col min="10979" max="10979" width="11.5703125" style="58" customWidth="1"/>
    <col min="10980" max="11225" width="11.42578125" style="58"/>
    <col min="11226" max="11226" width="20.140625" style="58" customWidth="1"/>
    <col min="11227" max="11227" width="7.5703125" style="58" bestFit="1" customWidth="1"/>
    <col min="11228" max="11228" width="9.140625" style="58" bestFit="1" customWidth="1"/>
    <col min="11229" max="11230" width="7.5703125" style="58" bestFit="1" customWidth="1"/>
    <col min="11231" max="11231" width="12.140625" style="58" bestFit="1" customWidth="1"/>
    <col min="11232" max="11232" width="10.5703125" style="58" bestFit="1" customWidth="1"/>
    <col min="11233" max="11233" width="9.140625" style="58" bestFit="1" customWidth="1"/>
    <col min="11234" max="11234" width="7.5703125" style="58" bestFit="1" customWidth="1"/>
    <col min="11235" max="11235" width="11.5703125" style="58" customWidth="1"/>
    <col min="11236" max="11481" width="11.42578125" style="58"/>
    <col min="11482" max="11482" width="20.140625" style="58" customWidth="1"/>
    <col min="11483" max="11483" width="7.5703125" style="58" bestFit="1" customWidth="1"/>
    <col min="11484" max="11484" width="9.140625" style="58" bestFit="1" customWidth="1"/>
    <col min="11485" max="11486" width="7.5703125" style="58" bestFit="1" customWidth="1"/>
    <col min="11487" max="11487" width="12.140625" style="58" bestFit="1" customWidth="1"/>
    <col min="11488" max="11488" width="10.5703125" style="58" bestFit="1" customWidth="1"/>
    <col min="11489" max="11489" width="9.140625" style="58" bestFit="1" customWidth="1"/>
    <col min="11490" max="11490" width="7.5703125" style="58" bestFit="1" customWidth="1"/>
    <col min="11491" max="11491" width="11.5703125" style="58" customWidth="1"/>
    <col min="11492" max="11737" width="11.42578125" style="58"/>
    <col min="11738" max="11738" width="20.140625" style="58" customWidth="1"/>
    <col min="11739" max="11739" width="7.5703125" style="58" bestFit="1" customWidth="1"/>
    <col min="11740" max="11740" width="9.140625" style="58" bestFit="1" customWidth="1"/>
    <col min="11741" max="11742" width="7.5703125" style="58" bestFit="1" customWidth="1"/>
    <col min="11743" max="11743" width="12.140625" style="58" bestFit="1" customWidth="1"/>
    <col min="11744" max="11744" width="10.5703125" style="58" bestFit="1" customWidth="1"/>
    <col min="11745" max="11745" width="9.140625" style="58" bestFit="1" customWidth="1"/>
    <col min="11746" max="11746" width="7.5703125" style="58" bestFit="1" customWidth="1"/>
    <col min="11747" max="11747" width="11.5703125" style="58" customWidth="1"/>
    <col min="11748" max="11993" width="11.42578125" style="58"/>
    <col min="11994" max="11994" width="20.140625" style="58" customWidth="1"/>
    <col min="11995" max="11995" width="7.5703125" style="58" bestFit="1" customWidth="1"/>
    <col min="11996" max="11996" width="9.140625" style="58" bestFit="1" customWidth="1"/>
    <col min="11997" max="11998" width="7.5703125" style="58" bestFit="1" customWidth="1"/>
    <col min="11999" max="11999" width="12.140625" style="58" bestFit="1" customWidth="1"/>
    <col min="12000" max="12000" width="10.5703125" style="58" bestFit="1" customWidth="1"/>
    <col min="12001" max="12001" width="9.140625" style="58" bestFit="1" customWidth="1"/>
    <col min="12002" max="12002" width="7.5703125" style="58" bestFit="1" customWidth="1"/>
    <col min="12003" max="12003" width="11.5703125" style="58" customWidth="1"/>
    <col min="12004" max="12249" width="11.42578125" style="58"/>
    <col min="12250" max="12250" width="20.140625" style="58" customWidth="1"/>
    <col min="12251" max="12251" width="7.5703125" style="58" bestFit="1" customWidth="1"/>
    <col min="12252" max="12252" width="9.140625" style="58" bestFit="1" customWidth="1"/>
    <col min="12253" max="12254" width="7.5703125" style="58" bestFit="1" customWidth="1"/>
    <col min="12255" max="12255" width="12.140625" style="58" bestFit="1" customWidth="1"/>
    <col min="12256" max="12256" width="10.5703125" style="58" bestFit="1" customWidth="1"/>
    <col min="12257" max="12257" width="9.140625" style="58" bestFit="1" customWidth="1"/>
    <col min="12258" max="12258" width="7.5703125" style="58" bestFit="1" customWidth="1"/>
    <col min="12259" max="12259" width="11.5703125" style="58" customWidth="1"/>
    <col min="12260" max="12505" width="11.42578125" style="58"/>
    <col min="12506" max="12506" width="20.140625" style="58" customWidth="1"/>
    <col min="12507" max="12507" width="7.5703125" style="58" bestFit="1" customWidth="1"/>
    <col min="12508" max="12508" width="9.140625" style="58" bestFit="1" customWidth="1"/>
    <col min="12509" max="12510" width="7.5703125" style="58" bestFit="1" customWidth="1"/>
    <col min="12511" max="12511" width="12.140625" style="58" bestFit="1" customWidth="1"/>
    <col min="12512" max="12512" width="10.5703125" style="58" bestFit="1" customWidth="1"/>
    <col min="12513" max="12513" width="9.140625" style="58" bestFit="1" customWidth="1"/>
    <col min="12514" max="12514" width="7.5703125" style="58" bestFit="1" customWidth="1"/>
    <col min="12515" max="12515" width="11.5703125" style="58" customWidth="1"/>
    <col min="12516" max="12761" width="11.42578125" style="58"/>
    <col min="12762" max="12762" width="20.140625" style="58" customWidth="1"/>
    <col min="12763" max="12763" width="7.5703125" style="58" bestFit="1" customWidth="1"/>
    <col min="12764" max="12764" width="9.140625" style="58" bestFit="1" customWidth="1"/>
    <col min="12765" max="12766" width="7.5703125" style="58" bestFit="1" customWidth="1"/>
    <col min="12767" max="12767" width="12.140625" style="58" bestFit="1" customWidth="1"/>
    <col min="12768" max="12768" width="10.5703125" style="58" bestFit="1" customWidth="1"/>
    <col min="12769" max="12769" width="9.140625" style="58" bestFit="1" customWidth="1"/>
    <col min="12770" max="12770" width="7.5703125" style="58" bestFit="1" customWidth="1"/>
    <col min="12771" max="12771" width="11.5703125" style="58" customWidth="1"/>
    <col min="12772" max="13017" width="11.42578125" style="58"/>
    <col min="13018" max="13018" width="20.140625" style="58" customWidth="1"/>
    <col min="13019" max="13019" width="7.5703125" style="58" bestFit="1" customWidth="1"/>
    <col min="13020" max="13020" width="9.140625" style="58" bestFit="1" customWidth="1"/>
    <col min="13021" max="13022" width="7.5703125" style="58" bestFit="1" customWidth="1"/>
    <col min="13023" max="13023" width="12.140625" style="58" bestFit="1" customWidth="1"/>
    <col min="13024" max="13024" width="10.5703125" style="58" bestFit="1" customWidth="1"/>
    <col min="13025" max="13025" width="9.140625" style="58" bestFit="1" customWidth="1"/>
    <col min="13026" max="13026" width="7.5703125" style="58" bestFit="1" customWidth="1"/>
    <col min="13027" max="13027" width="11.5703125" style="58" customWidth="1"/>
    <col min="13028" max="13273" width="11.42578125" style="58"/>
    <col min="13274" max="13274" width="20.140625" style="58" customWidth="1"/>
    <col min="13275" max="13275" width="7.5703125" style="58" bestFit="1" customWidth="1"/>
    <col min="13276" max="13276" width="9.140625" style="58" bestFit="1" customWidth="1"/>
    <col min="13277" max="13278" width="7.5703125" style="58" bestFit="1" customWidth="1"/>
    <col min="13279" max="13279" width="12.140625" style="58" bestFit="1" customWidth="1"/>
    <col min="13280" max="13280" width="10.5703125" style="58" bestFit="1" customWidth="1"/>
    <col min="13281" max="13281" width="9.140625" style="58" bestFit="1" customWidth="1"/>
    <col min="13282" max="13282" width="7.5703125" style="58" bestFit="1" customWidth="1"/>
    <col min="13283" max="13283" width="11.5703125" style="58" customWidth="1"/>
    <col min="13284" max="13529" width="11.42578125" style="58"/>
    <col min="13530" max="13530" width="20.140625" style="58" customWidth="1"/>
    <col min="13531" max="13531" width="7.5703125" style="58" bestFit="1" customWidth="1"/>
    <col min="13532" max="13532" width="9.140625" style="58" bestFit="1" customWidth="1"/>
    <col min="13533" max="13534" width="7.5703125" style="58" bestFit="1" customWidth="1"/>
    <col min="13535" max="13535" width="12.140625" style="58" bestFit="1" customWidth="1"/>
    <col min="13536" max="13536" width="10.5703125" style="58" bestFit="1" customWidth="1"/>
    <col min="13537" max="13537" width="9.140625" style="58" bestFit="1" customWidth="1"/>
    <col min="13538" max="13538" width="7.5703125" style="58" bestFit="1" customWidth="1"/>
    <col min="13539" max="13539" width="11.5703125" style="58" customWidth="1"/>
    <col min="13540" max="13785" width="11.42578125" style="58"/>
    <col min="13786" max="13786" width="20.140625" style="58" customWidth="1"/>
    <col min="13787" max="13787" width="7.5703125" style="58" bestFit="1" customWidth="1"/>
    <col min="13788" max="13788" width="9.140625" style="58" bestFit="1" customWidth="1"/>
    <col min="13789" max="13790" width="7.5703125" style="58" bestFit="1" customWidth="1"/>
    <col min="13791" max="13791" width="12.140625" style="58" bestFit="1" customWidth="1"/>
    <col min="13792" max="13792" width="10.5703125" style="58" bestFit="1" customWidth="1"/>
    <col min="13793" max="13793" width="9.140625" style="58" bestFit="1" customWidth="1"/>
    <col min="13794" max="13794" width="7.5703125" style="58" bestFit="1" customWidth="1"/>
    <col min="13795" max="13795" width="11.5703125" style="58" customWidth="1"/>
    <col min="13796" max="14041" width="11.42578125" style="58"/>
    <col min="14042" max="14042" width="20.140625" style="58" customWidth="1"/>
    <col min="14043" max="14043" width="7.5703125" style="58" bestFit="1" customWidth="1"/>
    <col min="14044" max="14044" width="9.140625" style="58" bestFit="1" customWidth="1"/>
    <col min="14045" max="14046" width="7.5703125" style="58" bestFit="1" customWidth="1"/>
    <col min="14047" max="14047" width="12.140625" style="58" bestFit="1" customWidth="1"/>
    <col min="14048" max="14048" width="10.5703125" style="58" bestFit="1" customWidth="1"/>
    <col min="14049" max="14049" width="9.140625" style="58" bestFit="1" customWidth="1"/>
    <col min="14050" max="14050" width="7.5703125" style="58" bestFit="1" customWidth="1"/>
    <col min="14051" max="14051" width="11.5703125" style="58" customWidth="1"/>
    <col min="14052" max="14297" width="11.42578125" style="58"/>
    <col min="14298" max="14298" width="20.140625" style="58" customWidth="1"/>
    <col min="14299" max="14299" width="7.5703125" style="58" bestFit="1" customWidth="1"/>
    <col min="14300" max="14300" width="9.140625" style="58" bestFit="1" customWidth="1"/>
    <col min="14301" max="14302" width="7.5703125" style="58" bestFit="1" customWidth="1"/>
    <col min="14303" max="14303" width="12.140625" style="58" bestFit="1" customWidth="1"/>
    <col min="14304" max="14304" width="10.5703125" style="58" bestFit="1" customWidth="1"/>
    <col min="14305" max="14305" width="9.140625" style="58" bestFit="1" customWidth="1"/>
    <col min="14306" max="14306" width="7.5703125" style="58" bestFit="1" customWidth="1"/>
    <col min="14307" max="14307" width="11.5703125" style="58" customWidth="1"/>
    <col min="14308" max="14553" width="11.42578125" style="58"/>
    <col min="14554" max="14554" width="20.140625" style="58" customWidth="1"/>
    <col min="14555" max="14555" width="7.5703125" style="58" bestFit="1" customWidth="1"/>
    <col min="14556" max="14556" width="9.140625" style="58" bestFit="1" customWidth="1"/>
    <col min="14557" max="14558" width="7.5703125" style="58" bestFit="1" customWidth="1"/>
    <col min="14559" max="14559" width="12.140625" style="58" bestFit="1" customWidth="1"/>
    <col min="14560" max="14560" width="10.5703125" style="58" bestFit="1" customWidth="1"/>
    <col min="14561" max="14561" width="9.140625" style="58" bestFit="1" customWidth="1"/>
    <col min="14562" max="14562" width="7.5703125" style="58" bestFit="1" customWidth="1"/>
    <col min="14563" max="14563" width="11.5703125" style="58" customWidth="1"/>
    <col min="14564" max="14809" width="11.42578125" style="58"/>
    <col min="14810" max="14810" width="20.140625" style="58" customWidth="1"/>
    <col min="14811" max="14811" width="7.5703125" style="58" bestFit="1" customWidth="1"/>
    <col min="14812" max="14812" width="9.140625" style="58" bestFit="1" customWidth="1"/>
    <col min="14813" max="14814" width="7.5703125" style="58" bestFit="1" customWidth="1"/>
    <col min="14815" max="14815" width="12.140625" style="58" bestFit="1" customWidth="1"/>
    <col min="14816" max="14816" width="10.5703125" style="58" bestFit="1" customWidth="1"/>
    <col min="14817" max="14817" width="9.140625" style="58" bestFit="1" customWidth="1"/>
    <col min="14818" max="14818" width="7.5703125" style="58" bestFit="1" customWidth="1"/>
    <col min="14819" max="14819" width="11.5703125" style="58" customWidth="1"/>
    <col min="14820" max="15065" width="11.42578125" style="58"/>
    <col min="15066" max="15066" width="20.140625" style="58" customWidth="1"/>
    <col min="15067" max="15067" width="7.5703125" style="58" bestFit="1" customWidth="1"/>
    <col min="15068" max="15068" width="9.140625" style="58" bestFit="1" customWidth="1"/>
    <col min="15069" max="15070" width="7.5703125" style="58" bestFit="1" customWidth="1"/>
    <col min="15071" max="15071" width="12.140625" style="58" bestFit="1" customWidth="1"/>
    <col min="15072" max="15072" width="10.5703125" style="58" bestFit="1" customWidth="1"/>
    <col min="15073" max="15073" width="9.140625" style="58" bestFit="1" customWidth="1"/>
    <col min="15074" max="15074" width="7.5703125" style="58" bestFit="1" customWidth="1"/>
    <col min="15075" max="15075" width="11.5703125" style="58" customWidth="1"/>
    <col min="15076" max="15321" width="11.42578125" style="58"/>
    <col min="15322" max="15322" width="20.140625" style="58" customWidth="1"/>
    <col min="15323" max="15323" width="7.5703125" style="58" bestFit="1" customWidth="1"/>
    <col min="15324" max="15324" width="9.140625" style="58" bestFit="1" customWidth="1"/>
    <col min="15325" max="15326" width="7.5703125" style="58" bestFit="1" customWidth="1"/>
    <col min="15327" max="15327" width="12.140625" style="58" bestFit="1" customWidth="1"/>
    <col min="15328" max="15328" width="10.5703125" style="58" bestFit="1" customWidth="1"/>
    <col min="15329" max="15329" width="9.140625" style="58" bestFit="1" customWidth="1"/>
    <col min="15330" max="15330" width="7.5703125" style="58" bestFit="1" customWidth="1"/>
    <col min="15331" max="15331" width="11.5703125" style="58" customWidth="1"/>
    <col min="15332" max="15577" width="11.42578125" style="58"/>
    <col min="15578" max="15578" width="20.140625" style="58" customWidth="1"/>
    <col min="15579" max="15579" width="7.5703125" style="58" bestFit="1" customWidth="1"/>
    <col min="15580" max="15580" width="9.140625" style="58" bestFit="1" customWidth="1"/>
    <col min="15581" max="15582" width="7.5703125" style="58" bestFit="1" customWidth="1"/>
    <col min="15583" max="15583" width="12.140625" style="58" bestFit="1" customWidth="1"/>
    <col min="15584" max="15584" width="10.5703125" style="58" bestFit="1" customWidth="1"/>
    <col min="15585" max="15585" width="9.140625" style="58" bestFit="1" customWidth="1"/>
    <col min="15586" max="15586" width="7.5703125" style="58" bestFit="1" customWidth="1"/>
    <col min="15587" max="15587" width="11.5703125" style="58" customWidth="1"/>
    <col min="15588" max="15833" width="11.42578125" style="58"/>
    <col min="15834" max="15834" width="20.140625" style="58" customWidth="1"/>
    <col min="15835" max="15835" width="7.5703125" style="58" bestFit="1" customWidth="1"/>
    <col min="15836" max="15836" width="9.140625" style="58" bestFit="1" customWidth="1"/>
    <col min="15837" max="15838" width="7.5703125" style="58" bestFit="1" customWidth="1"/>
    <col min="15839" max="15839" width="12.140625" style="58" bestFit="1" customWidth="1"/>
    <col min="15840" max="15840" width="10.5703125" style="58" bestFit="1" customWidth="1"/>
    <col min="15841" max="15841" width="9.140625" style="58" bestFit="1" customWidth="1"/>
    <col min="15842" max="15842" width="7.5703125" style="58" bestFit="1" customWidth="1"/>
    <col min="15843" max="15843" width="11.5703125" style="58" customWidth="1"/>
    <col min="15844" max="16089" width="11.42578125" style="58"/>
    <col min="16090" max="16090" width="20.140625" style="58" customWidth="1"/>
    <col min="16091" max="16091" width="7.5703125" style="58" bestFit="1" customWidth="1"/>
    <col min="16092" max="16092" width="9.140625" style="58" bestFit="1" customWidth="1"/>
    <col min="16093" max="16094" width="7.5703125" style="58" bestFit="1" customWidth="1"/>
    <col min="16095" max="16095" width="12.140625" style="58" bestFit="1" customWidth="1"/>
    <col min="16096" max="16096" width="10.5703125" style="58" bestFit="1" customWidth="1"/>
    <col min="16097" max="16097" width="9.140625" style="58" bestFit="1" customWidth="1"/>
    <col min="16098" max="16098" width="7.5703125" style="58" bestFit="1" customWidth="1"/>
    <col min="16099" max="16099" width="11.5703125" style="58" customWidth="1"/>
    <col min="16100" max="16384" width="11.42578125" style="58"/>
  </cols>
  <sheetData>
    <row r="1" spans="1:44" ht="17.25" customHeight="1">
      <c r="A1" s="205"/>
      <c r="B1" s="909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  <c r="R1" s="910"/>
      <c r="S1" s="910"/>
      <c r="T1" s="910"/>
      <c r="U1" s="910"/>
      <c r="V1" s="910"/>
      <c r="W1" s="910"/>
      <c r="X1" s="910"/>
      <c r="Y1" s="910"/>
      <c r="Z1" s="910"/>
      <c r="AA1" s="910"/>
      <c r="AB1" s="910"/>
      <c r="AC1" s="910"/>
      <c r="AD1" s="910"/>
      <c r="AE1" s="910"/>
      <c r="AF1" s="910"/>
      <c r="AG1" s="910"/>
      <c r="AH1" s="910"/>
      <c r="AI1" s="910"/>
      <c r="AJ1" s="910"/>
      <c r="AK1" s="910"/>
      <c r="AL1" s="910"/>
      <c r="AM1" s="910"/>
      <c r="AN1" s="910"/>
      <c r="AO1" s="910"/>
      <c r="AP1" s="910"/>
      <c r="AQ1" s="910"/>
      <c r="AR1" s="911"/>
    </row>
    <row r="2" spans="1:44" ht="16.5" customHeight="1">
      <c r="A2" s="205"/>
      <c r="B2" s="533"/>
      <c r="C2" s="918" t="s">
        <v>3456</v>
      </c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8"/>
      <c r="Z2" s="918"/>
      <c r="AA2" s="918"/>
      <c r="AB2" s="918"/>
      <c r="AC2" s="918"/>
      <c r="AD2" s="918"/>
      <c r="AE2" s="918"/>
      <c r="AF2" s="918"/>
      <c r="AG2" s="918"/>
      <c r="AH2" s="918"/>
      <c r="AI2" s="918"/>
      <c r="AJ2" s="918"/>
      <c r="AK2" s="918"/>
      <c r="AL2" s="918"/>
      <c r="AM2" s="918"/>
      <c r="AN2" s="918"/>
      <c r="AO2" s="918"/>
      <c r="AP2" s="918"/>
      <c r="AQ2" s="918"/>
      <c r="AR2" s="919"/>
    </row>
    <row r="3" spans="1:44" ht="18">
      <c r="A3" s="205"/>
      <c r="B3" s="533"/>
      <c r="C3" s="920" t="s">
        <v>3457</v>
      </c>
      <c r="D3" s="920"/>
      <c r="E3" s="920"/>
      <c r="F3" s="920"/>
      <c r="G3" s="920"/>
      <c r="H3" s="920"/>
      <c r="I3" s="920"/>
      <c r="J3" s="920"/>
      <c r="K3" s="920"/>
      <c r="L3" s="920"/>
      <c r="M3" s="920"/>
      <c r="N3" s="920"/>
      <c r="O3" s="920"/>
      <c r="P3" s="920"/>
      <c r="Q3" s="920"/>
      <c r="R3" s="920"/>
      <c r="S3" s="920"/>
      <c r="T3" s="920"/>
      <c r="U3" s="920"/>
      <c r="V3" s="920"/>
      <c r="W3" s="920"/>
      <c r="X3" s="920"/>
      <c r="Y3" s="920"/>
      <c r="Z3" s="920"/>
      <c r="AA3" s="920"/>
      <c r="AB3" s="920"/>
      <c r="AC3" s="920"/>
      <c r="AD3" s="920"/>
      <c r="AE3" s="920"/>
      <c r="AF3" s="920"/>
      <c r="AG3" s="920"/>
      <c r="AH3" s="920"/>
      <c r="AI3" s="920"/>
      <c r="AJ3" s="920"/>
      <c r="AK3" s="920"/>
      <c r="AL3" s="920"/>
      <c r="AM3" s="920"/>
      <c r="AN3" s="920"/>
      <c r="AO3" s="920"/>
      <c r="AP3" s="920"/>
      <c r="AQ3" s="920"/>
      <c r="AR3" s="921"/>
    </row>
    <row r="4" spans="1:44" ht="30.75" customHeight="1" thickBot="1">
      <c r="A4" s="206"/>
      <c r="B4" s="534"/>
      <c r="C4" s="922" t="s">
        <v>433</v>
      </c>
      <c r="D4" s="922"/>
      <c r="E4" s="922"/>
      <c r="F4" s="922"/>
      <c r="G4" s="922"/>
      <c r="H4" s="922"/>
      <c r="I4" s="922"/>
      <c r="J4" s="922"/>
      <c r="K4" s="922"/>
      <c r="L4" s="922"/>
      <c r="M4" s="922"/>
      <c r="N4" s="922"/>
      <c r="O4" s="922"/>
      <c r="P4" s="922"/>
      <c r="Q4" s="922"/>
      <c r="R4" s="922"/>
      <c r="S4" s="922"/>
      <c r="T4" s="922"/>
      <c r="U4" s="922"/>
      <c r="V4" s="922"/>
      <c r="W4" s="922"/>
      <c r="X4" s="922"/>
      <c r="Y4" s="922"/>
      <c r="Z4" s="922"/>
      <c r="AA4" s="922"/>
      <c r="AB4" s="922"/>
      <c r="AC4" s="922"/>
      <c r="AD4" s="922"/>
      <c r="AE4" s="922"/>
      <c r="AF4" s="922"/>
      <c r="AG4" s="922"/>
      <c r="AH4" s="922"/>
      <c r="AI4" s="922"/>
      <c r="AJ4" s="922"/>
      <c r="AK4" s="922"/>
      <c r="AL4" s="922"/>
      <c r="AM4" s="922"/>
      <c r="AN4" s="922"/>
      <c r="AO4" s="922"/>
      <c r="AP4" s="922"/>
      <c r="AQ4" s="923"/>
      <c r="AR4" s="924"/>
    </row>
    <row r="5" spans="1:44" ht="18" customHeight="1">
      <c r="A5" s="903" t="s">
        <v>3458</v>
      </c>
      <c r="B5" s="913" t="s">
        <v>3459</v>
      </c>
      <c r="C5" s="915" t="s">
        <v>3460</v>
      </c>
      <c r="D5" s="916"/>
      <c r="E5" s="916"/>
      <c r="F5" s="916"/>
      <c r="G5" s="916"/>
      <c r="H5" s="916"/>
      <c r="I5" s="916"/>
      <c r="J5" s="916"/>
      <c r="K5" s="916"/>
      <c r="L5" s="917"/>
      <c r="M5" s="917"/>
      <c r="N5" s="917"/>
      <c r="O5" s="905" t="s">
        <v>3461</v>
      </c>
      <c r="P5" s="906"/>
      <c r="Q5" s="906"/>
      <c r="R5" s="907"/>
      <c r="S5" s="905" t="s">
        <v>3462</v>
      </c>
      <c r="T5" s="906"/>
      <c r="U5" s="906"/>
      <c r="V5" s="907"/>
      <c r="W5" s="905" t="s">
        <v>3463</v>
      </c>
      <c r="X5" s="906"/>
      <c r="Y5" s="906"/>
      <c r="Z5" s="907"/>
      <c r="AA5" s="905" t="s">
        <v>3464</v>
      </c>
      <c r="AB5" s="906"/>
      <c r="AC5" s="906"/>
      <c r="AD5" s="907"/>
      <c r="AE5" s="905" t="s">
        <v>3465</v>
      </c>
      <c r="AF5" s="906"/>
      <c r="AG5" s="906"/>
      <c r="AH5" s="906"/>
      <c r="AI5" s="906"/>
      <c r="AJ5" s="906"/>
      <c r="AK5" s="906"/>
      <c r="AL5" s="906"/>
      <c r="AM5" s="906"/>
      <c r="AN5" s="906"/>
      <c r="AO5" s="906"/>
      <c r="AP5" s="907"/>
      <c r="AQ5" s="908" t="s">
        <v>3466</v>
      </c>
      <c r="AR5" s="912" t="s">
        <v>3467</v>
      </c>
    </row>
    <row r="6" spans="1:44" ht="25.5" customHeight="1">
      <c r="A6" s="904"/>
      <c r="B6" s="914"/>
      <c r="C6" s="547">
        <v>0</v>
      </c>
      <c r="D6" s="548" t="s">
        <v>486</v>
      </c>
      <c r="E6" s="548">
        <v>1</v>
      </c>
      <c r="F6" s="548" t="s">
        <v>486</v>
      </c>
      <c r="G6" s="548">
        <v>2</v>
      </c>
      <c r="H6" s="548" t="s">
        <v>486</v>
      </c>
      <c r="I6" s="548">
        <v>3</v>
      </c>
      <c r="J6" s="548" t="s">
        <v>486</v>
      </c>
      <c r="K6" s="549" t="s">
        <v>3468</v>
      </c>
      <c r="L6" s="550" t="s">
        <v>486</v>
      </c>
      <c r="M6" s="549" t="s">
        <v>3469</v>
      </c>
      <c r="N6" s="550" t="s">
        <v>486</v>
      </c>
      <c r="O6" s="553" t="s">
        <v>3470</v>
      </c>
      <c r="P6" s="551" t="s">
        <v>486</v>
      </c>
      <c r="Q6" s="551" t="s">
        <v>3471</v>
      </c>
      <c r="R6" s="552" t="s">
        <v>486</v>
      </c>
      <c r="S6" s="553" t="s">
        <v>3470</v>
      </c>
      <c r="T6" s="551" t="s">
        <v>486</v>
      </c>
      <c r="U6" s="551" t="s">
        <v>3471</v>
      </c>
      <c r="V6" s="552" t="s">
        <v>486</v>
      </c>
      <c r="W6" s="553" t="s">
        <v>3472</v>
      </c>
      <c r="X6" s="551" t="s">
        <v>486</v>
      </c>
      <c r="Y6" s="551" t="s">
        <v>3473</v>
      </c>
      <c r="Z6" s="552" t="s">
        <v>486</v>
      </c>
      <c r="AA6" s="553" t="s">
        <v>3472</v>
      </c>
      <c r="AB6" s="551" t="s">
        <v>486</v>
      </c>
      <c r="AC6" s="551" t="s">
        <v>3473</v>
      </c>
      <c r="AD6" s="552" t="s">
        <v>486</v>
      </c>
      <c r="AE6" s="605" t="s">
        <v>3474</v>
      </c>
      <c r="AF6" s="548" t="s">
        <v>486</v>
      </c>
      <c r="AG6" s="604" t="s">
        <v>3475</v>
      </c>
      <c r="AH6" s="548" t="s">
        <v>486</v>
      </c>
      <c r="AI6" s="604" t="s">
        <v>3476</v>
      </c>
      <c r="AJ6" s="548" t="s">
        <v>486</v>
      </c>
      <c r="AK6" s="604" t="s">
        <v>3477</v>
      </c>
      <c r="AL6" s="548" t="s">
        <v>486</v>
      </c>
      <c r="AM6" s="604" t="s">
        <v>3478</v>
      </c>
      <c r="AN6" s="548" t="s">
        <v>486</v>
      </c>
      <c r="AO6" s="604" t="s">
        <v>3479</v>
      </c>
      <c r="AP6" s="550" t="s">
        <v>486</v>
      </c>
      <c r="AQ6" s="908"/>
      <c r="AR6" s="912"/>
    </row>
    <row r="7" spans="1:44" ht="27.75" customHeight="1">
      <c r="A7" s="535"/>
      <c r="B7" s="536" t="s">
        <v>3480</v>
      </c>
      <c r="C7" s="537">
        <v>980840</v>
      </c>
      <c r="D7" s="538">
        <v>35.967571833200587</v>
      </c>
      <c r="E7" s="539">
        <v>1157871</v>
      </c>
      <c r="F7" s="538">
        <v>42.459329111863092</v>
      </c>
      <c r="G7" s="539">
        <v>510559</v>
      </c>
      <c r="H7" s="538">
        <v>18.722286517257718</v>
      </c>
      <c r="I7" s="540">
        <v>4605</v>
      </c>
      <c r="J7" s="541">
        <v>52.640603566529485</v>
      </c>
      <c r="K7" s="540">
        <v>66442</v>
      </c>
      <c r="L7" s="542">
        <v>2.4364395902914988</v>
      </c>
      <c r="M7" s="540">
        <v>6695</v>
      </c>
      <c r="N7" s="542">
        <v>92.908021059151437</v>
      </c>
      <c r="O7" s="537">
        <v>1335463</v>
      </c>
      <c r="P7" s="543">
        <v>48.971658357205619</v>
      </c>
      <c r="Q7" s="539">
        <v>1391549</v>
      </c>
      <c r="R7" s="544">
        <v>51.028341642794381</v>
      </c>
      <c r="S7" s="537">
        <v>1962156</v>
      </c>
      <c r="T7" s="543">
        <v>48.463685012080376</v>
      </c>
      <c r="U7" s="539">
        <v>2086558</v>
      </c>
      <c r="V7" s="545">
        <v>51.536314987919617</v>
      </c>
      <c r="W7" s="537">
        <v>1898654</v>
      </c>
      <c r="X7" s="538">
        <v>69.623969384806514</v>
      </c>
      <c r="Y7" s="539">
        <v>828358</v>
      </c>
      <c r="Z7" s="545">
        <v>30.376030615193478</v>
      </c>
      <c r="AA7" s="537">
        <v>3864495</v>
      </c>
      <c r="AB7" s="538">
        <v>95.449937930908433</v>
      </c>
      <c r="AC7" s="539">
        <v>184219</v>
      </c>
      <c r="AD7" s="545">
        <v>4.5500620690915685</v>
      </c>
      <c r="AE7" s="537">
        <v>1127967</v>
      </c>
      <c r="AF7" s="543">
        <v>27.859883409892621</v>
      </c>
      <c r="AG7" s="539">
        <v>1319944</v>
      </c>
      <c r="AH7" s="543">
        <v>32.601561878660732</v>
      </c>
      <c r="AI7" s="539">
        <v>952686</v>
      </c>
      <c r="AJ7" s="543">
        <v>23.530582797401841</v>
      </c>
      <c r="AK7" s="539">
        <v>633464</v>
      </c>
      <c r="AL7" s="543">
        <v>15.646054524967681</v>
      </c>
      <c r="AM7" s="539">
        <v>5905</v>
      </c>
      <c r="AN7" s="538">
        <v>0.14584878062515655</v>
      </c>
      <c r="AO7" s="539">
        <v>8748</v>
      </c>
      <c r="AP7" s="545">
        <v>0.21606860845196771</v>
      </c>
      <c r="AQ7" s="546">
        <v>2727012</v>
      </c>
      <c r="AR7" s="546">
        <v>4048714</v>
      </c>
    </row>
    <row r="8" spans="1:44" ht="18" customHeight="1" thickBot="1">
      <c r="A8" s="17"/>
      <c r="B8" s="184" t="s">
        <v>288</v>
      </c>
      <c r="C8" s="186">
        <v>16295</v>
      </c>
      <c r="D8" s="171">
        <v>25.900435515147663</v>
      </c>
      <c r="E8" s="170">
        <v>36965</v>
      </c>
      <c r="F8" s="171">
        <v>58.754808150809048</v>
      </c>
      <c r="G8" s="170">
        <v>8652</v>
      </c>
      <c r="H8" s="171">
        <v>13.752106049527926</v>
      </c>
      <c r="I8" s="170">
        <v>1</v>
      </c>
      <c r="J8" s="238">
        <v>1.5894713418317069E-3</v>
      </c>
      <c r="K8" s="170">
        <v>870</v>
      </c>
      <c r="L8" s="187">
        <v>1.382840067393585</v>
      </c>
      <c r="M8" s="170">
        <v>131</v>
      </c>
      <c r="N8" s="187">
        <v>0.19264729491090063</v>
      </c>
      <c r="O8" s="178">
        <v>30824</v>
      </c>
      <c r="P8" s="181">
        <v>48.993864640620529</v>
      </c>
      <c r="Q8" s="180">
        <v>32090</v>
      </c>
      <c r="R8" s="182">
        <v>51.006135359379471</v>
      </c>
      <c r="S8" s="178">
        <v>15400</v>
      </c>
      <c r="T8" s="181">
        <v>58.236272878535779</v>
      </c>
      <c r="U8" s="180">
        <v>11044</v>
      </c>
      <c r="V8" s="183">
        <v>41.763727121464228</v>
      </c>
      <c r="W8" s="178">
        <v>43069</v>
      </c>
      <c r="X8" s="179">
        <v>68.45694122134978</v>
      </c>
      <c r="Y8" s="180">
        <v>19845</v>
      </c>
      <c r="Z8" s="183">
        <v>31.543058778650224</v>
      </c>
      <c r="AA8" s="178">
        <v>22208</v>
      </c>
      <c r="AB8" s="179">
        <v>83.981243382241715</v>
      </c>
      <c r="AC8" s="180">
        <v>4236</v>
      </c>
      <c r="AD8" s="183">
        <v>16.018756617758282</v>
      </c>
      <c r="AE8" s="186">
        <v>4795</v>
      </c>
      <c r="AF8" s="171">
        <v>18.13265769172591</v>
      </c>
      <c r="AG8" s="170">
        <v>11682</v>
      </c>
      <c r="AH8" s="171">
        <v>44.176372712146424</v>
      </c>
      <c r="AI8" s="170">
        <v>6240</v>
      </c>
      <c r="AJ8" s="172">
        <v>23.59703524428982</v>
      </c>
      <c r="AK8" s="170">
        <v>3715</v>
      </c>
      <c r="AL8" s="172">
        <v>14.048555437906519</v>
      </c>
      <c r="AM8" s="170">
        <v>9</v>
      </c>
      <c r="AN8" s="171">
        <v>3.4034185448494937E-2</v>
      </c>
      <c r="AO8" s="170">
        <v>3</v>
      </c>
      <c r="AP8" s="192">
        <v>1.1344728482831643E-2</v>
      </c>
      <c r="AQ8" s="597">
        <v>62914</v>
      </c>
      <c r="AR8" s="168">
        <v>26444</v>
      </c>
    </row>
    <row r="9" spans="1:44" ht="15">
      <c r="A9" s="346">
        <v>142</v>
      </c>
      <c r="B9" s="344" t="s">
        <v>67</v>
      </c>
      <c r="C9" s="305">
        <v>589</v>
      </c>
      <c r="D9" s="306">
        <v>19.62025316455696</v>
      </c>
      <c r="E9" s="307">
        <v>1843</v>
      </c>
      <c r="F9" s="306">
        <v>61.392405063291143</v>
      </c>
      <c r="G9" s="307">
        <v>515</v>
      </c>
      <c r="H9" s="306">
        <v>17.155229846768822</v>
      </c>
      <c r="I9" s="307">
        <v>0</v>
      </c>
      <c r="J9" s="308">
        <v>0</v>
      </c>
      <c r="K9" s="307">
        <v>52</v>
      </c>
      <c r="L9" s="309">
        <v>1.7321785476349101</v>
      </c>
      <c r="M9" s="307">
        <v>3</v>
      </c>
      <c r="N9" s="309">
        <v>6.5984823490597158E-2</v>
      </c>
      <c r="O9" s="313">
        <v>1475</v>
      </c>
      <c r="P9" s="310">
        <v>49.133910726182542</v>
      </c>
      <c r="Q9" s="311">
        <v>1527</v>
      </c>
      <c r="R9" s="312">
        <v>50.866089273817451</v>
      </c>
      <c r="S9" s="313">
        <v>432</v>
      </c>
      <c r="T9" s="310">
        <v>52.747252747252752</v>
      </c>
      <c r="U9" s="311">
        <v>387</v>
      </c>
      <c r="V9" s="314">
        <v>47.252747252747248</v>
      </c>
      <c r="W9" s="313">
        <v>1705</v>
      </c>
      <c r="X9" s="306">
        <v>56.795469686875421</v>
      </c>
      <c r="Y9" s="311">
        <v>1297</v>
      </c>
      <c r="Z9" s="314">
        <v>43.204530313124586</v>
      </c>
      <c r="AA9" s="313">
        <v>678</v>
      </c>
      <c r="AB9" s="306">
        <v>82.783882783882774</v>
      </c>
      <c r="AC9" s="313">
        <v>141</v>
      </c>
      <c r="AD9" s="314">
        <v>17.216117216117215</v>
      </c>
      <c r="AE9" s="313">
        <v>159</v>
      </c>
      <c r="AF9" s="306">
        <v>19.413919413919416</v>
      </c>
      <c r="AG9" s="311">
        <v>325</v>
      </c>
      <c r="AH9" s="306">
        <v>39.682539682539684</v>
      </c>
      <c r="AI9" s="311">
        <v>228</v>
      </c>
      <c r="AJ9" s="310">
        <v>27.838827838827839</v>
      </c>
      <c r="AK9" s="311">
        <v>107</v>
      </c>
      <c r="AL9" s="310">
        <v>13.064713064713066</v>
      </c>
      <c r="AM9" s="311">
        <v>0</v>
      </c>
      <c r="AN9" s="306">
        <v>0</v>
      </c>
      <c r="AO9" s="311">
        <v>0</v>
      </c>
      <c r="AP9" s="314">
        <v>0</v>
      </c>
      <c r="AQ9" s="598">
        <v>3002</v>
      </c>
      <c r="AR9" s="315">
        <v>819</v>
      </c>
    </row>
    <row r="10" spans="1:44" ht="15">
      <c r="A10" s="341">
        <v>425</v>
      </c>
      <c r="B10" s="342" t="s">
        <v>147</v>
      </c>
      <c r="C10" s="305">
        <v>1578</v>
      </c>
      <c r="D10" s="306">
        <v>26.61045531197302</v>
      </c>
      <c r="E10" s="307">
        <v>3206</v>
      </c>
      <c r="F10" s="306">
        <v>54.064080944350756</v>
      </c>
      <c r="G10" s="307">
        <v>1065</v>
      </c>
      <c r="H10" s="306">
        <v>17.959527824620576</v>
      </c>
      <c r="I10" s="307">
        <v>0</v>
      </c>
      <c r="J10" s="308">
        <v>0</v>
      </c>
      <c r="K10" s="307">
        <v>69</v>
      </c>
      <c r="L10" s="309">
        <v>1.163575042158516</v>
      </c>
      <c r="M10" s="307">
        <v>12</v>
      </c>
      <c r="N10" s="309">
        <v>0.20474321788090771</v>
      </c>
      <c r="O10" s="313">
        <v>3003</v>
      </c>
      <c r="P10" s="310">
        <v>50.640809443507585</v>
      </c>
      <c r="Q10" s="311">
        <v>2927</v>
      </c>
      <c r="R10" s="312">
        <v>49.359190556492408</v>
      </c>
      <c r="S10" s="313">
        <v>1305</v>
      </c>
      <c r="T10" s="310">
        <v>58.389261744966447</v>
      </c>
      <c r="U10" s="311">
        <v>930</v>
      </c>
      <c r="V10" s="314">
        <v>41.61073825503356</v>
      </c>
      <c r="W10" s="313">
        <v>3130</v>
      </c>
      <c r="X10" s="306">
        <v>52.782462057335579</v>
      </c>
      <c r="Y10" s="311">
        <v>2800</v>
      </c>
      <c r="Z10" s="314">
        <v>47.217537942664414</v>
      </c>
      <c r="AA10" s="313">
        <v>1751</v>
      </c>
      <c r="AB10" s="306">
        <v>78.344519015659955</v>
      </c>
      <c r="AC10" s="313">
        <v>484</v>
      </c>
      <c r="AD10" s="314">
        <v>21.655480984340045</v>
      </c>
      <c r="AE10" s="313">
        <v>400</v>
      </c>
      <c r="AF10" s="306">
        <v>17.897091722595079</v>
      </c>
      <c r="AG10" s="311">
        <v>1013</v>
      </c>
      <c r="AH10" s="306">
        <v>45.324384787472042</v>
      </c>
      <c r="AI10" s="311">
        <v>528</v>
      </c>
      <c r="AJ10" s="310">
        <v>23.624161073825505</v>
      </c>
      <c r="AK10" s="311">
        <v>291</v>
      </c>
      <c r="AL10" s="310">
        <v>13.020134228187919</v>
      </c>
      <c r="AM10" s="311">
        <v>2</v>
      </c>
      <c r="AN10" s="306">
        <v>8.9485458612975396E-2</v>
      </c>
      <c r="AO10" s="311">
        <v>1</v>
      </c>
      <c r="AP10" s="314">
        <v>4.4742729306487698E-2</v>
      </c>
      <c r="AQ10" s="598">
        <v>5930</v>
      </c>
      <c r="AR10" s="315">
        <v>2235</v>
      </c>
    </row>
    <row r="11" spans="1:44" ht="15">
      <c r="A11" s="341">
        <v>579</v>
      </c>
      <c r="B11" s="342" t="s">
        <v>171</v>
      </c>
      <c r="C11" s="305">
        <v>5603</v>
      </c>
      <c r="D11" s="306">
        <v>21.131435036771641</v>
      </c>
      <c r="E11" s="307">
        <v>16341</v>
      </c>
      <c r="F11" s="306">
        <v>61.629266452951157</v>
      </c>
      <c r="G11" s="307">
        <v>4158</v>
      </c>
      <c r="H11" s="306">
        <v>15.681689609654912</v>
      </c>
      <c r="I11" s="307">
        <v>1</v>
      </c>
      <c r="J11" s="308">
        <v>3.7714501225721291E-3</v>
      </c>
      <c r="K11" s="307">
        <v>367</v>
      </c>
      <c r="L11" s="309">
        <v>1.3841221949839713</v>
      </c>
      <c r="M11" s="307">
        <v>45</v>
      </c>
      <c r="N11" s="309">
        <v>0.13014852243148065</v>
      </c>
      <c r="O11" s="313">
        <v>12853</v>
      </c>
      <c r="P11" s="310">
        <v>48.474448425419574</v>
      </c>
      <c r="Q11" s="311">
        <v>13662</v>
      </c>
      <c r="R11" s="312">
        <v>51.525551574580433</v>
      </c>
      <c r="S11" s="313">
        <v>8812</v>
      </c>
      <c r="T11" s="310">
        <v>57.583480363327453</v>
      </c>
      <c r="U11" s="311">
        <v>6491</v>
      </c>
      <c r="V11" s="314">
        <v>42.416519636672554</v>
      </c>
      <c r="W11" s="313">
        <v>21519</v>
      </c>
      <c r="X11" s="306">
        <v>81.157835187629644</v>
      </c>
      <c r="Y11" s="311">
        <v>4996</v>
      </c>
      <c r="Z11" s="314">
        <v>18.842164812370356</v>
      </c>
      <c r="AA11" s="313">
        <v>12999</v>
      </c>
      <c r="AB11" s="306">
        <v>84.944128602234855</v>
      </c>
      <c r="AC11" s="313">
        <v>2304</v>
      </c>
      <c r="AD11" s="314">
        <v>15.055871397765145</v>
      </c>
      <c r="AE11" s="313">
        <v>2792</v>
      </c>
      <c r="AF11" s="306">
        <v>18.244788603541789</v>
      </c>
      <c r="AG11" s="311">
        <v>6629</v>
      </c>
      <c r="AH11" s="306">
        <v>43.31830360060119</v>
      </c>
      <c r="AI11" s="311">
        <v>3693</v>
      </c>
      <c r="AJ11" s="310">
        <v>24.13252303469908</v>
      </c>
      <c r="AK11" s="311">
        <v>2181</v>
      </c>
      <c r="AL11" s="310">
        <v>14.252107429915704</v>
      </c>
      <c r="AM11" s="311">
        <v>6</v>
      </c>
      <c r="AN11" s="306">
        <v>3.9207998431680061E-2</v>
      </c>
      <c r="AO11" s="311">
        <v>2</v>
      </c>
      <c r="AP11" s="314">
        <v>1.306933281056002E-2</v>
      </c>
      <c r="AQ11" s="598">
        <v>26515</v>
      </c>
      <c r="AR11" s="315">
        <v>15303</v>
      </c>
    </row>
    <row r="12" spans="1:44" ht="15">
      <c r="A12" s="341">
        <v>585</v>
      </c>
      <c r="B12" s="342" t="s">
        <v>173</v>
      </c>
      <c r="C12" s="305">
        <v>1398</v>
      </c>
      <c r="D12" s="306">
        <v>19.282758620689656</v>
      </c>
      <c r="E12" s="307">
        <v>4432</v>
      </c>
      <c r="F12" s="306">
        <v>61.131034482758615</v>
      </c>
      <c r="G12" s="307">
        <v>1348</v>
      </c>
      <c r="H12" s="306">
        <v>18.593103448275862</v>
      </c>
      <c r="I12" s="307">
        <v>0</v>
      </c>
      <c r="J12" s="308">
        <v>0</v>
      </c>
      <c r="K12" s="307">
        <v>55</v>
      </c>
      <c r="L12" s="309">
        <v>0.75862068965517238</v>
      </c>
      <c r="M12" s="307">
        <v>17</v>
      </c>
      <c r="N12" s="309">
        <v>0.22136137244050913</v>
      </c>
      <c r="O12" s="313">
        <v>3529</v>
      </c>
      <c r="P12" s="310">
        <v>48.675862068965522</v>
      </c>
      <c r="Q12" s="311">
        <v>3721</v>
      </c>
      <c r="R12" s="312">
        <v>51.324137931034485</v>
      </c>
      <c r="S12" s="313">
        <v>1733</v>
      </c>
      <c r="T12" s="310">
        <v>58.686081950558759</v>
      </c>
      <c r="U12" s="311">
        <v>1220</v>
      </c>
      <c r="V12" s="314">
        <v>41.313918049441241</v>
      </c>
      <c r="W12" s="313">
        <v>5001</v>
      </c>
      <c r="X12" s="306">
        <v>68.979310344827582</v>
      </c>
      <c r="Y12" s="311">
        <v>2249</v>
      </c>
      <c r="Z12" s="314">
        <v>31.020689655172411</v>
      </c>
      <c r="AA12" s="313">
        <v>2562</v>
      </c>
      <c r="AB12" s="306">
        <v>86.759227903826613</v>
      </c>
      <c r="AC12" s="313">
        <v>391</v>
      </c>
      <c r="AD12" s="314">
        <v>13.240772096173384</v>
      </c>
      <c r="AE12" s="313">
        <v>507</v>
      </c>
      <c r="AF12" s="306">
        <v>17.168980697595664</v>
      </c>
      <c r="AG12" s="311">
        <v>1279</v>
      </c>
      <c r="AH12" s="306">
        <v>43.311886217406027</v>
      </c>
      <c r="AI12" s="311">
        <v>712</v>
      </c>
      <c r="AJ12" s="310">
        <v>24.111073484591941</v>
      </c>
      <c r="AK12" s="311">
        <v>454</v>
      </c>
      <c r="AL12" s="310">
        <v>15.374195733152726</v>
      </c>
      <c r="AM12" s="311">
        <v>1</v>
      </c>
      <c r="AN12" s="306">
        <v>3.3863867253640365E-2</v>
      </c>
      <c r="AO12" s="311">
        <v>0</v>
      </c>
      <c r="AP12" s="314">
        <v>0</v>
      </c>
      <c r="AQ12" s="598">
        <v>7250</v>
      </c>
      <c r="AR12" s="315">
        <v>2953</v>
      </c>
    </row>
    <row r="13" spans="1:44" ht="15">
      <c r="A13" s="341">
        <v>591</v>
      </c>
      <c r="B13" s="342" t="s">
        <v>175</v>
      </c>
      <c r="C13" s="305">
        <v>3289</v>
      </c>
      <c r="D13" s="306">
        <v>31.63716814159292</v>
      </c>
      <c r="E13" s="307">
        <v>6254</v>
      </c>
      <c r="F13" s="306">
        <v>60.157752981916126</v>
      </c>
      <c r="G13" s="307">
        <v>610</v>
      </c>
      <c r="H13" s="306">
        <v>5.8676414005386688</v>
      </c>
      <c r="I13" s="307">
        <v>0</v>
      </c>
      <c r="J13" s="308">
        <v>0</v>
      </c>
      <c r="K13" s="307">
        <v>238</v>
      </c>
      <c r="L13" s="309">
        <v>2.2893420546363985</v>
      </c>
      <c r="M13" s="307">
        <v>5</v>
      </c>
      <c r="N13" s="309">
        <v>4.8035354020559126E-2</v>
      </c>
      <c r="O13" s="313">
        <v>4979</v>
      </c>
      <c r="P13" s="310">
        <v>47.893420546363984</v>
      </c>
      <c r="Q13" s="311">
        <v>5417</v>
      </c>
      <c r="R13" s="312">
        <v>52.106579453636016</v>
      </c>
      <c r="S13" s="313">
        <v>2392</v>
      </c>
      <c r="T13" s="310">
        <v>59.770114942528743</v>
      </c>
      <c r="U13" s="311">
        <v>1610</v>
      </c>
      <c r="V13" s="314">
        <v>40.229885057471265</v>
      </c>
      <c r="W13" s="313">
        <v>6415</v>
      </c>
      <c r="X13" s="306">
        <v>61.706425548287804</v>
      </c>
      <c r="Y13" s="311">
        <v>3981</v>
      </c>
      <c r="Z13" s="314">
        <v>38.293574451712196</v>
      </c>
      <c r="AA13" s="313">
        <v>3287</v>
      </c>
      <c r="AB13" s="306">
        <v>82.13393303348326</v>
      </c>
      <c r="AC13" s="313">
        <v>715</v>
      </c>
      <c r="AD13" s="314">
        <v>17.86606696651674</v>
      </c>
      <c r="AE13" s="313">
        <v>710</v>
      </c>
      <c r="AF13" s="306">
        <v>17.74112943528236</v>
      </c>
      <c r="AG13" s="311">
        <v>1809</v>
      </c>
      <c r="AH13" s="306">
        <v>45.202398800599703</v>
      </c>
      <c r="AI13" s="311">
        <v>900</v>
      </c>
      <c r="AJ13" s="310">
        <v>22.488755622188904</v>
      </c>
      <c r="AK13" s="311">
        <v>583</v>
      </c>
      <c r="AL13" s="310">
        <v>14.567716141929035</v>
      </c>
      <c r="AM13" s="311">
        <v>0</v>
      </c>
      <c r="AN13" s="306">
        <v>0</v>
      </c>
      <c r="AO13" s="311">
        <v>0</v>
      </c>
      <c r="AP13" s="314">
        <v>0</v>
      </c>
      <c r="AQ13" s="598">
        <v>10396</v>
      </c>
      <c r="AR13" s="315">
        <v>4002</v>
      </c>
    </row>
    <row r="14" spans="1:44" ht="15">
      <c r="A14" s="341">
        <v>893</v>
      </c>
      <c r="B14" s="343" t="s">
        <v>265</v>
      </c>
      <c r="C14" s="305">
        <v>3838</v>
      </c>
      <c r="D14" s="306">
        <v>39.079523470115056</v>
      </c>
      <c r="E14" s="307">
        <v>4889</v>
      </c>
      <c r="F14" s="306">
        <v>49.781081356277362</v>
      </c>
      <c r="G14" s="307">
        <v>956</v>
      </c>
      <c r="H14" s="306">
        <v>9.7342429487832192</v>
      </c>
      <c r="I14" s="307">
        <v>0</v>
      </c>
      <c r="J14" s="308">
        <v>0</v>
      </c>
      <c r="K14" s="307">
        <v>89</v>
      </c>
      <c r="L14" s="309">
        <v>0.90622136238672235</v>
      </c>
      <c r="M14" s="307">
        <v>49</v>
      </c>
      <c r="N14" s="309">
        <v>0.52921033516654559</v>
      </c>
      <c r="O14" s="319">
        <v>4985</v>
      </c>
      <c r="P14" s="316">
        <v>50.758578556155179</v>
      </c>
      <c r="Q14" s="317">
        <v>4836</v>
      </c>
      <c r="R14" s="318">
        <v>49.241421443844821</v>
      </c>
      <c r="S14" s="319">
        <v>726</v>
      </c>
      <c r="T14" s="316">
        <v>64.134275618374559</v>
      </c>
      <c r="U14" s="317">
        <v>406</v>
      </c>
      <c r="V14" s="320">
        <v>35.865724381625441</v>
      </c>
      <c r="W14" s="319">
        <v>5299</v>
      </c>
      <c r="X14" s="321">
        <v>53.955808980755528</v>
      </c>
      <c r="Y14" s="317">
        <v>4522</v>
      </c>
      <c r="Z14" s="320">
        <v>46.044191019244472</v>
      </c>
      <c r="AA14" s="313">
        <v>931</v>
      </c>
      <c r="AB14" s="306">
        <v>82.243816254416956</v>
      </c>
      <c r="AC14" s="313">
        <v>201</v>
      </c>
      <c r="AD14" s="314">
        <v>17.756183745583041</v>
      </c>
      <c r="AE14" s="313">
        <v>227</v>
      </c>
      <c r="AF14" s="306">
        <v>20.053003533568905</v>
      </c>
      <c r="AG14" s="311">
        <v>627</v>
      </c>
      <c r="AH14" s="306">
        <v>55.388692579505303</v>
      </c>
      <c r="AI14" s="311">
        <v>179</v>
      </c>
      <c r="AJ14" s="310">
        <v>15.812720848056539</v>
      </c>
      <c r="AK14" s="311">
        <v>99</v>
      </c>
      <c r="AL14" s="310">
        <v>8.7455830388692579</v>
      </c>
      <c r="AM14" s="311">
        <v>0</v>
      </c>
      <c r="AN14" s="306">
        <v>0</v>
      </c>
      <c r="AO14" s="311">
        <v>0</v>
      </c>
      <c r="AP14" s="314">
        <v>0</v>
      </c>
      <c r="AQ14" s="599">
        <v>9821</v>
      </c>
      <c r="AR14" s="322">
        <v>1132</v>
      </c>
    </row>
    <row r="15" spans="1:44" ht="16.5" customHeight="1">
      <c r="A15" s="169"/>
      <c r="B15" s="184" t="s">
        <v>299</v>
      </c>
      <c r="C15" s="186">
        <v>91064</v>
      </c>
      <c r="D15" s="171">
        <v>40.074988778087786</v>
      </c>
      <c r="E15" s="170">
        <v>127080</v>
      </c>
      <c r="F15" s="171">
        <v>55.924729573919393</v>
      </c>
      <c r="G15" s="170">
        <v>7716</v>
      </c>
      <c r="H15" s="171">
        <v>3.3956186134117252</v>
      </c>
      <c r="I15" s="170">
        <v>41</v>
      </c>
      <c r="J15" s="238">
        <v>1.8043074539901598E-2</v>
      </c>
      <c r="K15" s="170">
        <v>1215</v>
      </c>
      <c r="L15" s="187">
        <v>0.53469111136537661</v>
      </c>
      <c r="M15" s="170">
        <v>118</v>
      </c>
      <c r="N15" s="187">
        <v>9.5223753676079784E-2</v>
      </c>
      <c r="O15" s="186">
        <v>111716</v>
      </c>
      <c r="P15" s="172">
        <v>49.163417446332858</v>
      </c>
      <c r="Q15" s="170">
        <v>115518</v>
      </c>
      <c r="R15" s="190">
        <v>50.836582553667142</v>
      </c>
      <c r="S15" s="186">
        <v>19053</v>
      </c>
      <c r="T15" s="177">
        <v>54.571232170476023</v>
      </c>
      <c r="U15" s="170">
        <v>15861</v>
      </c>
      <c r="V15" s="192">
        <v>45.428767829523977</v>
      </c>
      <c r="W15" s="186">
        <v>148747</v>
      </c>
      <c r="X15" s="171">
        <v>65.459834355774234</v>
      </c>
      <c r="Y15" s="170">
        <v>78487</v>
      </c>
      <c r="Z15" s="192">
        <v>34.54016564422578</v>
      </c>
      <c r="AA15" s="186">
        <v>26867</v>
      </c>
      <c r="AB15" s="171">
        <v>76.951939050237726</v>
      </c>
      <c r="AC15" s="170">
        <v>8047</v>
      </c>
      <c r="AD15" s="192">
        <v>23.048060949762274</v>
      </c>
      <c r="AE15" s="186">
        <v>7774</v>
      </c>
      <c r="AF15" s="171">
        <v>22.266139657444008</v>
      </c>
      <c r="AG15" s="170">
        <v>13502</v>
      </c>
      <c r="AH15" s="171">
        <v>38.672165893337919</v>
      </c>
      <c r="AI15" s="170">
        <v>8081</v>
      </c>
      <c r="AJ15" s="172">
        <v>23.145443088732314</v>
      </c>
      <c r="AK15" s="170">
        <v>5542</v>
      </c>
      <c r="AL15" s="172">
        <v>15.87328865211663</v>
      </c>
      <c r="AM15" s="170">
        <v>6</v>
      </c>
      <c r="AN15" s="171">
        <v>1.7185083347654236E-2</v>
      </c>
      <c r="AO15" s="170">
        <v>9</v>
      </c>
      <c r="AP15" s="192">
        <v>2.5777625021481353E-2</v>
      </c>
      <c r="AQ15" s="600">
        <v>227234</v>
      </c>
      <c r="AR15" s="194">
        <v>34914</v>
      </c>
    </row>
    <row r="16" spans="1:44" ht="15">
      <c r="A16" s="341">
        <v>120</v>
      </c>
      <c r="B16" s="344" t="s">
        <v>57</v>
      </c>
      <c r="C16" s="305">
        <v>11240</v>
      </c>
      <c r="D16" s="306">
        <v>48.867440546063214</v>
      </c>
      <c r="E16" s="307">
        <v>11064</v>
      </c>
      <c r="F16" s="306">
        <v>48.102256423633754</v>
      </c>
      <c r="G16" s="307">
        <v>621</v>
      </c>
      <c r="H16" s="306">
        <v>2.6998826137994003</v>
      </c>
      <c r="I16" s="307">
        <v>15</v>
      </c>
      <c r="J16" s="308">
        <v>6.5214555888874398E-2</v>
      </c>
      <c r="K16" s="307">
        <v>59</v>
      </c>
      <c r="L16" s="309">
        <v>0.25651058649623926</v>
      </c>
      <c r="M16" s="307">
        <v>2</v>
      </c>
      <c r="N16" s="309">
        <v>0.18279944289693592</v>
      </c>
      <c r="O16" s="326">
        <v>11737</v>
      </c>
      <c r="P16" s="323">
        <v>51.028216164514582</v>
      </c>
      <c r="Q16" s="324">
        <v>11264</v>
      </c>
      <c r="R16" s="325">
        <v>48.971783835485418</v>
      </c>
      <c r="S16" s="326">
        <v>703</v>
      </c>
      <c r="T16" s="323">
        <v>59.375</v>
      </c>
      <c r="U16" s="324">
        <v>481</v>
      </c>
      <c r="V16" s="327">
        <v>40.625</v>
      </c>
      <c r="W16" s="326">
        <v>13431</v>
      </c>
      <c r="X16" s="328">
        <v>58.39311334289814</v>
      </c>
      <c r="Y16" s="324">
        <v>9570</v>
      </c>
      <c r="Z16" s="327">
        <v>41.606886657101867</v>
      </c>
      <c r="AA16" s="313">
        <v>639</v>
      </c>
      <c r="AB16" s="306">
        <v>53.969594594594597</v>
      </c>
      <c r="AC16" s="313">
        <v>545</v>
      </c>
      <c r="AD16" s="314">
        <v>46.030405405405403</v>
      </c>
      <c r="AE16" s="313">
        <v>323</v>
      </c>
      <c r="AF16" s="306">
        <v>27.280405405405407</v>
      </c>
      <c r="AG16" s="311">
        <v>570</v>
      </c>
      <c r="AH16" s="306">
        <v>48.141891891891895</v>
      </c>
      <c r="AI16" s="311">
        <v>158</v>
      </c>
      <c r="AJ16" s="310">
        <v>13.344594594594595</v>
      </c>
      <c r="AK16" s="311">
        <v>133</v>
      </c>
      <c r="AL16" s="310">
        <v>11.233108108108109</v>
      </c>
      <c r="AM16" s="311">
        <v>0</v>
      </c>
      <c r="AN16" s="306">
        <v>0</v>
      </c>
      <c r="AO16" s="311">
        <v>0</v>
      </c>
      <c r="AP16" s="314">
        <v>0</v>
      </c>
      <c r="AQ16" s="601">
        <v>23001</v>
      </c>
      <c r="AR16" s="329">
        <v>1184</v>
      </c>
    </row>
    <row r="17" spans="1:44" ht="15">
      <c r="A17" s="341">
        <v>154</v>
      </c>
      <c r="B17" s="342" t="s">
        <v>77</v>
      </c>
      <c r="C17" s="305">
        <v>27003</v>
      </c>
      <c r="D17" s="306">
        <v>34.213927322487457</v>
      </c>
      <c r="E17" s="307">
        <v>47432</v>
      </c>
      <c r="F17" s="306">
        <v>60.098322436774623</v>
      </c>
      <c r="G17" s="307">
        <v>3850</v>
      </c>
      <c r="H17" s="306">
        <v>4.8781105874005375</v>
      </c>
      <c r="I17" s="307">
        <v>4</v>
      </c>
      <c r="J17" s="308">
        <v>5.0681668440525065E-3</v>
      </c>
      <c r="K17" s="307">
        <v>541</v>
      </c>
      <c r="L17" s="309">
        <v>0.68546956565810147</v>
      </c>
      <c r="M17" s="307">
        <v>94</v>
      </c>
      <c r="N17" s="309">
        <v>0.13570779295599739</v>
      </c>
      <c r="O17" s="313">
        <v>37519</v>
      </c>
      <c r="P17" s="310">
        <v>47.538137955501497</v>
      </c>
      <c r="Q17" s="311">
        <v>41405</v>
      </c>
      <c r="R17" s="312">
        <v>52.46186204449851</v>
      </c>
      <c r="S17" s="313">
        <v>11106</v>
      </c>
      <c r="T17" s="310">
        <v>53.486804083991522</v>
      </c>
      <c r="U17" s="311">
        <v>9658</v>
      </c>
      <c r="V17" s="314">
        <v>46.513195916008478</v>
      </c>
      <c r="W17" s="313">
        <v>61366</v>
      </c>
      <c r="X17" s="306">
        <v>77.753281638031524</v>
      </c>
      <c r="Y17" s="311">
        <v>17558</v>
      </c>
      <c r="Z17" s="314">
        <v>22.246718361968476</v>
      </c>
      <c r="AA17" s="313">
        <v>16671</v>
      </c>
      <c r="AB17" s="306">
        <v>80.28799845887113</v>
      </c>
      <c r="AC17" s="313">
        <v>4093</v>
      </c>
      <c r="AD17" s="314">
        <v>19.712001541128878</v>
      </c>
      <c r="AE17" s="313">
        <v>4789</v>
      </c>
      <c r="AF17" s="306">
        <v>23.063956848391449</v>
      </c>
      <c r="AG17" s="311">
        <v>7616</v>
      </c>
      <c r="AH17" s="306">
        <v>36.678867270275475</v>
      </c>
      <c r="AI17" s="311">
        <v>4865</v>
      </c>
      <c r="AJ17" s="310">
        <v>23.429974956655748</v>
      </c>
      <c r="AK17" s="311">
        <v>3484</v>
      </c>
      <c r="AL17" s="310">
        <v>16.77904064727413</v>
      </c>
      <c r="AM17" s="311">
        <v>4</v>
      </c>
      <c r="AN17" s="306">
        <v>1.9264110961279137E-2</v>
      </c>
      <c r="AO17" s="311">
        <v>6</v>
      </c>
      <c r="AP17" s="314">
        <v>2.8896166441918704E-2</v>
      </c>
      <c r="AQ17" s="598">
        <v>78924</v>
      </c>
      <c r="AR17" s="315">
        <v>20764</v>
      </c>
    </row>
    <row r="18" spans="1:44" ht="15">
      <c r="A18" s="341">
        <v>250</v>
      </c>
      <c r="B18" s="342" t="s">
        <v>99</v>
      </c>
      <c r="C18" s="305">
        <v>19636</v>
      </c>
      <c r="D18" s="306">
        <v>40.584502821238864</v>
      </c>
      <c r="E18" s="307">
        <v>27256</v>
      </c>
      <c r="F18" s="306">
        <v>56.33383626480375</v>
      </c>
      <c r="G18" s="307">
        <v>1153</v>
      </c>
      <c r="H18" s="306">
        <v>2.3830684331273382</v>
      </c>
      <c r="I18" s="307">
        <v>5</v>
      </c>
      <c r="J18" s="308">
        <v>1.0334208296302419E-2</v>
      </c>
      <c r="K18" s="307">
        <v>332</v>
      </c>
      <c r="L18" s="309">
        <v>0.68619143087448065</v>
      </c>
      <c r="M18" s="307">
        <v>1</v>
      </c>
      <c r="N18" s="309">
        <v>5.3930719767683058E-2</v>
      </c>
      <c r="O18" s="313">
        <v>23870</v>
      </c>
      <c r="P18" s="310">
        <v>49.335510406547755</v>
      </c>
      <c r="Q18" s="311">
        <v>24513</v>
      </c>
      <c r="R18" s="312">
        <v>50.664489593452245</v>
      </c>
      <c r="S18" s="313">
        <v>4679</v>
      </c>
      <c r="T18" s="310">
        <v>54.432294090274546</v>
      </c>
      <c r="U18" s="311">
        <v>3917</v>
      </c>
      <c r="V18" s="314">
        <v>45.567705909725454</v>
      </c>
      <c r="W18" s="313">
        <v>31409</v>
      </c>
      <c r="X18" s="306">
        <v>64.91742967571254</v>
      </c>
      <c r="Y18" s="311">
        <v>16974</v>
      </c>
      <c r="Z18" s="314">
        <v>35.082570324287452</v>
      </c>
      <c r="AA18" s="313">
        <v>6961</v>
      </c>
      <c r="AB18" s="306">
        <v>80.979525360632849</v>
      </c>
      <c r="AC18" s="313">
        <v>1635</v>
      </c>
      <c r="AD18" s="314">
        <v>19.020474639367148</v>
      </c>
      <c r="AE18" s="313">
        <v>1478</v>
      </c>
      <c r="AF18" s="306">
        <v>17.19404374127501</v>
      </c>
      <c r="AG18" s="311">
        <v>3209</v>
      </c>
      <c r="AH18" s="306">
        <v>37.33131689157748</v>
      </c>
      <c r="AI18" s="311">
        <v>2439</v>
      </c>
      <c r="AJ18" s="310">
        <v>28.373662168450441</v>
      </c>
      <c r="AK18" s="311">
        <v>1467</v>
      </c>
      <c r="AL18" s="310">
        <v>17.066077245230339</v>
      </c>
      <c r="AM18" s="311">
        <v>0</v>
      </c>
      <c r="AN18" s="306">
        <v>0</v>
      </c>
      <c r="AO18" s="311">
        <v>3</v>
      </c>
      <c r="AP18" s="314">
        <v>3.4899953466728716E-2</v>
      </c>
      <c r="AQ18" s="598">
        <v>48383</v>
      </c>
      <c r="AR18" s="315">
        <v>8596</v>
      </c>
    </row>
    <row r="19" spans="1:44" ht="15">
      <c r="A19" s="341">
        <v>495</v>
      </c>
      <c r="B19" s="342" t="s">
        <v>161</v>
      </c>
      <c r="C19" s="305">
        <v>9629</v>
      </c>
      <c r="D19" s="306">
        <v>36.86023810435249</v>
      </c>
      <c r="E19" s="307">
        <v>15834</v>
      </c>
      <c r="F19" s="306">
        <v>60.61325268920109</v>
      </c>
      <c r="G19" s="307">
        <v>567</v>
      </c>
      <c r="H19" s="306">
        <v>2.1705010909926119</v>
      </c>
      <c r="I19" s="307">
        <v>2</v>
      </c>
      <c r="J19" s="308">
        <v>7.6560885043831109E-3</v>
      </c>
      <c r="K19" s="307">
        <v>90</v>
      </c>
      <c r="L19" s="309">
        <v>0.34452398269723999</v>
      </c>
      <c r="M19" s="307">
        <v>1</v>
      </c>
      <c r="N19" s="309">
        <v>3.8704183922282E-3</v>
      </c>
      <c r="O19" s="313">
        <v>13265</v>
      </c>
      <c r="P19" s="310">
        <v>50.779007005320985</v>
      </c>
      <c r="Q19" s="311">
        <v>12858</v>
      </c>
      <c r="R19" s="312">
        <v>49.220992994679023</v>
      </c>
      <c r="S19" s="313">
        <v>600</v>
      </c>
      <c r="T19" s="310">
        <v>57.251908396946561</v>
      </c>
      <c r="U19" s="311">
        <v>448</v>
      </c>
      <c r="V19" s="314">
        <v>42.748091603053432</v>
      </c>
      <c r="W19" s="313">
        <v>15301</v>
      </c>
      <c r="X19" s="306">
        <v>58.57290510278299</v>
      </c>
      <c r="Y19" s="311">
        <v>10822</v>
      </c>
      <c r="Z19" s="314">
        <v>41.42709489721701</v>
      </c>
      <c r="AA19" s="313">
        <v>596</v>
      </c>
      <c r="AB19" s="306">
        <v>56.87022900763359</v>
      </c>
      <c r="AC19" s="313">
        <v>452</v>
      </c>
      <c r="AD19" s="314">
        <v>43.12977099236641</v>
      </c>
      <c r="AE19" s="313">
        <v>289</v>
      </c>
      <c r="AF19" s="306">
        <v>27.576335877862597</v>
      </c>
      <c r="AG19" s="311">
        <v>487</v>
      </c>
      <c r="AH19" s="306">
        <v>46.469465648854964</v>
      </c>
      <c r="AI19" s="311">
        <v>159</v>
      </c>
      <c r="AJ19" s="310">
        <v>15.171755725190838</v>
      </c>
      <c r="AK19" s="311">
        <v>113</v>
      </c>
      <c r="AL19" s="310">
        <v>10.782442748091603</v>
      </c>
      <c r="AM19" s="311">
        <v>0</v>
      </c>
      <c r="AN19" s="306">
        <v>0</v>
      </c>
      <c r="AO19" s="311">
        <v>0</v>
      </c>
      <c r="AP19" s="314">
        <v>0</v>
      </c>
      <c r="AQ19" s="598">
        <v>26123</v>
      </c>
      <c r="AR19" s="315">
        <v>1048</v>
      </c>
    </row>
    <row r="20" spans="1:44" ht="15">
      <c r="A20" s="341">
        <v>790</v>
      </c>
      <c r="B20" s="342" t="s">
        <v>234</v>
      </c>
      <c r="C20" s="305">
        <v>14226</v>
      </c>
      <c r="D20" s="306">
        <v>54.393209451709112</v>
      </c>
      <c r="E20" s="307">
        <v>11256</v>
      </c>
      <c r="F20" s="306">
        <v>43.037393897682961</v>
      </c>
      <c r="G20" s="307">
        <v>593</v>
      </c>
      <c r="H20" s="306">
        <v>2.2673396038846829</v>
      </c>
      <c r="I20" s="307">
        <v>0</v>
      </c>
      <c r="J20" s="308">
        <v>0</v>
      </c>
      <c r="K20" s="307">
        <v>75</v>
      </c>
      <c r="L20" s="309">
        <v>0.28676301904106444</v>
      </c>
      <c r="M20" s="307">
        <v>4</v>
      </c>
      <c r="N20" s="309">
        <v>1.5292858235204159E-2</v>
      </c>
      <c r="O20" s="313">
        <v>13041</v>
      </c>
      <c r="P20" s="310">
        <v>49.862353750860287</v>
      </c>
      <c r="Q20" s="311">
        <v>13113</v>
      </c>
      <c r="R20" s="312">
        <v>50.137646249139713</v>
      </c>
      <c r="S20" s="313">
        <v>1040</v>
      </c>
      <c r="T20" s="310">
        <v>62.387522495500903</v>
      </c>
      <c r="U20" s="311">
        <v>627</v>
      </c>
      <c r="V20" s="314">
        <v>37.612477504499097</v>
      </c>
      <c r="W20" s="313">
        <v>15152</v>
      </c>
      <c r="X20" s="306">
        <v>57.93377686013612</v>
      </c>
      <c r="Y20" s="311">
        <v>11002</v>
      </c>
      <c r="Z20" s="314">
        <v>42.066223139863887</v>
      </c>
      <c r="AA20" s="313">
        <v>1082</v>
      </c>
      <c r="AB20" s="306">
        <v>64.907018596280736</v>
      </c>
      <c r="AC20" s="313">
        <v>585</v>
      </c>
      <c r="AD20" s="314">
        <v>35.092981403719257</v>
      </c>
      <c r="AE20" s="313">
        <v>403</v>
      </c>
      <c r="AF20" s="306">
        <v>24.175164967006598</v>
      </c>
      <c r="AG20" s="311">
        <v>887</v>
      </c>
      <c r="AH20" s="306">
        <v>53.209358128374326</v>
      </c>
      <c r="AI20" s="311">
        <v>224</v>
      </c>
      <c r="AJ20" s="310">
        <v>13.437312537492502</v>
      </c>
      <c r="AK20" s="311">
        <v>153</v>
      </c>
      <c r="AL20" s="310">
        <v>9.1781643671265751</v>
      </c>
      <c r="AM20" s="311">
        <v>0</v>
      </c>
      <c r="AN20" s="306">
        <v>0</v>
      </c>
      <c r="AO20" s="311">
        <v>0</v>
      </c>
      <c r="AP20" s="314">
        <v>0</v>
      </c>
      <c r="AQ20" s="598">
        <v>26154</v>
      </c>
      <c r="AR20" s="315">
        <v>1667</v>
      </c>
    </row>
    <row r="21" spans="1:44" ht="15">
      <c r="A21" s="341">
        <v>895</v>
      </c>
      <c r="B21" s="343" t="s">
        <v>267</v>
      </c>
      <c r="C21" s="305">
        <v>9330</v>
      </c>
      <c r="D21" s="306">
        <v>37.851434135259041</v>
      </c>
      <c r="E21" s="307">
        <v>14238</v>
      </c>
      <c r="F21" s="306">
        <v>57.762992413485335</v>
      </c>
      <c r="G21" s="307">
        <v>932</v>
      </c>
      <c r="H21" s="306">
        <v>3.7810864538115134</v>
      </c>
      <c r="I21" s="307">
        <v>15</v>
      </c>
      <c r="J21" s="308">
        <v>6.0854395715850544E-2</v>
      </c>
      <c r="K21" s="307">
        <v>118</v>
      </c>
      <c r="L21" s="309">
        <v>0.47872124629802426</v>
      </c>
      <c r="M21" s="307">
        <v>16</v>
      </c>
      <c r="N21" s="309">
        <v>0.14696276943174394</v>
      </c>
      <c r="O21" s="319">
        <v>12284</v>
      </c>
      <c r="P21" s="316">
        <v>49.835693131567204</v>
      </c>
      <c r="Q21" s="317">
        <v>12365</v>
      </c>
      <c r="R21" s="318">
        <v>50.164306868432796</v>
      </c>
      <c r="S21" s="319">
        <v>925</v>
      </c>
      <c r="T21" s="316">
        <v>55.891238670694868</v>
      </c>
      <c r="U21" s="317">
        <v>730</v>
      </c>
      <c r="V21" s="320">
        <v>44.108761329305132</v>
      </c>
      <c r="W21" s="319">
        <v>12088</v>
      </c>
      <c r="X21" s="321">
        <v>49.040529027546761</v>
      </c>
      <c r="Y21" s="317">
        <v>12561</v>
      </c>
      <c r="Z21" s="320">
        <v>50.959470972453246</v>
      </c>
      <c r="AA21" s="313">
        <v>918</v>
      </c>
      <c r="AB21" s="306">
        <v>55.468277945619334</v>
      </c>
      <c r="AC21" s="313">
        <v>737</v>
      </c>
      <c r="AD21" s="314">
        <v>44.531722054380666</v>
      </c>
      <c r="AE21" s="313">
        <v>492</v>
      </c>
      <c r="AF21" s="306">
        <v>29.728096676737159</v>
      </c>
      <c r="AG21" s="311">
        <v>733</v>
      </c>
      <c r="AH21" s="306">
        <v>44.290030211480364</v>
      </c>
      <c r="AI21" s="311">
        <v>236</v>
      </c>
      <c r="AJ21" s="310">
        <v>14.259818731117823</v>
      </c>
      <c r="AK21" s="311">
        <v>192</v>
      </c>
      <c r="AL21" s="310">
        <v>11.601208459214501</v>
      </c>
      <c r="AM21" s="311">
        <v>2</v>
      </c>
      <c r="AN21" s="306">
        <v>0.12084592145015105</v>
      </c>
      <c r="AO21" s="311">
        <v>0</v>
      </c>
      <c r="AP21" s="314">
        <v>0</v>
      </c>
      <c r="AQ21" s="599">
        <v>24649</v>
      </c>
      <c r="AR21" s="322">
        <v>1655</v>
      </c>
    </row>
    <row r="22" spans="1:44" ht="17.25" customHeight="1">
      <c r="A22" s="169"/>
      <c r="B22" s="184" t="s">
        <v>3409</v>
      </c>
      <c r="C22" s="186">
        <v>253592</v>
      </c>
      <c r="D22" s="171">
        <v>62.653674348737013</v>
      </c>
      <c r="E22" s="170">
        <v>126466</v>
      </c>
      <c r="F22" s="171">
        <v>31.245305767482311</v>
      </c>
      <c r="G22" s="170">
        <v>18852</v>
      </c>
      <c r="H22" s="171">
        <v>4.6576669170257343</v>
      </c>
      <c r="I22" s="170">
        <v>56</v>
      </c>
      <c r="J22" s="238">
        <v>1.3835632683717437E-2</v>
      </c>
      <c r="K22" s="170">
        <v>5647</v>
      </c>
      <c r="L22" s="187">
        <v>1.3951753172312922</v>
      </c>
      <c r="M22" s="170">
        <v>139</v>
      </c>
      <c r="N22" s="187">
        <v>2.9485846793539102E-2</v>
      </c>
      <c r="O22" s="186">
        <v>194882</v>
      </c>
      <c r="P22" s="172">
        <v>48.148495869075383</v>
      </c>
      <c r="Q22" s="170">
        <v>209870</v>
      </c>
      <c r="R22" s="190">
        <v>51.851504130924617</v>
      </c>
      <c r="S22" s="186">
        <v>101505</v>
      </c>
      <c r="T22" s="172">
        <v>52.280663802960539</v>
      </c>
      <c r="U22" s="170">
        <v>92649</v>
      </c>
      <c r="V22" s="192">
        <v>47.719336197039461</v>
      </c>
      <c r="W22" s="186">
        <v>236026</v>
      </c>
      <c r="X22" s="171">
        <v>58.313732853698063</v>
      </c>
      <c r="Y22" s="170">
        <v>168726</v>
      </c>
      <c r="Z22" s="192">
        <v>41.68626714630193</v>
      </c>
      <c r="AA22" s="186">
        <v>152360</v>
      </c>
      <c r="AB22" s="171">
        <v>78.473788848027866</v>
      </c>
      <c r="AC22" s="170">
        <v>41794</v>
      </c>
      <c r="AD22" s="192">
        <v>21.526211151972145</v>
      </c>
      <c r="AE22" s="186">
        <v>31997</v>
      </c>
      <c r="AF22" s="171">
        <v>16.480216735168991</v>
      </c>
      <c r="AG22" s="170">
        <v>63225</v>
      </c>
      <c r="AH22" s="171">
        <v>32.564356129670266</v>
      </c>
      <c r="AI22" s="170">
        <v>60551</v>
      </c>
      <c r="AJ22" s="172">
        <v>31.187098900872499</v>
      </c>
      <c r="AK22" s="170">
        <v>38179</v>
      </c>
      <c r="AL22" s="172">
        <v>19.664287112292303</v>
      </c>
      <c r="AM22" s="170">
        <v>101</v>
      </c>
      <c r="AN22" s="171">
        <v>5.2020560997970686E-2</v>
      </c>
      <c r="AO22" s="170">
        <v>101</v>
      </c>
      <c r="AP22" s="192">
        <v>5.2020560997970686E-2</v>
      </c>
      <c r="AQ22" s="600">
        <v>404752</v>
      </c>
      <c r="AR22" s="194">
        <v>194154</v>
      </c>
    </row>
    <row r="23" spans="1:44" ht="15">
      <c r="A23" s="341">
        <v>45</v>
      </c>
      <c r="B23" s="344" t="s">
        <v>32</v>
      </c>
      <c r="C23" s="305">
        <v>40715</v>
      </c>
      <c r="D23" s="306">
        <v>61.159346271705815</v>
      </c>
      <c r="E23" s="307">
        <v>19171</v>
      </c>
      <c r="F23" s="306">
        <v>28.79739229706183</v>
      </c>
      <c r="G23" s="307">
        <v>5015</v>
      </c>
      <c r="H23" s="306">
        <v>7.5331971399387134</v>
      </c>
      <c r="I23" s="307">
        <v>13</v>
      </c>
      <c r="J23" s="308">
        <v>1.9527729375713513E-2</v>
      </c>
      <c r="K23" s="307">
        <v>1624</v>
      </c>
      <c r="L23" s="309">
        <v>2.4394640389352884</v>
      </c>
      <c r="M23" s="307">
        <v>34</v>
      </c>
      <c r="N23" s="309">
        <v>5.3913338159860755E-2</v>
      </c>
      <c r="O23" s="326">
        <v>31490</v>
      </c>
      <c r="P23" s="323">
        <v>47.302169080093734</v>
      </c>
      <c r="Q23" s="324">
        <v>35082</v>
      </c>
      <c r="R23" s="325">
        <v>52.697830919906266</v>
      </c>
      <c r="S23" s="326">
        <v>42831</v>
      </c>
      <c r="T23" s="323">
        <v>51.540275805636448</v>
      </c>
      <c r="U23" s="324">
        <v>40271</v>
      </c>
      <c r="V23" s="327">
        <v>48.459724194363552</v>
      </c>
      <c r="W23" s="326">
        <v>52482</v>
      </c>
      <c r="X23" s="328">
        <v>78.83494562278436</v>
      </c>
      <c r="Y23" s="324">
        <v>14090</v>
      </c>
      <c r="Z23" s="327">
        <v>21.165054377215647</v>
      </c>
      <c r="AA23" s="313">
        <v>69681</v>
      </c>
      <c r="AB23" s="306">
        <v>83.849967509807215</v>
      </c>
      <c r="AC23" s="313">
        <v>13421</v>
      </c>
      <c r="AD23" s="314">
        <v>16.150032490192775</v>
      </c>
      <c r="AE23" s="313">
        <v>14989</v>
      </c>
      <c r="AF23" s="306">
        <v>18.036870352097424</v>
      </c>
      <c r="AG23" s="311">
        <v>26570</v>
      </c>
      <c r="AH23" s="306">
        <v>31.972756371687804</v>
      </c>
      <c r="AI23" s="311">
        <v>25230</v>
      </c>
      <c r="AJ23" s="310">
        <v>30.360280137662148</v>
      </c>
      <c r="AK23" s="311">
        <v>16214</v>
      </c>
      <c r="AL23" s="310">
        <v>19.510962431710428</v>
      </c>
      <c r="AM23" s="311">
        <v>52</v>
      </c>
      <c r="AN23" s="306">
        <v>6.2573704603980651E-2</v>
      </c>
      <c r="AO23" s="311">
        <v>47</v>
      </c>
      <c r="AP23" s="314">
        <v>5.6557002238213278E-2</v>
      </c>
      <c r="AQ23" s="601">
        <v>66572</v>
      </c>
      <c r="AR23" s="329">
        <v>83102</v>
      </c>
    </row>
    <row r="24" spans="1:44" ht="15">
      <c r="A24" s="341">
        <v>51</v>
      </c>
      <c r="B24" s="342" t="s">
        <v>35</v>
      </c>
      <c r="C24" s="305">
        <v>14390</v>
      </c>
      <c r="D24" s="306">
        <v>55.028680688336514</v>
      </c>
      <c r="E24" s="307">
        <v>10378</v>
      </c>
      <c r="F24" s="306">
        <v>39.686424474187383</v>
      </c>
      <c r="G24" s="307">
        <v>1246</v>
      </c>
      <c r="H24" s="306">
        <v>4.7648183556405357</v>
      </c>
      <c r="I24" s="307">
        <v>3</v>
      </c>
      <c r="J24" s="308">
        <v>1.1472275334608031E-2</v>
      </c>
      <c r="K24" s="307">
        <v>122</v>
      </c>
      <c r="L24" s="309">
        <v>0.4665391969407266</v>
      </c>
      <c r="M24" s="307">
        <v>11</v>
      </c>
      <c r="N24" s="309">
        <v>4.2412091301665636E-2</v>
      </c>
      <c r="O24" s="313">
        <v>12751</v>
      </c>
      <c r="P24" s="310">
        <v>48.760994263862337</v>
      </c>
      <c r="Q24" s="311">
        <v>13399</v>
      </c>
      <c r="R24" s="312">
        <v>51.239005736137663</v>
      </c>
      <c r="S24" s="313">
        <v>1972</v>
      </c>
      <c r="T24" s="310">
        <v>54.853963838664811</v>
      </c>
      <c r="U24" s="311">
        <v>1623</v>
      </c>
      <c r="V24" s="314">
        <v>45.146036161335189</v>
      </c>
      <c r="W24" s="313">
        <v>11144</v>
      </c>
      <c r="X24" s="306">
        <v>42.615678776290636</v>
      </c>
      <c r="Y24" s="311">
        <v>15006</v>
      </c>
      <c r="Z24" s="314">
        <v>57.384321223709364</v>
      </c>
      <c r="AA24" s="313">
        <v>2531</v>
      </c>
      <c r="AB24" s="306">
        <v>70.403337969401946</v>
      </c>
      <c r="AC24" s="313">
        <v>1064</v>
      </c>
      <c r="AD24" s="314">
        <v>29.596662030598054</v>
      </c>
      <c r="AE24" s="313">
        <v>743</v>
      </c>
      <c r="AF24" s="306">
        <v>20.667593880389429</v>
      </c>
      <c r="AG24" s="311">
        <v>1331</v>
      </c>
      <c r="AH24" s="306">
        <v>37.023643949930459</v>
      </c>
      <c r="AI24" s="311">
        <v>879</v>
      </c>
      <c r="AJ24" s="310">
        <v>24.450625869262865</v>
      </c>
      <c r="AK24" s="311">
        <v>640</v>
      </c>
      <c r="AL24" s="310">
        <v>17.802503477051459</v>
      </c>
      <c r="AM24" s="311">
        <v>1</v>
      </c>
      <c r="AN24" s="306">
        <v>2.7816411682892908E-2</v>
      </c>
      <c r="AO24" s="311">
        <v>1</v>
      </c>
      <c r="AP24" s="314">
        <v>2.7816411682892908E-2</v>
      </c>
      <c r="AQ24" s="598">
        <v>26150</v>
      </c>
      <c r="AR24" s="315">
        <v>3595</v>
      </c>
    </row>
    <row r="25" spans="1:44" ht="15">
      <c r="A25" s="341">
        <v>147</v>
      </c>
      <c r="B25" s="342" t="s">
        <v>71</v>
      </c>
      <c r="C25" s="305">
        <v>19380</v>
      </c>
      <c r="D25" s="306">
        <v>62.259059367771783</v>
      </c>
      <c r="E25" s="307">
        <v>9860</v>
      </c>
      <c r="F25" s="306">
        <v>31.675661783603186</v>
      </c>
      <c r="G25" s="307">
        <v>1399</v>
      </c>
      <c r="H25" s="306">
        <v>4.4943459264970445</v>
      </c>
      <c r="I25" s="307">
        <v>3</v>
      </c>
      <c r="J25" s="308">
        <v>9.6376252891287578E-3</v>
      </c>
      <c r="K25" s="307">
        <v>478</v>
      </c>
      <c r="L25" s="309">
        <v>1.5355949627345156</v>
      </c>
      <c r="M25" s="307">
        <v>8</v>
      </c>
      <c r="N25" s="309">
        <v>2.6034886748242649E-2</v>
      </c>
      <c r="O25" s="313">
        <v>14708</v>
      </c>
      <c r="P25" s="310">
        <v>47.250064250835258</v>
      </c>
      <c r="Q25" s="311">
        <v>16420</v>
      </c>
      <c r="R25" s="312">
        <v>52.749935749164734</v>
      </c>
      <c r="S25" s="313">
        <v>13625</v>
      </c>
      <c r="T25" s="310">
        <v>52.510887578525455</v>
      </c>
      <c r="U25" s="311">
        <v>12322</v>
      </c>
      <c r="V25" s="314">
        <v>47.489112421474545</v>
      </c>
      <c r="W25" s="313">
        <v>22083</v>
      </c>
      <c r="X25" s="306">
        <v>70.942559753276797</v>
      </c>
      <c r="Y25" s="311">
        <v>9045</v>
      </c>
      <c r="Z25" s="314">
        <v>29.05744024672321</v>
      </c>
      <c r="AA25" s="313">
        <v>20571</v>
      </c>
      <c r="AB25" s="306">
        <v>79.280841715805295</v>
      </c>
      <c r="AC25" s="313">
        <v>5376</v>
      </c>
      <c r="AD25" s="314">
        <v>20.719158284194705</v>
      </c>
      <c r="AE25" s="313">
        <v>3574</v>
      </c>
      <c r="AF25" s="306">
        <v>13.774232088488073</v>
      </c>
      <c r="AG25" s="311">
        <v>8520</v>
      </c>
      <c r="AH25" s="306">
        <v>32.836166030754995</v>
      </c>
      <c r="AI25" s="311">
        <v>8744</v>
      </c>
      <c r="AJ25" s="310">
        <v>33.699464292596446</v>
      </c>
      <c r="AK25" s="311">
        <v>5092</v>
      </c>
      <c r="AL25" s="310">
        <v>19.624619416502874</v>
      </c>
      <c r="AM25" s="311">
        <v>4</v>
      </c>
      <c r="AN25" s="306">
        <v>1.5416040390025821E-2</v>
      </c>
      <c r="AO25" s="311">
        <v>13</v>
      </c>
      <c r="AP25" s="314">
        <v>5.0102131267583928E-2</v>
      </c>
      <c r="AQ25" s="598">
        <v>31128</v>
      </c>
      <c r="AR25" s="315">
        <v>25947</v>
      </c>
    </row>
    <row r="26" spans="1:44" ht="15">
      <c r="A26" s="341">
        <v>172</v>
      </c>
      <c r="B26" s="342" t="s">
        <v>79</v>
      </c>
      <c r="C26" s="305">
        <v>27325</v>
      </c>
      <c r="D26" s="306">
        <v>64.904988123515437</v>
      </c>
      <c r="E26" s="307">
        <v>12043</v>
      </c>
      <c r="F26" s="306">
        <v>28.605700712589073</v>
      </c>
      <c r="G26" s="307">
        <v>2450</v>
      </c>
      <c r="H26" s="306">
        <v>5.8194774346793352</v>
      </c>
      <c r="I26" s="307">
        <v>13</v>
      </c>
      <c r="J26" s="308">
        <v>3.0878859857482188E-2</v>
      </c>
      <c r="K26" s="307">
        <v>254</v>
      </c>
      <c r="L26" s="309">
        <v>0.60332541567695963</v>
      </c>
      <c r="M26" s="307">
        <v>15</v>
      </c>
      <c r="N26" s="309">
        <v>2.8963819362313244E-2</v>
      </c>
      <c r="O26" s="313">
        <v>19750</v>
      </c>
      <c r="P26" s="310">
        <v>46.912114014251785</v>
      </c>
      <c r="Q26" s="311">
        <v>22350</v>
      </c>
      <c r="R26" s="312">
        <v>53.087885985748215</v>
      </c>
      <c r="S26" s="313">
        <v>16163</v>
      </c>
      <c r="T26" s="310">
        <v>52.929233389003507</v>
      </c>
      <c r="U26" s="311">
        <v>14374</v>
      </c>
      <c r="V26" s="314">
        <v>47.070766610996493</v>
      </c>
      <c r="W26" s="313">
        <v>29991</v>
      </c>
      <c r="X26" s="306">
        <v>71.237529691211392</v>
      </c>
      <c r="Y26" s="311">
        <v>12109</v>
      </c>
      <c r="Z26" s="314">
        <v>28.7624703087886</v>
      </c>
      <c r="AA26" s="313">
        <v>24385</v>
      </c>
      <c r="AB26" s="306">
        <v>79.853947670039631</v>
      </c>
      <c r="AC26" s="313">
        <v>6152</v>
      </c>
      <c r="AD26" s="314">
        <v>20.146052329960376</v>
      </c>
      <c r="AE26" s="313">
        <v>3893</v>
      </c>
      <c r="AF26" s="306">
        <v>12.748469070308152</v>
      </c>
      <c r="AG26" s="311">
        <v>10072</v>
      </c>
      <c r="AH26" s="306">
        <v>32.982938730065165</v>
      </c>
      <c r="AI26" s="311">
        <v>10463</v>
      </c>
      <c r="AJ26" s="310">
        <v>34.263352654157252</v>
      </c>
      <c r="AK26" s="311">
        <v>6075</v>
      </c>
      <c r="AL26" s="310">
        <v>19.893899204244033</v>
      </c>
      <c r="AM26" s="311">
        <v>18</v>
      </c>
      <c r="AN26" s="306">
        <v>5.8944886531093421E-2</v>
      </c>
      <c r="AO26" s="311">
        <v>16</v>
      </c>
      <c r="AP26" s="314">
        <v>5.2395454694305267E-2</v>
      </c>
      <c r="AQ26" s="598">
        <v>42100</v>
      </c>
      <c r="AR26" s="315">
        <v>30537</v>
      </c>
    </row>
    <row r="27" spans="1:44" ht="15">
      <c r="A27" s="341">
        <v>475</v>
      </c>
      <c r="B27" s="342" t="s">
        <v>153</v>
      </c>
      <c r="C27" s="305">
        <v>3526</v>
      </c>
      <c r="D27" s="306">
        <v>72.686044114615541</v>
      </c>
      <c r="E27" s="307">
        <v>1152</v>
      </c>
      <c r="F27" s="306">
        <v>23.747680890538035</v>
      </c>
      <c r="G27" s="307">
        <v>142</v>
      </c>
      <c r="H27" s="306">
        <v>2.92723149866007</v>
      </c>
      <c r="I27" s="307">
        <v>4</v>
      </c>
      <c r="J27" s="308">
        <v>8.2457225314368165E-2</v>
      </c>
      <c r="K27" s="307">
        <v>18</v>
      </c>
      <c r="L27" s="309">
        <v>0.3710575139146568</v>
      </c>
      <c r="M27" s="307">
        <v>9</v>
      </c>
      <c r="N27" s="309">
        <v>0.1051745898190997</v>
      </c>
      <c r="O27" s="313">
        <v>2440</v>
      </c>
      <c r="P27" s="310">
        <v>50.298907441764584</v>
      </c>
      <c r="Q27" s="311">
        <v>2411</v>
      </c>
      <c r="R27" s="312">
        <v>49.701092558235416</v>
      </c>
      <c r="S27" s="313">
        <v>109</v>
      </c>
      <c r="T27" s="310">
        <v>50.934579439252339</v>
      </c>
      <c r="U27" s="311">
        <v>105</v>
      </c>
      <c r="V27" s="314">
        <v>49.065420560747661</v>
      </c>
      <c r="W27" s="313">
        <v>1136</v>
      </c>
      <c r="X27" s="306">
        <v>23.41785198928056</v>
      </c>
      <c r="Y27" s="311">
        <v>3715</v>
      </c>
      <c r="Z27" s="314">
        <v>76.582148010719436</v>
      </c>
      <c r="AA27" s="313">
        <v>145</v>
      </c>
      <c r="AB27" s="306">
        <v>67.757009345794401</v>
      </c>
      <c r="AC27" s="313">
        <v>69</v>
      </c>
      <c r="AD27" s="314">
        <v>32.242990654205606</v>
      </c>
      <c r="AE27" s="313">
        <v>69</v>
      </c>
      <c r="AF27" s="306">
        <v>32.242990654205606</v>
      </c>
      <c r="AG27" s="311">
        <v>80</v>
      </c>
      <c r="AH27" s="306">
        <v>37.383177570093459</v>
      </c>
      <c r="AI27" s="311">
        <v>36</v>
      </c>
      <c r="AJ27" s="310">
        <v>16.822429906542055</v>
      </c>
      <c r="AK27" s="311">
        <v>29</v>
      </c>
      <c r="AL27" s="310">
        <v>13.551401869158877</v>
      </c>
      <c r="AM27" s="311">
        <v>0</v>
      </c>
      <c r="AN27" s="306">
        <v>0</v>
      </c>
      <c r="AO27" s="311">
        <v>0</v>
      </c>
      <c r="AP27" s="314">
        <v>0</v>
      </c>
      <c r="AQ27" s="598">
        <v>4851</v>
      </c>
      <c r="AR27" s="315">
        <v>214</v>
      </c>
    </row>
    <row r="28" spans="1:44" ht="15">
      <c r="A28" s="341">
        <v>480</v>
      </c>
      <c r="B28" s="342" t="s">
        <v>155</v>
      </c>
      <c r="C28" s="305">
        <v>14892</v>
      </c>
      <c r="D28" s="306">
        <v>70.122898714507699</v>
      </c>
      <c r="E28" s="307">
        <v>5717</v>
      </c>
      <c r="F28" s="306">
        <v>26.919998116494799</v>
      </c>
      <c r="G28" s="307">
        <v>357</v>
      </c>
      <c r="H28" s="306">
        <v>1.6810283938409381</v>
      </c>
      <c r="I28" s="307">
        <v>5</v>
      </c>
      <c r="J28" s="308">
        <v>2.3543815039789046E-2</v>
      </c>
      <c r="K28" s="307">
        <v>262</v>
      </c>
      <c r="L28" s="309">
        <v>1.2336959080849461</v>
      </c>
      <c r="M28" s="307">
        <v>4</v>
      </c>
      <c r="N28" s="309">
        <v>1.8869704689121615E-2</v>
      </c>
      <c r="O28" s="313">
        <v>10351</v>
      </c>
      <c r="P28" s="310">
        <v>48.740405895371289</v>
      </c>
      <c r="Q28" s="311">
        <v>10886</v>
      </c>
      <c r="R28" s="312">
        <v>51.259594104628711</v>
      </c>
      <c r="S28" s="313">
        <v>1211</v>
      </c>
      <c r="T28" s="310">
        <v>60.069444444444443</v>
      </c>
      <c r="U28" s="311">
        <v>805</v>
      </c>
      <c r="V28" s="314">
        <v>39.930555555555557</v>
      </c>
      <c r="W28" s="313">
        <v>10545</v>
      </c>
      <c r="X28" s="306">
        <v>49.6539059189151</v>
      </c>
      <c r="Y28" s="311">
        <v>10692</v>
      </c>
      <c r="Z28" s="314">
        <v>50.3460940810849</v>
      </c>
      <c r="AA28" s="313">
        <v>1019</v>
      </c>
      <c r="AB28" s="306">
        <v>50.545634920634917</v>
      </c>
      <c r="AC28" s="313">
        <v>997</v>
      </c>
      <c r="AD28" s="314">
        <v>49.454365079365083</v>
      </c>
      <c r="AE28" s="313">
        <v>366</v>
      </c>
      <c r="AF28" s="306">
        <v>18.154761904761905</v>
      </c>
      <c r="AG28" s="311">
        <v>872</v>
      </c>
      <c r="AH28" s="306">
        <v>43.253968253968253</v>
      </c>
      <c r="AI28" s="311">
        <v>439</v>
      </c>
      <c r="AJ28" s="310">
        <v>21.775793650793652</v>
      </c>
      <c r="AK28" s="311">
        <v>339</v>
      </c>
      <c r="AL28" s="310">
        <v>16.815476190476193</v>
      </c>
      <c r="AM28" s="311">
        <v>0</v>
      </c>
      <c r="AN28" s="306">
        <v>0</v>
      </c>
      <c r="AO28" s="311">
        <v>0</v>
      </c>
      <c r="AP28" s="314">
        <v>0</v>
      </c>
      <c r="AQ28" s="598">
        <v>21237</v>
      </c>
      <c r="AR28" s="315">
        <v>2016</v>
      </c>
    </row>
    <row r="29" spans="1:44" ht="15">
      <c r="A29" s="341">
        <v>490</v>
      </c>
      <c r="B29" s="342" t="s">
        <v>159</v>
      </c>
      <c r="C29" s="305">
        <v>29082</v>
      </c>
      <c r="D29" s="306">
        <v>58.863295955956765</v>
      </c>
      <c r="E29" s="307">
        <v>18800</v>
      </c>
      <c r="F29" s="306">
        <v>38.052058454438729</v>
      </c>
      <c r="G29" s="307">
        <v>1290</v>
      </c>
      <c r="H29" s="306">
        <v>2.6110189045864871</v>
      </c>
      <c r="I29" s="307">
        <v>3</v>
      </c>
      <c r="J29" s="308">
        <v>6.0721369874104361E-3</v>
      </c>
      <c r="K29" s="307">
        <v>221</v>
      </c>
      <c r="L29" s="309">
        <v>0.44731409140590206</v>
      </c>
      <c r="M29" s="307">
        <v>10</v>
      </c>
      <c r="N29" s="309">
        <v>1.8311664530305805E-2</v>
      </c>
      <c r="O29" s="313">
        <v>24447</v>
      </c>
      <c r="P29" s="310">
        <v>49.481844310407638</v>
      </c>
      <c r="Q29" s="311">
        <v>24959</v>
      </c>
      <c r="R29" s="312">
        <v>50.518155689592362</v>
      </c>
      <c r="S29" s="313">
        <v>2775</v>
      </c>
      <c r="T29" s="310">
        <v>54.766133806986382</v>
      </c>
      <c r="U29" s="311">
        <v>2292</v>
      </c>
      <c r="V29" s="314">
        <v>45.233866193013618</v>
      </c>
      <c r="W29" s="313">
        <v>15165</v>
      </c>
      <c r="X29" s="306">
        <v>30.694652471359753</v>
      </c>
      <c r="Y29" s="311">
        <v>34241</v>
      </c>
      <c r="Z29" s="314">
        <v>69.305347528640254</v>
      </c>
      <c r="AA29" s="313">
        <v>2271</v>
      </c>
      <c r="AB29" s="306">
        <v>44.819419775014801</v>
      </c>
      <c r="AC29" s="313">
        <v>2796</v>
      </c>
      <c r="AD29" s="314">
        <v>55.180580224985199</v>
      </c>
      <c r="AE29" s="313">
        <v>1122</v>
      </c>
      <c r="AF29" s="306">
        <v>22.143280047365305</v>
      </c>
      <c r="AG29" s="311">
        <v>1884</v>
      </c>
      <c r="AH29" s="306">
        <v>37.181764357608053</v>
      </c>
      <c r="AI29" s="311">
        <v>1170</v>
      </c>
      <c r="AJ29" s="310">
        <v>23.090586145648313</v>
      </c>
      <c r="AK29" s="311">
        <v>890</v>
      </c>
      <c r="AL29" s="310">
        <v>17.564633905664103</v>
      </c>
      <c r="AM29" s="311">
        <v>0</v>
      </c>
      <c r="AN29" s="306">
        <v>0</v>
      </c>
      <c r="AO29" s="311">
        <v>1</v>
      </c>
      <c r="AP29" s="314">
        <v>1.973554371422933E-2</v>
      </c>
      <c r="AQ29" s="598">
        <v>49406</v>
      </c>
      <c r="AR29" s="315">
        <v>5067</v>
      </c>
    </row>
    <row r="30" spans="1:44" ht="15">
      <c r="A30" s="341">
        <v>659</v>
      </c>
      <c r="B30" s="342" t="s">
        <v>199</v>
      </c>
      <c r="C30" s="305">
        <v>10893</v>
      </c>
      <c r="D30" s="306">
        <v>51.155255001408847</v>
      </c>
      <c r="E30" s="307">
        <v>9395</v>
      </c>
      <c r="F30" s="306">
        <v>44.120409505024888</v>
      </c>
      <c r="G30" s="307">
        <v>950</v>
      </c>
      <c r="H30" s="306">
        <v>4.4613506151967695</v>
      </c>
      <c r="I30" s="307">
        <v>2</v>
      </c>
      <c r="J30" s="308">
        <v>9.3923170846247767E-3</v>
      </c>
      <c r="K30" s="307">
        <v>50</v>
      </c>
      <c r="L30" s="309">
        <v>0.23480792711561943</v>
      </c>
      <c r="M30" s="307">
        <v>4</v>
      </c>
      <c r="N30" s="309">
        <v>1.8846588767433094E-2</v>
      </c>
      <c r="O30" s="313">
        <v>10222</v>
      </c>
      <c r="P30" s="310">
        <v>48.004132619517236</v>
      </c>
      <c r="Q30" s="311">
        <v>11072</v>
      </c>
      <c r="R30" s="312">
        <v>51.995867380482764</v>
      </c>
      <c r="S30" s="313">
        <v>929</v>
      </c>
      <c r="T30" s="310">
        <v>57.737725295214418</v>
      </c>
      <c r="U30" s="311">
        <v>680</v>
      </c>
      <c r="V30" s="314">
        <v>42.262274704785582</v>
      </c>
      <c r="W30" s="313">
        <v>9817</v>
      </c>
      <c r="X30" s="306">
        <v>46.102188409880718</v>
      </c>
      <c r="Y30" s="311">
        <v>11477</v>
      </c>
      <c r="Z30" s="314">
        <v>53.897811590119282</v>
      </c>
      <c r="AA30" s="313">
        <v>740</v>
      </c>
      <c r="AB30" s="306">
        <v>45.991298943443134</v>
      </c>
      <c r="AC30" s="313">
        <v>869</v>
      </c>
      <c r="AD30" s="314">
        <v>54.008701056556859</v>
      </c>
      <c r="AE30" s="313">
        <v>294</v>
      </c>
      <c r="AF30" s="306">
        <v>18.272218769422004</v>
      </c>
      <c r="AG30" s="311">
        <v>666</v>
      </c>
      <c r="AH30" s="306">
        <v>41.392169049098818</v>
      </c>
      <c r="AI30" s="311">
        <v>386</v>
      </c>
      <c r="AJ30" s="310">
        <v>23.990055935363578</v>
      </c>
      <c r="AK30" s="311">
        <v>263</v>
      </c>
      <c r="AL30" s="310">
        <v>16.345556246115599</v>
      </c>
      <c r="AM30" s="311">
        <v>0</v>
      </c>
      <c r="AN30" s="306">
        <v>0</v>
      </c>
      <c r="AO30" s="311">
        <v>0</v>
      </c>
      <c r="AP30" s="314">
        <v>0</v>
      </c>
      <c r="AQ30" s="598">
        <v>21294</v>
      </c>
      <c r="AR30" s="315">
        <v>1609</v>
      </c>
    </row>
    <row r="31" spans="1:44" ht="15">
      <c r="A31" s="341">
        <v>665</v>
      </c>
      <c r="B31" s="342" t="s">
        <v>207</v>
      </c>
      <c r="C31" s="305">
        <v>20393</v>
      </c>
      <c r="D31" s="306">
        <v>65.716035060582627</v>
      </c>
      <c r="E31" s="307">
        <v>9238</v>
      </c>
      <c r="F31" s="306">
        <v>29.769270430523331</v>
      </c>
      <c r="G31" s="307">
        <v>1065</v>
      </c>
      <c r="H31" s="306">
        <v>3.4319412219644239</v>
      </c>
      <c r="I31" s="307">
        <v>8</v>
      </c>
      <c r="J31" s="308">
        <v>2.5779840164990978E-2</v>
      </c>
      <c r="K31" s="307">
        <v>320</v>
      </c>
      <c r="L31" s="309">
        <v>1.0311936065996392</v>
      </c>
      <c r="M31" s="307">
        <v>8</v>
      </c>
      <c r="N31" s="309">
        <v>1.621113380669844E-2</v>
      </c>
      <c r="O31" s="313">
        <v>15239</v>
      </c>
      <c r="P31" s="310">
        <v>49.107373034287185</v>
      </c>
      <c r="Q31" s="311">
        <v>15793</v>
      </c>
      <c r="R31" s="312">
        <v>50.892626965712815</v>
      </c>
      <c r="S31" s="313">
        <v>1162</v>
      </c>
      <c r="T31" s="310">
        <v>54.605263157894733</v>
      </c>
      <c r="U31" s="311">
        <v>966</v>
      </c>
      <c r="V31" s="314">
        <v>45.394736842105267</v>
      </c>
      <c r="W31" s="313">
        <v>12817</v>
      </c>
      <c r="X31" s="306">
        <v>41.302526424336165</v>
      </c>
      <c r="Y31" s="311">
        <v>18215</v>
      </c>
      <c r="Z31" s="314">
        <v>58.697473575663828</v>
      </c>
      <c r="AA31" s="313">
        <v>1327</v>
      </c>
      <c r="AB31" s="306">
        <v>62.359022556390975</v>
      </c>
      <c r="AC31" s="313">
        <v>801</v>
      </c>
      <c r="AD31" s="314">
        <v>37.640977443609025</v>
      </c>
      <c r="AE31" s="313">
        <v>506</v>
      </c>
      <c r="AF31" s="306">
        <v>23.778195488721803</v>
      </c>
      <c r="AG31" s="311">
        <v>791</v>
      </c>
      <c r="AH31" s="306">
        <v>37.171052631578952</v>
      </c>
      <c r="AI31" s="311">
        <v>458</v>
      </c>
      <c r="AJ31" s="310">
        <v>21.522556390977442</v>
      </c>
      <c r="AK31" s="311">
        <v>371</v>
      </c>
      <c r="AL31" s="310">
        <v>17.434210526315788</v>
      </c>
      <c r="AM31" s="311">
        <v>2</v>
      </c>
      <c r="AN31" s="306">
        <v>9.3984962406015032E-2</v>
      </c>
      <c r="AO31" s="311">
        <v>0</v>
      </c>
      <c r="AP31" s="314">
        <v>0</v>
      </c>
      <c r="AQ31" s="598">
        <v>31032</v>
      </c>
      <c r="AR31" s="315">
        <v>2128</v>
      </c>
    </row>
    <row r="32" spans="1:44" ht="15">
      <c r="A32" s="341">
        <v>837</v>
      </c>
      <c r="B32" s="342" t="s">
        <v>242</v>
      </c>
      <c r="C32" s="305">
        <v>67630</v>
      </c>
      <c r="D32" s="306">
        <v>65.460000967913672</v>
      </c>
      <c r="E32" s="307">
        <v>28490</v>
      </c>
      <c r="F32" s="306">
        <v>27.575860233267193</v>
      </c>
      <c r="G32" s="307">
        <v>4877</v>
      </c>
      <c r="H32" s="306">
        <v>4.7205149300682381</v>
      </c>
      <c r="I32" s="307">
        <v>2</v>
      </c>
      <c r="J32" s="308">
        <v>1.935827324202681E-3</v>
      </c>
      <c r="K32" s="307">
        <v>2284</v>
      </c>
      <c r="L32" s="309">
        <v>2.210714804239462</v>
      </c>
      <c r="M32" s="307">
        <v>32</v>
      </c>
      <c r="N32" s="309">
        <v>2.1478711667821962E-2</v>
      </c>
      <c r="O32" s="313">
        <v>49664</v>
      </c>
      <c r="P32" s="310">
        <v>48.070464114600981</v>
      </c>
      <c r="Q32" s="311">
        <v>53651</v>
      </c>
      <c r="R32" s="312">
        <v>51.929535885399027</v>
      </c>
      <c r="S32" s="313">
        <v>20627</v>
      </c>
      <c r="T32" s="310">
        <v>51.898351993961498</v>
      </c>
      <c r="U32" s="311">
        <v>19118</v>
      </c>
      <c r="V32" s="314">
        <v>48.101648006038495</v>
      </c>
      <c r="W32" s="313">
        <v>65913</v>
      </c>
      <c r="X32" s="306">
        <v>63.798093210085661</v>
      </c>
      <c r="Y32" s="311">
        <v>37402</v>
      </c>
      <c r="Z32" s="314">
        <v>36.201906789914339</v>
      </c>
      <c r="AA32" s="313">
        <v>29558</v>
      </c>
      <c r="AB32" s="306">
        <v>74.369103031827905</v>
      </c>
      <c r="AC32" s="313">
        <v>10187</v>
      </c>
      <c r="AD32" s="314">
        <v>25.630896968172095</v>
      </c>
      <c r="AE32" s="313">
        <v>6378</v>
      </c>
      <c r="AF32" s="306">
        <v>16.047301547364448</v>
      </c>
      <c r="AG32" s="311">
        <v>12355</v>
      </c>
      <c r="AH32" s="306">
        <v>31.085671153604228</v>
      </c>
      <c r="AI32" s="311">
        <v>12716</v>
      </c>
      <c r="AJ32" s="310">
        <v>31.993961504591773</v>
      </c>
      <c r="AK32" s="311">
        <v>8249</v>
      </c>
      <c r="AL32" s="310">
        <v>20.754811926028431</v>
      </c>
      <c r="AM32" s="311">
        <v>24</v>
      </c>
      <c r="AN32" s="306">
        <v>6.0384954082274504E-2</v>
      </c>
      <c r="AO32" s="311">
        <v>23</v>
      </c>
      <c r="AP32" s="314">
        <v>5.7868914328846395E-2</v>
      </c>
      <c r="AQ32" s="598">
        <v>103315</v>
      </c>
      <c r="AR32" s="315">
        <v>39745</v>
      </c>
    </row>
    <row r="33" spans="1:44" ht="15">
      <c r="A33" s="341">
        <v>873</v>
      </c>
      <c r="B33" s="343" t="s">
        <v>3481</v>
      </c>
      <c r="C33" s="305">
        <v>5366</v>
      </c>
      <c r="D33" s="306">
        <v>69.988261379939999</v>
      </c>
      <c r="E33" s="307">
        <v>2222</v>
      </c>
      <c r="F33" s="306">
        <v>28.981348637015781</v>
      </c>
      <c r="G33" s="307">
        <v>61</v>
      </c>
      <c r="H33" s="306">
        <v>0.79561758184426756</v>
      </c>
      <c r="I33" s="307">
        <v>0</v>
      </c>
      <c r="J33" s="308">
        <v>0</v>
      </c>
      <c r="K33" s="307">
        <v>14</v>
      </c>
      <c r="L33" s="309">
        <v>0.18260075648884833</v>
      </c>
      <c r="M33" s="307">
        <v>4</v>
      </c>
      <c r="N33" s="309">
        <v>3.9562178557299224E-2</v>
      </c>
      <c r="O33" s="319">
        <v>3820</v>
      </c>
      <c r="P33" s="316">
        <v>49.823920699100036</v>
      </c>
      <c r="Q33" s="317">
        <v>3847</v>
      </c>
      <c r="R33" s="318">
        <v>50.176079300899957</v>
      </c>
      <c r="S33" s="319">
        <v>101</v>
      </c>
      <c r="T33" s="316">
        <v>52.0618556701031</v>
      </c>
      <c r="U33" s="317">
        <v>93</v>
      </c>
      <c r="V33" s="320">
        <v>47.938144329896907</v>
      </c>
      <c r="W33" s="319">
        <v>4933</v>
      </c>
      <c r="X33" s="321">
        <v>64.340680839963483</v>
      </c>
      <c r="Y33" s="317">
        <v>2734</v>
      </c>
      <c r="Z33" s="320">
        <v>35.659319160036517</v>
      </c>
      <c r="AA33" s="313">
        <v>132</v>
      </c>
      <c r="AB33" s="306">
        <v>68.041237113402062</v>
      </c>
      <c r="AC33" s="313">
        <v>62</v>
      </c>
      <c r="AD33" s="314">
        <v>31.958762886597935</v>
      </c>
      <c r="AE33" s="313">
        <v>63</v>
      </c>
      <c r="AF33" s="306">
        <v>32.47422680412371</v>
      </c>
      <c r="AG33" s="311">
        <v>84</v>
      </c>
      <c r="AH33" s="306">
        <v>43.298969072164951</v>
      </c>
      <c r="AI33" s="311">
        <v>30</v>
      </c>
      <c r="AJ33" s="310">
        <v>15.463917525773196</v>
      </c>
      <c r="AK33" s="311">
        <v>17</v>
      </c>
      <c r="AL33" s="310">
        <v>8.7628865979381434</v>
      </c>
      <c r="AM33" s="311">
        <v>0</v>
      </c>
      <c r="AN33" s="306">
        <v>0</v>
      </c>
      <c r="AO33" s="311">
        <v>0</v>
      </c>
      <c r="AP33" s="314">
        <v>0</v>
      </c>
      <c r="AQ33" s="599">
        <v>7667</v>
      </c>
      <c r="AR33" s="322">
        <v>194</v>
      </c>
    </row>
    <row r="34" spans="1:44" ht="17.25" customHeight="1">
      <c r="A34" s="169"/>
      <c r="B34" s="184" t="s">
        <v>318</v>
      </c>
      <c r="C34" s="186">
        <v>43510</v>
      </c>
      <c r="D34" s="171">
        <v>30.518555927305375</v>
      </c>
      <c r="E34" s="170">
        <v>83499</v>
      </c>
      <c r="F34" s="171">
        <v>58.567430507333299</v>
      </c>
      <c r="G34" s="170">
        <v>14272</v>
      </c>
      <c r="H34" s="171">
        <v>10.010591362778724</v>
      </c>
      <c r="I34" s="170">
        <v>7</v>
      </c>
      <c r="J34" s="238">
        <v>4.909903274905484E-3</v>
      </c>
      <c r="K34" s="170">
        <v>1160</v>
      </c>
      <c r="L34" s="187">
        <v>0.81364111412719453</v>
      </c>
      <c r="M34" s="170">
        <v>121</v>
      </c>
      <c r="N34" s="187">
        <v>8.7213630852353702E-2</v>
      </c>
      <c r="O34" s="186">
        <v>71037</v>
      </c>
      <c r="P34" s="172">
        <v>49.826399848494411</v>
      </c>
      <c r="Q34" s="170">
        <v>71532</v>
      </c>
      <c r="R34" s="190">
        <v>50.173600151505582</v>
      </c>
      <c r="S34" s="186">
        <v>23048</v>
      </c>
      <c r="T34" s="172">
        <v>58.840949706407962</v>
      </c>
      <c r="U34" s="170">
        <v>16122</v>
      </c>
      <c r="V34" s="192">
        <v>41.159050293592038</v>
      </c>
      <c r="W34" s="186">
        <v>74916</v>
      </c>
      <c r="X34" s="171">
        <v>52.547187677545615</v>
      </c>
      <c r="Y34" s="170">
        <v>67653</v>
      </c>
      <c r="Z34" s="192">
        <v>47.452812322454392</v>
      </c>
      <c r="AA34" s="186">
        <v>31276</v>
      </c>
      <c r="AB34" s="171">
        <v>79.84682154710238</v>
      </c>
      <c r="AC34" s="170">
        <v>7894</v>
      </c>
      <c r="AD34" s="192">
        <v>20.153178452897627</v>
      </c>
      <c r="AE34" s="186">
        <v>7367</v>
      </c>
      <c r="AF34" s="171">
        <v>18.807761041613482</v>
      </c>
      <c r="AG34" s="170">
        <v>17861</v>
      </c>
      <c r="AH34" s="171">
        <v>45.59867245340822</v>
      </c>
      <c r="AI34" s="170">
        <v>8749</v>
      </c>
      <c r="AJ34" s="172">
        <v>22.335971406688792</v>
      </c>
      <c r="AK34" s="170">
        <v>5176</v>
      </c>
      <c r="AL34" s="172">
        <v>13.21419453663518</v>
      </c>
      <c r="AM34" s="170">
        <v>6</v>
      </c>
      <c r="AN34" s="171">
        <v>1.5317845289762572E-2</v>
      </c>
      <c r="AO34" s="170">
        <v>11</v>
      </c>
      <c r="AP34" s="192">
        <v>2.8082716364564719E-2</v>
      </c>
      <c r="AQ34" s="600">
        <v>142569</v>
      </c>
      <c r="AR34" s="194">
        <v>39170</v>
      </c>
    </row>
    <row r="35" spans="1:44" ht="15">
      <c r="A35" s="341">
        <v>31</v>
      </c>
      <c r="B35" s="344" t="s">
        <v>16</v>
      </c>
      <c r="C35" s="305">
        <v>5092</v>
      </c>
      <c r="D35" s="306">
        <v>28.28103304637601</v>
      </c>
      <c r="E35" s="307">
        <v>11351</v>
      </c>
      <c r="F35" s="306">
        <v>63.043599000277709</v>
      </c>
      <c r="G35" s="307">
        <v>1444</v>
      </c>
      <c r="H35" s="306">
        <v>8.0199944459872263</v>
      </c>
      <c r="I35" s="307">
        <v>3</v>
      </c>
      <c r="J35" s="308">
        <v>1.6662038322688141E-2</v>
      </c>
      <c r="K35" s="307">
        <v>111</v>
      </c>
      <c r="L35" s="309">
        <v>0.61649541793946128</v>
      </c>
      <c r="M35" s="307">
        <v>4</v>
      </c>
      <c r="N35" s="309">
        <v>3.3558923877174338E-2</v>
      </c>
      <c r="O35" s="326">
        <v>9067</v>
      </c>
      <c r="P35" s="323">
        <v>50.358233823937795</v>
      </c>
      <c r="Q35" s="324">
        <v>8938</v>
      </c>
      <c r="R35" s="325">
        <v>49.641766176062205</v>
      </c>
      <c r="S35" s="326">
        <v>2008</v>
      </c>
      <c r="T35" s="323">
        <v>58.25355381491152</v>
      </c>
      <c r="U35" s="324">
        <v>1439</v>
      </c>
      <c r="V35" s="327">
        <v>41.74644618508848</v>
      </c>
      <c r="W35" s="326">
        <v>7815</v>
      </c>
      <c r="X35" s="328">
        <v>43.40460983060261</v>
      </c>
      <c r="Y35" s="324">
        <v>10190</v>
      </c>
      <c r="Z35" s="327">
        <v>56.595390169397383</v>
      </c>
      <c r="AA35" s="313">
        <v>2524</v>
      </c>
      <c r="AB35" s="306">
        <v>73.223092544241368</v>
      </c>
      <c r="AC35" s="313">
        <v>923</v>
      </c>
      <c r="AD35" s="314">
        <v>26.776907455758632</v>
      </c>
      <c r="AE35" s="313">
        <v>699</v>
      </c>
      <c r="AF35" s="306">
        <v>20.278503046127067</v>
      </c>
      <c r="AG35" s="311">
        <v>1541</v>
      </c>
      <c r="AH35" s="306">
        <v>44.705541050188572</v>
      </c>
      <c r="AI35" s="311">
        <v>738</v>
      </c>
      <c r="AJ35" s="310">
        <v>21.409921671018274</v>
      </c>
      <c r="AK35" s="311">
        <v>466</v>
      </c>
      <c r="AL35" s="310">
        <v>13.519002030751379</v>
      </c>
      <c r="AM35" s="311">
        <v>2</v>
      </c>
      <c r="AN35" s="306">
        <v>5.8021467943138963E-2</v>
      </c>
      <c r="AO35" s="311">
        <v>1</v>
      </c>
      <c r="AP35" s="314">
        <v>2.9010733971569481E-2</v>
      </c>
      <c r="AQ35" s="601">
        <v>18005</v>
      </c>
      <c r="AR35" s="329">
        <v>3447</v>
      </c>
    </row>
    <row r="36" spans="1:44" ht="15">
      <c r="A36" s="341">
        <v>40</v>
      </c>
      <c r="B36" s="342" t="s">
        <v>24</v>
      </c>
      <c r="C36" s="305">
        <v>7050</v>
      </c>
      <c r="D36" s="306">
        <v>46.123650637880274</v>
      </c>
      <c r="E36" s="307">
        <v>7681</v>
      </c>
      <c r="F36" s="306">
        <v>50.251880929015378</v>
      </c>
      <c r="G36" s="307">
        <v>479</v>
      </c>
      <c r="H36" s="306">
        <v>3.1337912986588159</v>
      </c>
      <c r="I36" s="307">
        <v>0</v>
      </c>
      <c r="J36" s="308">
        <v>0</v>
      </c>
      <c r="K36" s="307">
        <v>70</v>
      </c>
      <c r="L36" s="309">
        <v>0.45796532548249924</v>
      </c>
      <c r="M36" s="307">
        <v>5</v>
      </c>
      <c r="N36" s="309">
        <v>3.3051295610787942E-2</v>
      </c>
      <c r="O36" s="313">
        <v>8009</v>
      </c>
      <c r="P36" s="310">
        <v>52.397775596990513</v>
      </c>
      <c r="Q36" s="311">
        <v>7276</v>
      </c>
      <c r="R36" s="312">
        <v>47.602224403009487</v>
      </c>
      <c r="S36" s="313">
        <v>801</v>
      </c>
      <c r="T36" s="310">
        <v>57.625899280575545</v>
      </c>
      <c r="U36" s="311">
        <v>589</v>
      </c>
      <c r="V36" s="314">
        <v>42.374100719424462</v>
      </c>
      <c r="W36" s="313">
        <v>4893</v>
      </c>
      <c r="X36" s="306">
        <v>32.011776251226692</v>
      </c>
      <c r="Y36" s="311">
        <v>10392</v>
      </c>
      <c r="Z36" s="314">
        <v>67.988223748773308</v>
      </c>
      <c r="AA36" s="313">
        <v>758</v>
      </c>
      <c r="AB36" s="306">
        <v>54.53237410071943</v>
      </c>
      <c r="AC36" s="313">
        <v>632</v>
      </c>
      <c r="AD36" s="314">
        <v>45.467625899280577</v>
      </c>
      <c r="AE36" s="313">
        <v>363</v>
      </c>
      <c r="AF36" s="306">
        <v>26.115107913669068</v>
      </c>
      <c r="AG36" s="311">
        <v>617</v>
      </c>
      <c r="AH36" s="306">
        <v>44.388489208633089</v>
      </c>
      <c r="AI36" s="311">
        <v>226</v>
      </c>
      <c r="AJ36" s="310">
        <v>16.258992805755394</v>
      </c>
      <c r="AK36" s="311">
        <v>184</v>
      </c>
      <c r="AL36" s="310">
        <v>13.237410071942445</v>
      </c>
      <c r="AM36" s="311">
        <v>0</v>
      </c>
      <c r="AN36" s="306">
        <v>0</v>
      </c>
      <c r="AO36" s="311">
        <v>0</v>
      </c>
      <c r="AP36" s="314">
        <v>0</v>
      </c>
      <c r="AQ36" s="598">
        <v>15285</v>
      </c>
      <c r="AR36" s="315">
        <v>1390</v>
      </c>
    </row>
    <row r="37" spans="1:44" ht="15">
      <c r="A37" s="341">
        <v>190</v>
      </c>
      <c r="B37" s="342" t="s">
        <v>81</v>
      </c>
      <c r="C37" s="305">
        <v>1324</v>
      </c>
      <c r="D37" s="306">
        <v>19.702380952380953</v>
      </c>
      <c r="E37" s="307">
        <v>3986</v>
      </c>
      <c r="F37" s="306">
        <v>59.31547619047619</v>
      </c>
      <c r="G37" s="307">
        <v>1314</v>
      </c>
      <c r="H37" s="306">
        <v>19.553571428571427</v>
      </c>
      <c r="I37" s="307">
        <v>0</v>
      </c>
      <c r="J37" s="308">
        <v>0</v>
      </c>
      <c r="K37" s="307">
        <v>80</v>
      </c>
      <c r="L37" s="309">
        <v>1.1904761904761905</v>
      </c>
      <c r="M37" s="307">
        <v>16</v>
      </c>
      <c r="N37" s="309">
        <v>0.28315946348733234</v>
      </c>
      <c r="O37" s="313">
        <v>3141</v>
      </c>
      <c r="P37" s="310">
        <v>46.741071428571431</v>
      </c>
      <c r="Q37" s="311">
        <v>3579</v>
      </c>
      <c r="R37" s="312">
        <v>53.258928571428577</v>
      </c>
      <c r="S37" s="313">
        <v>1757</v>
      </c>
      <c r="T37" s="310">
        <v>55.495893872394184</v>
      </c>
      <c r="U37" s="311">
        <v>1409</v>
      </c>
      <c r="V37" s="314">
        <v>44.504106127605816</v>
      </c>
      <c r="W37" s="313">
        <v>5037</v>
      </c>
      <c r="X37" s="306">
        <v>74.955357142857139</v>
      </c>
      <c r="Y37" s="311">
        <v>1683</v>
      </c>
      <c r="Z37" s="314">
        <v>25.044642857142858</v>
      </c>
      <c r="AA37" s="313">
        <v>2758</v>
      </c>
      <c r="AB37" s="306">
        <v>87.11307643714467</v>
      </c>
      <c r="AC37" s="313">
        <v>408</v>
      </c>
      <c r="AD37" s="314">
        <v>12.886923562855337</v>
      </c>
      <c r="AE37" s="313">
        <v>642</v>
      </c>
      <c r="AF37" s="306">
        <v>20.27795325331649</v>
      </c>
      <c r="AG37" s="311">
        <v>1320</v>
      </c>
      <c r="AH37" s="306">
        <v>41.692987997473153</v>
      </c>
      <c r="AI37" s="311">
        <v>766</v>
      </c>
      <c r="AJ37" s="310">
        <v>24.194567277321539</v>
      </c>
      <c r="AK37" s="311">
        <v>434</v>
      </c>
      <c r="AL37" s="310">
        <v>13.708149084017688</v>
      </c>
      <c r="AM37" s="311">
        <v>1</v>
      </c>
      <c r="AN37" s="306">
        <v>3.1585596967782688E-2</v>
      </c>
      <c r="AO37" s="311">
        <v>3</v>
      </c>
      <c r="AP37" s="314">
        <v>9.475679090334807E-2</v>
      </c>
      <c r="AQ37" s="598">
        <v>6720</v>
      </c>
      <c r="AR37" s="315">
        <v>3166</v>
      </c>
    </row>
    <row r="38" spans="1:44" ht="15">
      <c r="A38" s="341">
        <v>604</v>
      </c>
      <c r="B38" s="342" t="s">
        <v>177</v>
      </c>
      <c r="C38" s="305">
        <v>6585</v>
      </c>
      <c r="D38" s="306">
        <v>28.866386112572329</v>
      </c>
      <c r="E38" s="307">
        <v>14251</v>
      </c>
      <c r="F38" s="306">
        <v>62.47150622479397</v>
      </c>
      <c r="G38" s="307">
        <v>1682</v>
      </c>
      <c r="H38" s="306">
        <v>7.3733122917762586</v>
      </c>
      <c r="I38" s="307">
        <v>0</v>
      </c>
      <c r="J38" s="308">
        <v>0</v>
      </c>
      <c r="K38" s="307">
        <v>271</v>
      </c>
      <c r="L38" s="309">
        <v>1.1879712432053304</v>
      </c>
      <c r="M38" s="307">
        <v>23</v>
      </c>
      <c r="N38" s="309">
        <v>8.0153181636015494E-2</v>
      </c>
      <c r="O38" s="313">
        <v>11176</v>
      </c>
      <c r="P38" s="310">
        <v>48.991758723478874</v>
      </c>
      <c r="Q38" s="311">
        <v>11636</v>
      </c>
      <c r="R38" s="312">
        <v>51.008241276521126</v>
      </c>
      <c r="S38" s="313">
        <v>3426</v>
      </c>
      <c r="T38" s="310">
        <v>61.40885463344685</v>
      </c>
      <c r="U38" s="311">
        <v>2153</v>
      </c>
      <c r="V38" s="314">
        <v>38.59114536655315</v>
      </c>
      <c r="W38" s="313">
        <v>11981</v>
      </c>
      <c r="X38" s="306">
        <v>52.520603191302826</v>
      </c>
      <c r="Y38" s="311">
        <v>10831</v>
      </c>
      <c r="Z38" s="314">
        <v>47.479396808697174</v>
      </c>
      <c r="AA38" s="313">
        <v>3930</v>
      </c>
      <c r="AB38" s="306">
        <v>70.442731672342717</v>
      </c>
      <c r="AC38" s="313">
        <v>1649</v>
      </c>
      <c r="AD38" s="314">
        <v>29.557268327657287</v>
      </c>
      <c r="AE38" s="313">
        <v>1085</v>
      </c>
      <c r="AF38" s="306">
        <v>19.44792973651192</v>
      </c>
      <c r="AG38" s="311">
        <v>2800</v>
      </c>
      <c r="AH38" s="306">
        <v>50.188205771643666</v>
      </c>
      <c r="AI38" s="311">
        <v>1068</v>
      </c>
      <c r="AJ38" s="310">
        <v>19.143215630041226</v>
      </c>
      <c r="AK38" s="311">
        <v>626</v>
      </c>
      <c r="AL38" s="310">
        <v>11.220648861803191</v>
      </c>
      <c r="AM38" s="311">
        <v>0</v>
      </c>
      <c r="AN38" s="306">
        <v>0</v>
      </c>
      <c r="AO38" s="311">
        <v>0</v>
      </c>
      <c r="AP38" s="314">
        <v>0</v>
      </c>
      <c r="AQ38" s="598">
        <v>22812</v>
      </c>
      <c r="AR38" s="315">
        <v>5579</v>
      </c>
    </row>
    <row r="39" spans="1:44" ht="15">
      <c r="A39" s="341">
        <v>670</v>
      </c>
      <c r="B39" s="342" t="s">
        <v>211</v>
      </c>
      <c r="C39" s="305">
        <v>5492</v>
      </c>
      <c r="D39" s="306">
        <v>38.826440438317427</v>
      </c>
      <c r="E39" s="307">
        <v>7166</v>
      </c>
      <c r="F39" s="306">
        <v>50.661010957935673</v>
      </c>
      <c r="G39" s="307">
        <v>1329</v>
      </c>
      <c r="H39" s="306">
        <v>9.3955461293743365</v>
      </c>
      <c r="I39" s="307">
        <v>1</v>
      </c>
      <c r="J39" s="308">
        <v>7.069635913750442E-3</v>
      </c>
      <c r="K39" s="307">
        <v>135</v>
      </c>
      <c r="L39" s="309">
        <v>0.95440084835630967</v>
      </c>
      <c r="M39" s="307">
        <v>22</v>
      </c>
      <c r="N39" s="309">
        <v>0.14300014300014299</v>
      </c>
      <c r="O39" s="313">
        <v>7058</v>
      </c>
      <c r="P39" s="310">
        <v>49.897490279250619</v>
      </c>
      <c r="Q39" s="311">
        <v>7087</v>
      </c>
      <c r="R39" s="312">
        <v>50.102509720749374</v>
      </c>
      <c r="S39" s="313">
        <v>1874</v>
      </c>
      <c r="T39" s="310">
        <v>56.719128329297817</v>
      </c>
      <c r="U39" s="311">
        <v>1430</v>
      </c>
      <c r="V39" s="314">
        <v>43.280871670702183</v>
      </c>
      <c r="W39" s="313">
        <v>6356</v>
      </c>
      <c r="X39" s="306">
        <v>44.934605867797814</v>
      </c>
      <c r="Y39" s="311">
        <v>7789</v>
      </c>
      <c r="Z39" s="314">
        <v>55.065394132202194</v>
      </c>
      <c r="AA39" s="313">
        <v>2692</v>
      </c>
      <c r="AB39" s="306">
        <v>81.47699757869249</v>
      </c>
      <c r="AC39" s="313">
        <v>612</v>
      </c>
      <c r="AD39" s="314">
        <v>18.523002421307506</v>
      </c>
      <c r="AE39" s="313">
        <v>646</v>
      </c>
      <c r="AF39" s="306">
        <v>19.552058111380145</v>
      </c>
      <c r="AG39" s="311">
        <v>1384</v>
      </c>
      <c r="AH39" s="306">
        <v>41.888619854721547</v>
      </c>
      <c r="AI39" s="311">
        <v>784</v>
      </c>
      <c r="AJ39" s="310">
        <v>23.728813559322035</v>
      </c>
      <c r="AK39" s="311">
        <v>490</v>
      </c>
      <c r="AL39" s="310">
        <v>14.83050847457627</v>
      </c>
      <c r="AM39" s="311">
        <v>0</v>
      </c>
      <c r="AN39" s="306">
        <v>0</v>
      </c>
      <c r="AO39" s="311">
        <v>0</v>
      </c>
      <c r="AP39" s="314">
        <v>0</v>
      </c>
      <c r="AQ39" s="598">
        <v>14145</v>
      </c>
      <c r="AR39" s="315">
        <v>3304</v>
      </c>
    </row>
    <row r="40" spans="1:44" ht="15">
      <c r="A40" s="341">
        <v>690</v>
      </c>
      <c r="B40" s="342" t="s">
        <v>221</v>
      </c>
      <c r="C40" s="305">
        <v>1818</v>
      </c>
      <c r="D40" s="306">
        <v>29.275362318840582</v>
      </c>
      <c r="E40" s="307">
        <v>3273</v>
      </c>
      <c r="F40" s="306">
        <v>52.705314009661841</v>
      </c>
      <c r="G40" s="307">
        <v>1057</v>
      </c>
      <c r="H40" s="306">
        <v>17.020933977455716</v>
      </c>
      <c r="I40" s="307">
        <v>0</v>
      </c>
      <c r="J40" s="308">
        <v>0</v>
      </c>
      <c r="K40" s="307">
        <v>51</v>
      </c>
      <c r="L40" s="309">
        <v>0.82125603864734309</v>
      </c>
      <c r="M40" s="307">
        <v>11</v>
      </c>
      <c r="N40" s="309">
        <v>0.28740220341689282</v>
      </c>
      <c r="O40" s="313">
        <v>3185</v>
      </c>
      <c r="P40" s="310">
        <v>51.288244766505628</v>
      </c>
      <c r="Q40" s="311">
        <v>3025</v>
      </c>
      <c r="R40" s="312">
        <v>48.711755233494365</v>
      </c>
      <c r="S40" s="313">
        <v>863</v>
      </c>
      <c r="T40" s="310">
        <v>57.495003331112592</v>
      </c>
      <c r="U40" s="311">
        <v>638</v>
      </c>
      <c r="V40" s="314">
        <v>42.504996668887408</v>
      </c>
      <c r="W40" s="313">
        <v>2916</v>
      </c>
      <c r="X40" s="306">
        <v>46.956521739130437</v>
      </c>
      <c r="Y40" s="311">
        <v>3294</v>
      </c>
      <c r="Z40" s="314">
        <v>53.04347826086957</v>
      </c>
      <c r="AA40" s="313">
        <v>1132</v>
      </c>
      <c r="AB40" s="306">
        <v>75.416389073950697</v>
      </c>
      <c r="AC40" s="313">
        <v>369</v>
      </c>
      <c r="AD40" s="314">
        <v>24.5836109260493</v>
      </c>
      <c r="AE40" s="313">
        <v>271</v>
      </c>
      <c r="AF40" s="306">
        <v>18.054630246502331</v>
      </c>
      <c r="AG40" s="311">
        <v>656</v>
      </c>
      <c r="AH40" s="306">
        <v>43.704197201865426</v>
      </c>
      <c r="AI40" s="311">
        <v>367</v>
      </c>
      <c r="AJ40" s="310">
        <v>24.450366422385077</v>
      </c>
      <c r="AK40" s="311">
        <v>207</v>
      </c>
      <c r="AL40" s="310">
        <v>13.790806129247169</v>
      </c>
      <c r="AM40" s="311">
        <v>0</v>
      </c>
      <c r="AN40" s="306">
        <v>0</v>
      </c>
      <c r="AO40" s="311">
        <v>0</v>
      </c>
      <c r="AP40" s="314">
        <v>0</v>
      </c>
      <c r="AQ40" s="598">
        <v>6210</v>
      </c>
      <c r="AR40" s="315">
        <v>1501</v>
      </c>
    </row>
    <row r="41" spans="1:44" ht="15">
      <c r="A41" s="341">
        <v>736</v>
      </c>
      <c r="B41" s="342" t="s">
        <v>225</v>
      </c>
      <c r="C41" s="305">
        <v>8251</v>
      </c>
      <c r="D41" s="306">
        <v>30.605734634073968</v>
      </c>
      <c r="E41" s="307">
        <v>15896</v>
      </c>
      <c r="F41" s="306">
        <v>58.963611409918769</v>
      </c>
      <c r="G41" s="307">
        <v>2557</v>
      </c>
      <c r="H41" s="306">
        <v>9.484773174079157</v>
      </c>
      <c r="I41" s="307">
        <v>1</v>
      </c>
      <c r="J41" s="308">
        <v>3.7093363997180908E-3</v>
      </c>
      <c r="K41" s="307">
        <v>241</v>
      </c>
      <c r="L41" s="309">
        <v>0.8939500723320597</v>
      </c>
      <c r="M41" s="307">
        <v>13</v>
      </c>
      <c r="N41" s="309">
        <v>5.2878078259555816E-2</v>
      </c>
      <c r="O41" s="313">
        <v>12684</v>
      </c>
      <c r="P41" s="310">
        <v>47.049222894024261</v>
      </c>
      <c r="Q41" s="311">
        <v>14275</v>
      </c>
      <c r="R41" s="312">
        <v>52.950777105975746</v>
      </c>
      <c r="S41" s="313">
        <v>8424</v>
      </c>
      <c r="T41" s="310">
        <v>60.223048327137555</v>
      </c>
      <c r="U41" s="311">
        <v>5564</v>
      </c>
      <c r="V41" s="314">
        <v>39.776951672862452</v>
      </c>
      <c r="W41" s="313">
        <v>20418</v>
      </c>
      <c r="X41" s="306">
        <v>75.737230609443969</v>
      </c>
      <c r="Y41" s="311">
        <v>6541</v>
      </c>
      <c r="Z41" s="314">
        <v>24.262769390556031</v>
      </c>
      <c r="AA41" s="313">
        <v>12064</v>
      </c>
      <c r="AB41" s="306">
        <v>86.245353159851305</v>
      </c>
      <c r="AC41" s="313">
        <v>1924</v>
      </c>
      <c r="AD41" s="314">
        <v>13.754646840148698</v>
      </c>
      <c r="AE41" s="313">
        <v>2203</v>
      </c>
      <c r="AF41" s="306">
        <v>15.749213611667143</v>
      </c>
      <c r="AG41" s="311">
        <v>6587</v>
      </c>
      <c r="AH41" s="306">
        <v>47.090363168430081</v>
      </c>
      <c r="AI41" s="311">
        <v>3359</v>
      </c>
      <c r="AJ41" s="310">
        <v>24.013440091507007</v>
      </c>
      <c r="AK41" s="311">
        <v>1834</v>
      </c>
      <c r="AL41" s="310">
        <v>13.111238204175008</v>
      </c>
      <c r="AM41" s="311">
        <v>2</v>
      </c>
      <c r="AN41" s="306">
        <v>1.4297969688304261E-2</v>
      </c>
      <c r="AO41" s="311">
        <v>3</v>
      </c>
      <c r="AP41" s="314">
        <v>2.1446954532456392E-2</v>
      </c>
      <c r="AQ41" s="598">
        <v>26959</v>
      </c>
      <c r="AR41" s="315">
        <v>13988</v>
      </c>
    </row>
    <row r="42" spans="1:44" ht="15">
      <c r="A42" s="341">
        <v>858</v>
      </c>
      <c r="B42" s="342" t="s">
        <v>253</v>
      </c>
      <c r="C42" s="305">
        <v>2908</v>
      </c>
      <c r="D42" s="306">
        <v>25.598591549295772</v>
      </c>
      <c r="E42" s="307">
        <v>7510</v>
      </c>
      <c r="F42" s="306">
        <v>66.109154929577457</v>
      </c>
      <c r="G42" s="307">
        <v>891</v>
      </c>
      <c r="H42" s="306">
        <v>7.84330985915493</v>
      </c>
      <c r="I42" s="307">
        <v>0</v>
      </c>
      <c r="J42" s="308">
        <v>0</v>
      </c>
      <c r="K42" s="307">
        <v>46</v>
      </c>
      <c r="L42" s="309">
        <v>0.40492957746478869</v>
      </c>
      <c r="M42" s="307">
        <v>5</v>
      </c>
      <c r="N42" s="309">
        <v>4.4483985765124551E-2</v>
      </c>
      <c r="O42" s="313">
        <v>5758</v>
      </c>
      <c r="P42" s="310">
        <v>50.686619718309856</v>
      </c>
      <c r="Q42" s="311">
        <v>5602</v>
      </c>
      <c r="R42" s="312">
        <v>49.313380281690137</v>
      </c>
      <c r="S42" s="313">
        <v>1460</v>
      </c>
      <c r="T42" s="310">
        <v>58.190514149063375</v>
      </c>
      <c r="U42" s="311">
        <v>1049</v>
      </c>
      <c r="V42" s="314">
        <v>41.809485850936632</v>
      </c>
      <c r="W42" s="313">
        <v>6664</v>
      </c>
      <c r="X42" s="306">
        <v>58.661971830985912</v>
      </c>
      <c r="Y42" s="311">
        <v>4696</v>
      </c>
      <c r="Z42" s="314">
        <v>41.338028169014088</v>
      </c>
      <c r="AA42" s="313">
        <v>2181</v>
      </c>
      <c r="AB42" s="306">
        <v>86.927062574730968</v>
      </c>
      <c r="AC42" s="313">
        <v>328</v>
      </c>
      <c r="AD42" s="314">
        <v>13.072937425269032</v>
      </c>
      <c r="AE42" s="313">
        <v>509</v>
      </c>
      <c r="AF42" s="306">
        <v>20.28696691909127</v>
      </c>
      <c r="AG42" s="311">
        <v>1121</v>
      </c>
      <c r="AH42" s="306">
        <v>44.679155041849342</v>
      </c>
      <c r="AI42" s="311">
        <v>540</v>
      </c>
      <c r="AJ42" s="310">
        <v>21.522518931845358</v>
      </c>
      <c r="AK42" s="311">
        <v>338</v>
      </c>
      <c r="AL42" s="310">
        <v>13.471502590673575</v>
      </c>
      <c r="AM42" s="311">
        <v>0</v>
      </c>
      <c r="AN42" s="306">
        <v>0</v>
      </c>
      <c r="AO42" s="311">
        <v>1</v>
      </c>
      <c r="AP42" s="314">
        <v>3.9856516540454363E-2</v>
      </c>
      <c r="AQ42" s="598">
        <v>11360</v>
      </c>
      <c r="AR42" s="315">
        <v>2509</v>
      </c>
    </row>
    <row r="43" spans="1:44" ht="15">
      <c r="A43" s="341">
        <v>885</v>
      </c>
      <c r="B43" s="342" t="s">
        <v>259</v>
      </c>
      <c r="C43" s="305">
        <v>1086</v>
      </c>
      <c r="D43" s="306">
        <v>19.462365591397848</v>
      </c>
      <c r="E43" s="307">
        <v>3679</v>
      </c>
      <c r="F43" s="306">
        <v>65.931899641577061</v>
      </c>
      <c r="G43" s="307">
        <v>778</v>
      </c>
      <c r="H43" s="306">
        <v>13.942652329749103</v>
      </c>
      <c r="I43" s="307">
        <v>0</v>
      </c>
      <c r="J43" s="308">
        <v>0</v>
      </c>
      <c r="K43" s="307">
        <v>35</v>
      </c>
      <c r="L43" s="309">
        <v>0.62724014336917566</v>
      </c>
      <c r="M43" s="307">
        <v>2</v>
      </c>
      <c r="N43" s="309">
        <v>3.6218761318362915E-2</v>
      </c>
      <c r="O43" s="313">
        <v>2900</v>
      </c>
      <c r="P43" s="310">
        <v>51.971326164874554</v>
      </c>
      <c r="Q43" s="311">
        <v>2680</v>
      </c>
      <c r="R43" s="312">
        <v>48.028673835125446</v>
      </c>
      <c r="S43" s="313">
        <v>575</v>
      </c>
      <c r="T43" s="310">
        <v>57.442557442557444</v>
      </c>
      <c r="U43" s="311">
        <v>426</v>
      </c>
      <c r="V43" s="314">
        <v>42.557442557442556</v>
      </c>
      <c r="W43" s="313">
        <v>2607</v>
      </c>
      <c r="X43" s="306">
        <v>46.72043010752688</v>
      </c>
      <c r="Y43" s="311">
        <v>2973</v>
      </c>
      <c r="Z43" s="314">
        <v>53.27956989247312</v>
      </c>
      <c r="AA43" s="313">
        <v>821</v>
      </c>
      <c r="AB43" s="306">
        <v>82.017982017982021</v>
      </c>
      <c r="AC43" s="313">
        <v>180</v>
      </c>
      <c r="AD43" s="314">
        <v>17.982017982017982</v>
      </c>
      <c r="AE43" s="313">
        <v>214</v>
      </c>
      <c r="AF43" s="306">
        <v>21.378621378621379</v>
      </c>
      <c r="AG43" s="311">
        <v>434</v>
      </c>
      <c r="AH43" s="306">
        <v>43.356643356643353</v>
      </c>
      <c r="AI43" s="311">
        <v>212</v>
      </c>
      <c r="AJ43" s="310">
        <v>21.178821178821178</v>
      </c>
      <c r="AK43" s="311">
        <v>140</v>
      </c>
      <c r="AL43" s="310">
        <v>13.986013986013987</v>
      </c>
      <c r="AM43" s="311">
        <v>0</v>
      </c>
      <c r="AN43" s="306">
        <v>0</v>
      </c>
      <c r="AO43" s="311">
        <v>1</v>
      </c>
      <c r="AP43" s="314">
        <v>9.9900099900099903E-2</v>
      </c>
      <c r="AQ43" s="598">
        <v>5580</v>
      </c>
      <c r="AR43" s="315">
        <v>1001</v>
      </c>
    </row>
    <row r="44" spans="1:44" ht="15">
      <c r="A44" s="341">
        <v>890</v>
      </c>
      <c r="B44" s="343" t="s">
        <v>263</v>
      </c>
      <c r="C44" s="305">
        <v>3904</v>
      </c>
      <c r="D44" s="306">
        <v>25.198476731427093</v>
      </c>
      <c r="E44" s="307">
        <v>8706</v>
      </c>
      <c r="F44" s="306">
        <v>56.193119473310524</v>
      </c>
      <c r="G44" s="307">
        <v>2741</v>
      </c>
      <c r="H44" s="306">
        <v>17.691860840379526</v>
      </c>
      <c r="I44" s="307">
        <v>2</v>
      </c>
      <c r="J44" s="308">
        <v>1.2909055702575356E-2</v>
      </c>
      <c r="K44" s="307">
        <v>120</v>
      </c>
      <c r="L44" s="309">
        <v>0.77454334215452136</v>
      </c>
      <c r="M44" s="307">
        <v>20</v>
      </c>
      <c r="N44" s="309">
        <v>0.10408534998698933</v>
      </c>
      <c r="O44" s="319">
        <v>8059</v>
      </c>
      <c r="P44" s="316">
        <v>52.017039953527402</v>
      </c>
      <c r="Q44" s="317">
        <v>7434</v>
      </c>
      <c r="R44" s="318">
        <v>47.982960046472598</v>
      </c>
      <c r="S44" s="319">
        <v>1860</v>
      </c>
      <c r="T44" s="316">
        <v>56.62100456621004</v>
      </c>
      <c r="U44" s="317">
        <v>1425</v>
      </c>
      <c r="V44" s="320">
        <v>43.378995433789953</v>
      </c>
      <c r="W44" s="319">
        <v>6229</v>
      </c>
      <c r="X44" s="321">
        <v>40.20525398567095</v>
      </c>
      <c r="Y44" s="317">
        <v>9264</v>
      </c>
      <c r="Z44" s="320">
        <v>59.79474601432905</v>
      </c>
      <c r="AA44" s="313">
        <v>2416</v>
      </c>
      <c r="AB44" s="306">
        <v>73.546423135464238</v>
      </c>
      <c r="AC44" s="313">
        <v>869</v>
      </c>
      <c r="AD44" s="314">
        <v>26.453576864535766</v>
      </c>
      <c r="AE44" s="313">
        <v>735</v>
      </c>
      <c r="AF44" s="306">
        <v>22.37442922374429</v>
      </c>
      <c r="AG44" s="311">
        <v>1401</v>
      </c>
      <c r="AH44" s="306">
        <v>42.648401826484019</v>
      </c>
      <c r="AI44" s="311">
        <v>689</v>
      </c>
      <c r="AJ44" s="310">
        <v>20.974124809741248</v>
      </c>
      <c r="AK44" s="311">
        <v>457</v>
      </c>
      <c r="AL44" s="310">
        <v>13.911719939117198</v>
      </c>
      <c r="AM44" s="311">
        <v>1</v>
      </c>
      <c r="AN44" s="306">
        <v>3.0441400304414005E-2</v>
      </c>
      <c r="AO44" s="311">
        <v>2</v>
      </c>
      <c r="AP44" s="314">
        <v>6.088280060882801E-2</v>
      </c>
      <c r="AQ44" s="599">
        <v>15493</v>
      </c>
      <c r="AR44" s="322">
        <v>3285</v>
      </c>
    </row>
    <row r="45" spans="1:44" ht="17.25" customHeight="1">
      <c r="A45" s="169"/>
      <c r="B45" s="184" t="s">
        <v>329</v>
      </c>
      <c r="C45" s="186">
        <v>63249</v>
      </c>
      <c r="D45" s="171">
        <v>41.550771575538199</v>
      </c>
      <c r="E45" s="170">
        <v>74291</v>
      </c>
      <c r="F45" s="171">
        <v>48.804698431885221</v>
      </c>
      <c r="G45" s="170">
        <v>13415</v>
      </c>
      <c r="H45" s="171">
        <v>8.8128444826929258</v>
      </c>
      <c r="I45" s="170">
        <v>35</v>
      </c>
      <c r="J45" s="238">
        <v>2.2992885344334881E-2</v>
      </c>
      <c r="K45" s="170">
        <v>1144</v>
      </c>
      <c r="L45" s="187">
        <v>0.75153888096911725</v>
      </c>
      <c r="M45" s="170">
        <v>87</v>
      </c>
      <c r="N45" s="187">
        <v>5.6262328068944517E-2</v>
      </c>
      <c r="O45" s="186">
        <v>77749</v>
      </c>
      <c r="P45" s="172">
        <v>51.076395503905502</v>
      </c>
      <c r="Q45" s="170">
        <v>74472</v>
      </c>
      <c r="R45" s="190">
        <v>48.923604496094491</v>
      </c>
      <c r="S45" s="186">
        <v>18464</v>
      </c>
      <c r="T45" s="172">
        <v>53.942563323497616</v>
      </c>
      <c r="U45" s="170">
        <v>15765</v>
      </c>
      <c r="V45" s="192">
        <v>46.057436676502384</v>
      </c>
      <c r="W45" s="186">
        <v>55243</v>
      </c>
      <c r="X45" s="171">
        <v>36.291313287916907</v>
      </c>
      <c r="Y45" s="170">
        <v>96978</v>
      </c>
      <c r="Z45" s="192">
        <v>63.708686712083086</v>
      </c>
      <c r="AA45" s="186">
        <v>25147</v>
      </c>
      <c r="AB45" s="171">
        <v>73.466943235268346</v>
      </c>
      <c r="AC45" s="170">
        <v>9082</v>
      </c>
      <c r="AD45" s="192">
        <v>26.533056764731661</v>
      </c>
      <c r="AE45" s="186">
        <v>7978</v>
      </c>
      <c r="AF45" s="171">
        <v>23.307721522685444</v>
      </c>
      <c r="AG45" s="170">
        <v>13666</v>
      </c>
      <c r="AH45" s="171">
        <v>39.925209617575739</v>
      </c>
      <c r="AI45" s="170">
        <v>7778</v>
      </c>
      <c r="AJ45" s="172">
        <v>22.72342165999591</v>
      </c>
      <c r="AK45" s="170">
        <v>4788</v>
      </c>
      <c r="AL45" s="172">
        <v>13.988138712787402</v>
      </c>
      <c r="AM45" s="170">
        <v>9</v>
      </c>
      <c r="AN45" s="171">
        <v>2.6293493821028951E-2</v>
      </c>
      <c r="AO45" s="170">
        <v>10</v>
      </c>
      <c r="AP45" s="192">
        <v>2.9214993134476612E-2</v>
      </c>
      <c r="AQ45" s="600">
        <v>152221</v>
      </c>
      <c r="AR45" s="194">
        <v>34229</v>
      </c>
    </row>
    <row r="46" spans="1:44" ht="15">
      <c r="A46" s="341">
        <v>4</v>
      </c>
      <c r="B46" s="344" t="s">
        <v>10</v>
      </c>
      <c r="C46" s="305">
        <v>773</v>
      </c>
      <c r="D46" s="306">
        <v>55.135520684736093</v>
      </c>
      <c r="E46" s="307">
        <v>419</v>
      </c>
      <c r="F46" s="306">
        <v>29.885877318116975</v>
      </c>
      <c r="G46" s="307">
        <v>201</v>
      </c>
      <c r="H46" s="306">
        <v>14.336661911554922</v>
      </c>
      <c r="I46" s="307">
        <v>2</v>
      </c>
      <c r="J46" s="308">
        <v>0.14265335235378032</v>
      </c>
      <c r="K46" s="307">
        <v>3</v>
      </c>
      <c r="L46" s="309">
        <v>0.21398002853067047</v>
      </c>
      <c r="M46" s="307">
        <v>4</v>
      </c>
      <c r="N46" s="309">
        <v>0.27952480782669459</v>
      </c>
      <c r="O46" s="326">
        <v>733</v>
      </c>
      <c r="P46" s="323">
        <v>52.282453637660488</v>
      </c>
      <c r="Q46" s="324">
        <v>669</v>
      </c>
      <c r="R46" s="325">
        <v>47.717546362339512</v>
      </c>
      <c r="S46" s="326">
        <v>189</v>
      </c>
      <c r="T46" s="323">
        <v>57.272727272727273</v>
      </c>
      <c r="U46" s="324">
        <v>141</v>
      </c>
      <c r="V46" s="327">
        <v>42.727272727272727</v>
      </c>
      <c r="W46" s="326">
        <v>464</v>
      </c>
      <c r="X46" s="328">
        <v>33.095577746077034</v>
      </c>
      <c r="Y46" s="324">
        <v>938</v>
      </c>
      <c r="Z46" s="327">
        <v>66.904422253922974</v>
      </c>
      <c r="AA46" s="313">
        <v>233</v>
      </c>
      <c r="AB46" s="306">
        <v>70.606060606060609</v>
      </c>
      <c r="AC46" s="313">
        <v>97</v>
      </c>
      <c r="AD46" s="314">
        <v>29.393939393939394</v>
      </c>
      <c r="AE46" s="313">
        <v>77</v>
      </c>
      <c r="AF46" s="306">
        <v>23.333333333333332</v>
      </c>
      <c r="AG46" s="311">
        <v>142</v>
      </c>
      <c r="AH46" s="306">
        <v>43.030303030303031</v>
      </c>
      <c r="AI46" s="311">
        <v>64</v>
      </c>
      <c r="AJ46" s="310">
        <v>19.393939393939394</v>
      </c>
      <c r="AK46" s="311">
        <v>47</v>
      </c>
      <c r="AL46" s="310">
        <v>14.242424242424242</v>
      </c>
      <c r="AM46" s="311">
        <v>0</v>
      </c>
      <c r="AN46" s="306">
        <v>0</v>
      </c>
      <c r="AO46" s="311">
        <v>0</v>
      </c>
      <c r="AP46" s="314">
        <v>0</v>
      </c>
      <c r="AQ46" s="601">
        <v>1402</v>
      </c>
      <c r="AR46" s="329">
        <v>330</v>
      </c>
    </row>
    <row r="47" spans="1:44" ht="15">
      <c r="A47" s="341">
        <v>42</v>
      </c>
      <c r="B47" s="342" t="s">
        <v>3482</v>
      </c>
      <c r="C47" s="305">
        <v>3106</v>
      </c>
      <c r="D47" s="306">
        <v>16.713301764959105</v>
      </c>
      <c r="E47" s="307">
        <v>12918</v>
      </c>
      <c r="F47" s="306">
        <v>69.511407662505377</v>
      </c>
      <c r="G47" s="307">
        <v>2330</v>
      </c>
      <c r="H47" s="306">
        <v>12.537666810159276</v>
      </c>
      <c r="I47" s="307">
        <v>4</v>
      </c>
      <c r="J47" s="308">
        <v>2.1523891519586742E-2</v>
      </c>
      <c r="K47" s="307">
        <v>217</v>
      </c>
      <c r="L47" s="309">
        <v>1.1676711149375807</v>
      </c>
      <c r="M47" s="307">
        <v>9</v>
      </c>
      <c r="N47" s="309">
        <v>5.4247585982423782E-2</v>
      </c>
      <c r="O47" s="313">
        <v>9448</v>
      </c>
      <c r="P47" s="310">
        <v>50.839431769263889</v>
      </c>
      <c r="Q47" s="311">
        <v>9136</v>
      </c>
      <c r="R47" s="312">
        <v>49.160568230736118</v>
      </c>
      <c r="S47" s="313">
        <v>4338</v>
      </c>
      <c r="T47" s="310">
        <v>50.577124868835256</v>
      </c>
      <c r="U47" s="311">
        <v>4239</v>
      </c>
      <c r="V47" s="314">
        <v>49.422875131164744</v>
      </c>
      <c r="W47" s="313">
        <v>10691</v>
      </c>
      <c r="X47" s="306">
        <v>57.527981058975463</v>
      </c>
      <c r="Y47" s="311">
        <v>7893</v>
      </c>
      <c r="Z47" s="314">
        <v>42.472018941024537</v>
      </c>
      <c r="AA47" s="313">
        <v>7201</v>
      </c>
      <c r="AB47" s="306">
        <v>83.957094555205785</v>
      </c>
      <c r="AC47" s="313">
        <v>1376</v>
      </c>
      <c r="AD47" s="314">
        <v>16.042905444794219</v>
      </c>
      <c r="AE47" s="313">
        <v>2260</v>
      </c>
      <c r="AF47" s="306">
        <v>26.349539466013756</v>
      </c>
      <c r="AG47" s="311">
        <v>3106</v>
      </c>
      <c r="AH47" s="306">
        <v>36.213128133379968</v>
      </c>
      <c r="AI47" s="311">
        <v>1974</v>
      </c>
      <c r="AJ47" s="310">
        <v>23.015040223854495</v>
      </c>
      <c r="AK47" s="311">
        <v>1229</v>
      </c>
      <c r="AL47" s="310">
        <v>14.329019470677393</v>
      </c>
      <c r="AM47" s="311">
        <v>5</v>
      </c>
      <c r="AN47" s="306">
        <v>5.829544129649062E-2</v>
      </c>
      <c r="AO47" s="311">
        <v>3</v>
      </c>
      <c r="AP47" s="314">
        <v>3.4977264777894368E-2</v>
      </c>
      <c r="AQ47" s="598">
        <v>18584</v>
      </c>
      <c r="AR47" s="315">
        <v>8577</v>
      </c>
    </row>
    <row r="48" spans="1:44" ht="15">
      <c r="A48" s="341">
        <v>44</v>
      </c>
      <c r="B48" s="342" t="s">
        <v>30</v>
      </c>
      <c r="C48" s="305">
        <v>2538</v>
      </c>
      <c r="D48" s="306">
        <v>43.902439024390247</v>
      </c>
      <c r="E48" s="307">
        <v>2690</v>
      </c>
      <c r="F48" s="306">
        <v>46.531741913163813</v>
      </c>
      <c r="G48" s="307">
        <v>526</v>
      </c>
      <c r="H48" s="306">
        <v>9.0987718387822181</v>
      </c>
      <c r="I48" s="307">
        <v>0</v>
      </c>
      <c r="J48" s="308">
        <v>0</v>
      </c>
      <c r="K48" s="307">
        <v>22</v>
      </c>
      <c r="L48" s="309">
        <v>0.38055699705933232</v>
      </c>
      <c r="M48" s="307">
        <v>5</v>
      </c>
      <c r="N48" s="309">
        <v>8.7214372928658648E-2</v>
      </c>
      <c r="O48" s="313">
        <v>3012</v>
      </c>
      <c r="P48" s="310">
        <v>52.101712506486763</v>
      </c>
      <c r="Q48" s="311">
        <v>2769</v>
      </c>
      <c r="R48" s="312">
        <v>47.89828749351323</v>
      </c>
      <c r="S48" s="313">
        <v>667</v>
      </c>
      <c r="T48" s="310">
        <v>53.83373688458434</v>
      </c>
      <c r="U48" s="311">
        <v>572</v>
      </c>
      <c r="V48" s="314">
        <v>46.16626311541566</v>
      </c>
      <c r="W48" s="313">
        <v>1521</v>
      </c>
      <c r="X48" s="306">
        <v>26.310326933056565</v>
      </c>
      <c r="Y48" s="311">
        <v>4260</v>
      </c>
      <c r="Z48" s="314">
        <v>73.689673066943442</v>
      </c>
      <c r="AA48" s="313">
        <v>844</v>
      </c>
      <c r="AB48" s="306">
        <v>68.119451170298632</v>
      </c>
      <c r="AC48" s="313">
        <v>395</v>
      </c>
      <c r="AD48" s="314">
        <v>31.880548829701372</v>
      </c>
      <c r="AE48" s="313">
        <v>191</v>
      </c>
      <c r="AF48" s="306">
        <v>15.415657788539145</v>
      </c>
      <c r="AG48" s="311">
        <v>478</v>
      </c>
      <c r="AH48" s="306">
        <v>38.579499596448748</v>
      </c>
      <c r="AI48" s="311">
        <v>381</v>
      </c>
      <c r="AJ48" s="310">
        <v>30.750605326876514</v>
      </c>
      <c r="AK48" s="311">
        <v>188</v>
      </c>
      <c r="AL48" s="310">
        <v>15.173527037933818</v>
      </c>
      <c r="AM48" s="311">
        <v>0</v>
      </c>
      <c r="AN48" s="306">
        <v>0</v>
      </c>
      <c r="AO48" s="311">
        <v>1</v>
      </c>
      <c r="AP48" s="314">
        <v>8.0710250201775621E-2</v>
      </c>
      <c r="AQ48" s="598">
        <v>5781</v>
      </c>
      <c r="AR48" s="315">
        <v>1239</v>
      </c>
    </row>
    <row r="49" spans="1:44" ht="15">
      <c r="A49" s="341">
        <v>59</v>
      </c>
      <c r="B49" s="342" t="s">
        <v>39</v>
      </c>
      <c r="C49" s="305">
        <v>346</v>
      </c>
      <c r="D49" s="306">
        <v>13.34361743154647</v>
      </c>
      <c r="E49" s="307">
        <v>2063</v>
      </c>
      <c r="F49" s="306">
        <v>79.560354801388357</v>
      </c>
      <c r="G49" s="307">
        <v>157</v>
      </c>
      <c r="H49" s="306">
        <v>6.0547628229849595</v>
      </c>
      <c r="I49" s="307">
        <v>0</v>
      </c>
      <c r="J49" s="308">
        <v>0</v>
      </c>
      <c r="K49" s="307">
        <v>26</v>
      </c>
      <c r="L49" s="309">
        <v>1.0026995757809487</v>
      </c>
      <c r="M49" s="307">
        <v>1</v>
      </c>
      <c r="N49" s="309">
        <v>3.8476337052712584E-2</v>
      </c>
      <c r="O49" s="313">
        <v>1282</v>
      </c>
      <c r="P49" s="310">
        <v>49.44080215966062</v>
      </c>
      <c r="Q49" s="311">
        <v>1311</v>
      </c>
      <c r="R49" s="312">
        <v>50.55919784033938</v>
      </c>
      <c r="S49" s="313">
        <v>443</v>
      </c>
      <c r="T49" s="310">
        <v>56.794871794871796</v>
      </c>
      <c r="U49" s="311">
        <v>337</v>
      </c>
      <c r="V49" s="314">
        <v>43.205128205128204</v>
      </c>
      <c r="W49" s="313">
        <v>856</v>
      </c>
      <c r="X49" s="306">
        <v>33.011955264172769</v>
      </c>
      <c r="Y49" s="311">
        <v>1737</v>
      </c>
      <c r="Z49" s="314">
        <v>66.988044735827231</v>
      </c>
      <c r="AA49" s="313">
        <v>562</v>
      </c>
      <c r="AB49" s="306">
        <v>72.051282051282044</v>
      </c>
      <c r="AC49" s="313">
        <v>218</v>
      </c>
      <c r="AD49" s="314">
        <v>27.948717948717949</v>
      </c>
      <c r="AE49" s="313">
        <v>154</v>
      </c>
      <c r="AF49" s="306">
        <v>19.743589743589745</v>
      </c>
      <c r="AG49" s="311">
        <v>331</v>
      </c>
      <c r="AH49" s="306">
        <v>42.435897435897438</v>
      </c>
      <c r="AI49" s="311">
        <v>183</v>
      </c>
      <c r="AJ49" s="310">
        <v>23.46153846153846</v>
      </c>
      <c r="AK49" s="311">
        <v>112</v>
      </c>
      <c r="AL49" s="310">
        <v>14.358974358974358</v>
      </c>
      <c r="AM49" s="311">
        <v>0</v>
      </c>
      <c r="AN49" s="306">
        <v>0</v>
      </c>
      <c r="AO49" s="311">
        <v>0</v>
      </c>
      <c r="AP49" s="314">
        <v>0</v>
      </c>
      <c r="AQ49" s="598">
        <v>2593</v>
      </c>
      <c r="AR49" s="315">
        <v>780</v>
      </c>
    </row>
    <row r="50" spans="1:44" ht="15">
      <c r="A50" s="341">
        <v>113</v>
      </c>
      <c r="B50" s="342" t="s">
        <v>55</v>
      </c>
      <c r="C50" s="305">
        <v>2788</v>
      </c>
      <c r="D50" s="306">
        <v>44.246944929376291</v>
      </c>
      <c r="E50" s="307">
        <v>2876</v>
      </c>
      <c r="F50" s="306">
        <v>45.643548643072528</v>
      </c>
      <c r="G50" s="307">
        <v>554</v>
      </c>
      <c r="H50" s="306">
        <v>8.7922551975876839</v>
      </c>
      <c r="I50" s="307">
        <v>1</v>
      </c>
      <c r="J50" s="308">
        <v>1.5870496746548165E-2</v>
      </c>
      <c r="K50" s="307">
        <v>79</v>
      </c>
      <c r="L50" s="309">
        <v>1.2537692429773051</v>
      </c>
      <c r="M50" s="307">
        <v>3</v>
      </c>
      <c r="N50" s="309">
        <v>4.806151874399231E-2</v>
      </c>
      <c r="O50" s="313">
        <v>3475</v>
      </c>
      <c r="P50" s="310">
        <v>55.149976194254876</v>
      </c>
      <c r="Q50" s="311">
        <v>2826</v>
      </c>
      <c r="R50" s="312">
        <v>44.850023805745124</v>
      </c>
      <c r="S50" s="313">
        <v>916</v>
      </c>
      <c r="T50" s="310">
        <v>51.002227171492208</v>
      </c>
      <c r="U50" s="311">
        <v>880</v>
      </c>
      <c r="V50" s="314">
        <v>48.997772828507799</v>
      </c>
      <c r="W50" s="313">
        <v>2392</v>
      </c>
      <c r="X50" s="306">
        <v>37.962228217743217</v>
      </c>
      <c r="Y50" s="311">
        <v>3909</v>
      </c>
      <c r="Z50" s="314">
        <v>62.03777178225679</v>
      </c>
      <c r="AA50" s="313">
        <v>1166</v>
      </c>
      <c r="AB50" s="306">
        <v>64.922048997772833</v>
      </c>
      <c r="AC50" s="313">
        <v>630</v>
      </c>
      <c r="AD50" s="314">
        <v>35.077951002227167</v>
      </c>
      <c r="AE50" s="313">
        <v>486</v>
      </c>
      <c r="AF50" s="306">
        <v>27.060133630289535</v>
      </c>
      <c r="AG50" s="311">
        <v>670</v>
      </c>
      <c r="AH50" s="306">
        <v>37.305122494432069</v>
      </c>
      <c r="AI50" s="311">
        <v>394</v>
      </c>
      <c r="AJ50" s="310">
        <v>21.93763919821826</v>
      </c>
      <c r="AK50" s="311">
        <v>246</v>
      </c>
      <c r="AL50" s="310">
        <v>13.697104677060135</v>
      </c>
      <c r="AM50" s="311">
        <v>0</v>
      </c>
      <c r="AN50" s="306">
        <v>0</v>
      </c>
      <c r="AO50" s="311">
        <v>0</v>
      </c>
      <c r="AP50" s="314">
        <v>0</v>
      </c>
      <c r="AQ50" s="598">
        <v>6301</v>
      </c>
      <c r="AR50" s="315">
        <v>1796</v>
      </c>
    </row>
    <row r="51" spans="1:44" ht="15">
      <c r="A51" s="341">
        <v>125</v>
      </c>
      <c r="B51" s="342" t="s">
        <v>59</v>
      </c>
      <c r="C51" s="305">
        <v>1440</v>
      </c>
      <c r="D51" s="306">
        <v>20.621509379922671</v>
      </c>
      <c r="E51" s="307">
        <v>4566</v>
      </c>
      <c r="F51" s="306">
        <v>65.387369325504793</v>
      </c>
      <c r="G51" s="307">
        <v>950</v>
      </c>
      <c r="H51" s="306">
        <v>13.604467993698982</v>
      </c>
      <c r="I51" s="307">
        <v>0</v>
      </c>
      <c r="J51" s="308">
        <v>0</v>
      </c>
      <c r="K51" s="307">
        <v>21</v>
      </c>
      <c r="L51" s="309">
        <v>0.30073034512387226</v>
      </c>
      <c r="M51" s="307">
        <v>6</v>
      </c>
      <c r="N51" s="309">
        <v>8.6417974938787265E-2</v>
      </c>
      <c r="O51" s="313">
        <v>3586</v>
      </c>
      <c r="P51" s="310">
        <v>51.353286553057423</v>
      </c>
      <c r="Q51" s="311">
        <v>3397</v>
      </c>
      <c r="R51" s="312">
        <v>48.646713446942577</v>
      </c>
      <c r="S51" s="313">
        <v>302</v>
      </c>
      <c r="T51" s="310">
        <v>54.121863799283155</v>
      </c>
      <c r="U51" s="311">
        <v>256</v>
      </c>
      <c r="V51" s="314">
        <v>45.878136200716845</v>
      </c>
      <c r="W51" s="313">
        <v>1392</v>
      </c>
      <c r="X51" s="306">
        <v>19.934125733925249</v>
      </c>
      <c r="Y51" s="311">
        <v>5591</v>
      </c>
      <c r="Z51" s="314">
        <v>80.065874266074758</v>
      </c>
      <c r="AA51" s="313">
        <v>443</v>
      </c>
      <c r="AB51" s="306">
        <v>79.390681003584234</v>
      </c>
      <c r="AC51" s="313">
        <v>115</v>
      </c>
      <c r="AD51" s="314">
        <v>20.609318996415769</v>
      </c>
      <c r="AE51" s="313">
        <v>135</v>
      </c>
      <c r="AF51" s="306">
        <v>24.193548387096776</v>
      </c>
      <c r="AG51" s="311">
        <v>183</v>
      </c>
      <c r="AH51" s="306">
        <v>32.795698924731184</v>
      </c>
      <c r="AI51" s="311">
        <v>120</v>
      </c>
      <c r="AJ51" s="310">
        <v>21.50537634408602</v>
      </c>
      <c r="AK51" s="311">
        <v>119</v>
      </c>
      <c r="AL51" s="310">
        <v>21.326164874551971</v>
      </c>
      <c r="AM51" s="311">
        <v>1</v>
      </c>
      <c r="AN51" s="306">
        <v>0.17921146953405018</v>
      </c>
      <c r="AO51" s="311">
        <v>0</v>
      </c>
      <c r="AP51" s="314">
        <v>0</v>
      </c>
      <c r="AQ51" s="598">
        <v>6983</v>
      </c>
      <c r="AR51" s="315">
        <v>558</v>
      </c>
    </row>
    <row r="52" spans="1:44" ht="15">
      <c r="A52" s="341">
        <v>138</v>
      </c>
      <c r="B52" s="342" t="s">
        <v>65</v>
      </c>
      <c r="C52" s="305">
        <v>3396</v>
      </c>
      <c r="D52" s="306">
        <v>30.117062788222775</v>
      </c>
      <c r="E52" s="307">
        <v>7035</v>
      </c>
      <c r="F52" s="306">
        <v>62.389145086910247</v>
      </c>
      <c r="G52" s="307">
        <v>798</v>
      </c>
      <c r="H52" s="306">
        <v>7.0769776516495213</v>
      </c>
      <c r="I52" s="307">
        <v>1</v>
      </c>
      <c r="J52" s="308">
        <v>8.8683930471798508E-3</v>
      </c>
      <c r="K52" s="307">
        <v>40</v>
      </c>
      <c r="L52" s="309">
        <v>0.35473572188719404</v>
      </c>
      <c r="M52" s="307">
        <v>6</v>
      </c>
      <c r="N52" s="309">
        <v>5.3380782918149468E-2</v>
      </c>
      <c r="O52" s="313">
        <v>5713</v>
      </c>
      <c r="P52" s="310">
        <v>50.665129478538482</v>
      </c>
      <c r="Q52" s="311">
        <v>5563</v>
      </c>
      <c r="R52" s="312">
        <v>49.334870521461511</v>
      </c>
      <c r="S52" s="313">
        <v>1424</v>
      </c>
      <c r="T52" s="310">
        <v>56.755679553607017</v>
      </c>
      <c r="U52" s="311">
        <v>1085</v>
      </c>
      <c r="V52" s="314">
        <v>43.244320446392983</v>
      </c>
      <c r="W52" s="313">
        <v>4081</v>
      </c>
      <c r="X52" s="306">
        <v>36.191912025540972</v>
      </c>
      <c r="Y52" s="311">
        <v>7195</v>
      </c>
      <c r="Z52" s="314">
        <v>63.808087974459028</v>
      </c>
      <c r="AA52" s="313">
        <v>1890</v>
      </c>
      <c r="AB52" s="306">
        <v>75.328816261458755</v>
      </c>
      <c r="AC52" s="313">
        <v>619</v>
      </c>
      <c r="AD52" s="314">
        <v>24.671183738541252</v>
      </c>
      <c r="AE52" s="313">
        <v>569</v>
      </c>
      <c r="AF52" s="306">
        <v>22.678357911518535</v>
      </c>
      <c r="AG52" s="311">
        <v>1108</v>
      </c>
      <c r="AH52" s="306">
        <v>44.161020326823433</v>
      </c>
      <c r="AI52" s="311">
        <v>516</v>
      </c>
      <c r="AJ52" s="310">
        <v>20.565962534874451</v>
      </c>
      <c r="AK52" s="311">
        <v>316</v>
      </c>
      <c r="AL52" s="310">
        <v>12.594659226783577</v>
      </c>
      <c r="AM52" s="311">
        <v>0</v>
      </c>
      <c r="AN52" s="306">
        <v>0</v>
      </c>
      <c r="AO52" s="311">
        <v>0</v>
      </c>
      <c r="AP52" s="314">
        <v>0</v>
      </c>
      <c r="AQ52" s="598">
        <v>11276</v>
      </c>
      <c r="AR52" s="315">
        <v>2509</v>
      </c>
    </row>
    <row r="53" spans="1:44" ht="15">
      <c r="A53" s="341">
        <v>234</v>
      </c>
      <c r="B53" s="342" t="s">
        <v>92</v>
      </c>
      <c r="C53" s="305">
        <v>16637</v>
      </c>
      <c r="D53" s="306">
        <v>77.917759460472098</v>
      </c>
      <c r="E53" s="307">
        <v>4355</v>
      </c>
      <c r="F53" s="306">
        <v>20.396215811165231</v>
      </c>
      <c r="G53" s="307">
        <v>196</v>
      </c>
      <c r="H53" s="306">
        <v>0.91794679655301614</v>
      </c>
      <c r="I53" s="307">
        <v>4</v>
      </c>
      <c r="J53" s="308">
        <v>1.8733608092918696E-2</v>
      </c>
      <c r="K53" s="307">
        <v>159</v>
      </c>
      <c r="L53" s="309">
        <v>0.74466092169351816</v>
      </c>
      <c r="M53" s="307">
        <v>1</v>
      </c>
      <c r="N53" s="309">
        <v>0</v>
      </c>
      <c r="O53" s="313">
        <v>10668</v>
      </c>
      <c r="P53" s="310">
        <v>49.962532783814162</v>
      </c>
      <c r="Q53" s="311">
        <v>10684</v>
      </c>
      <c r="R53" s="312">
        <v>50.037467216185838</v>
      </c>
      <c r="S53" s="313">
        <v>1429</v>
      </c>
      <c r="T53" s="310">
        <v>59.343853820598</v>
      </c>
      <c r="U53" s="311">
        <v>979</v>
      </c>
      <c r="V53" s="314">
        <v>40.656146179401993</v>
      </c>
      <c r="W53" s="313">
        <v>6011</v>
      </c>
      <c r="X53" s="306">
        <v>28.151929561633573</v>
      </c>
      <c r="Y53" s="311">
        <v>15341</v>
      </c>
      <c r="Z53" s="314">
        <v>71.848070438366435</v>
      </c>
      <c r="AA53" s="313">
        <v>1471</v>
      </c>
      <c r="AB53" s="306">
        <v>61.088039867109636</v>
      </c>
      <c r="AC53" s="313">
        <v>937</v>
      </c>
      <c r="AD53" s="314">
        <v>38.911960132890364</v>
      </c>
      <c r="AE53" s="313">
        <v>623</v>
      </c>
      <c r="AF53" s="306">
        <v>25.872093023255815</v>
      </c>
      <c r="AG53" s="311">
        <v>1186</v>
      </c>
      <c r="AH53" s="306">
        <v>49.252491694352159</v>
      </c>
      <c r="AI53" s="311">
        <v>356</v>
      </c>
      <c r="AJ53" s="310">
        <v>14.784053156146179</v>
      </c>
      <c r="AK53" s="311">
        <v>243</v>
      </c>
      <c r="AL53" s="310">
        <v>10.091362126245846</v>
      </c>
      <c r="AM53" s="311">
        <v>0</v>
      </c>
      <c r="AN53" s="306">
        <v>0</v>
      </c>
      <c r="AO53" s="311">
        <v>0</v>
      </c>
      <c r="AP53" s="314">
        <v>0</v>
      </c>
      <c r="AQ53" s="598">
        <v>21352</v>
      </c>
      <c r="AR53" s="315">
        <v>2408</v>
      </c>
    </row>
    <row r="54" spans="1:44" ht="15">
      <c r="A54" s="341">
        <v>240</v>
      </c>
      <c r="B54" s="342" t="s">
        <v>97</v>
      </c>
      <c r="C54" s="305">
        <v>473</v>
      </c>
      <c r="D54" s="306">
        <v>7.0978391356542616</v>
      </c>
      <c r="E54" s="307">
        <v>4836</v>
      </c>
      <c r="F54" s="306">
        <v>72.569027611044419</v>
      </c>
      <c r="G54" s="307">
        <v>1306</v>
      </c>
      <c r="H54" s="306">
        <v>19.597839135654262</v>
      </c>
      <c r="I54" s="307">
        <v>2</v>
      </c>
      <c r="J54" s="308">
        <v>3.0012004801920768E-2</v>
      </c>
      <c r="K54" s="307">
        <v>41</v>
      </c>
      <c r="L54" s="309">
        <v>0.61524609843937572</v>
      </c>
      <c r="M54" s="307">
        <v>6</v>
      </c>
      <c r="N54" s="309">
        <v>9.0484089880862609E-2</v>
      </c>
      <c r="O54" s="313">
        <v>3393</v>
      </c>
      <c r="P54" s="310">
        <v>50.915366146458588</v>
      </c>
      <c r="Q54" s="311">
        <v>3271</v>
      </c>
      <c r="R54" s="312">
        <v>49.084633853541412</v>
      </c>
      <c r="S54" s="313">
        <v>951</v>
      </c>
      <c r="T54" s="310">
        <v>56.472684085510693</v>
      </c>
      <c r="U54" s="311">
        <v>733</v>
      </c>
      <c r="V54" s="314">
        <v>43.527315914489314</v>
      </c>
      <c r="W54" s="313">
        <v>1627</v>
      </c>
      <c r="X54" s="306">
        <v>24.414765906362547</v>
      </c>
      <c r="Y54" s="311">
        <v>5037</v>
      </c>
      <c r="Z54" s="314">
        <v>75.585234093637453</v>
      </c>
      <c r="AA54" s="313">
        <v>1095</v>
      </c>
      <c r="AB54" s="306">
        <v>65.023752969121134</v>
      </c>
      <c r="AC54" s="313">
        <v>589</v>
      </c>
      <c r="AD54" s="314">
        <v>34.976247030878859</v>
      </c>
      <c r="AE54" s="313">
        <v>264</v>
      </c>
      <c r="AF54" s="306">
        <v>15.676959619952493</v>
      </c>
      <c r="AG54" s="311">
        <v>688</v>
      </c>
      <c r="AH54" s="306">
        <v>40.855106888361043</v>
      </c>
      <c r="AI54" s="311">
        <v>469</v>
      </c>
      <c r="AJ54" s="310">
        <v>27.850356294536816</v>
      </c>
      <c r="AK54" s="311">
        <v>261</v>
      </c>
      <c r="AL54" s="310">
        <v>15.498812351543942</v>
      </c>
      <c r="AM54" s="311">
        <v>0</v>
      </c>
      <c r="AN54" s="306">
        <v>0</v>
      </c>
      <c r="AO54" s="311">
        <v>2</v>
      </c>
      <c r="AP54" s="314">
        <v>0.11876484560570072</v>
      </c>
      <c r="AQ54" s="598">
        <v>6664</v>
      </c>
      <c r="AR54" s="315">
        <v>1684</v>
      </c>
    </row>
    <row r="55" spans="1:44" ht="15">
      <c r="A55" s="341">
        <v>284</v>
      </c>
      <c r="B55" s="342" t="s">
        <v>108</v>
      </c>
      <c r="C55" s="305">
        <v>11497</v>
      </c>
      <c r="D55" s="306">
        <v>61.287915134068982</v>
      </c>
      <c r="E55" s="307">
        <v>6256</v>
      </c>
      <c r="F55" s="306">
        <v>33.349325657017964</v>
      </c>
      <c r="G55" s="307">
        <v>860</v>
      </c>
      <c r="H55" s="306">
        <v>4.5844661229276618</v>
      </c>
      <c r="I55" s="307">
        <v>19</v>
      </c>
      <c r="J55" s="308">
        <v>0.10128471666933204</v>
      </c>
      <c r="K55" s="307">
        <v>125</v>
      </c>
      <c r="L55" s="309">
        <v>0.66634682019297409</v>
      </c>
      <c r="M55" s="307">
        <v>2</v>
      </c>
      <c r="N55" s="309">
        <v>1.0749220681500591E-2</v>
      </c>
      <c r="O55" s="313">
        <v>9439</v>
      </c>
      <c r="P55" s="310">
        <v>50.317181086411857</v>
      </c>
      <c r="Q55" s="311">
        <v>9320</v>
      </c>
      <c r="R55" s="312">
        <v>49.682818913588143</v>
      </c>
      <c r="S55" s="313">
        <v>1428</v>
      </c>
      <c r="T55" s="310">
        <v>54.152445961319685</v>
      </c>
      <c r="U55" s="311">
        <v>1209</v>
      </c>
      <c r="V55" s="314">
        <v>45.847554038680315</v>
      </c>
      <c r="W55" s="313">
        <v>5766</v>
      </c>
      <c r="X55" s="306">
        <v>30.737246121861507</v>
      </c>
      <c r="Y55" s="311">
        <v>12993</v>
      </c>
      <c r="Z55" s="314">
        <v>69.262753878138497</v>
      </c>
      <c r="AA55" s="313">
        <v>1756</v>
      </c>
      <c r="AB55" s="306">
        <v>66.590822904816079</v>
      </c>
      <c r="AC55" s="313">
        <v>881</v>
      </c>
      <c r="AD55" s="314">
        <v>33.409177095183921</v>
      </c>
      <c r="AE55" s="313">
        <v>661</v>
      </c>
      <c r="AF55" s="306">
        <v>25.066363291619265</v>
      </c>
      <c r="AG55" s="311">
        <v>1064</v>
      </c>
      <c r="AH55" s="306">
        <v>40.348881304512702</v>
      </c>
      <c r="AI55" s="311">
        <v>548</v>
      </c>
      <c r="AJ55" s="310">
        <v>20.781190747061054</v>
      </c>
      <c r="AK55" s="311">
        <v>364</v>
      </c>
      <c r="AL55" s="310">
        <v>13.803564656806977</v>
      </c>
      <c r="AM55" s="311">
        <v>0</v>
      </c>
      <c r="AN55" s="306">
        <v>0</v>
      </c>
      <c r="AO55" s="311">
        <v>0</v>
      </c>
      <c r="AP55" s="314">
        <v>0</v>
      </c>
      <c r="AQ55" s="598">
        <v>18759</v>
      </c>
      <c r="AR55" s="315">
        <v>2637</v>
      </c>
    </row>
    <row r="56" spans="1:44" ht="15">
      <c r="A56" s="341">
        <v>306</v>
      </c>
      <c r="B56" s="342" t="s">
        <v>110</v>
      </c>
      <c r="C56" s="305">
        <v>702</v>
      </c>
      <c r="D56" s="306">
        <v>17.629331993972876</v>
      </c>
      <c r="E56" s="307">
        <v>2644</v>
      </c>
      <c r="F56" s="306">
        <v>66.398794575590159</v>
      </c>
      <c r="G56" s="307">
        <v>585</v>
      </c>
      <c r="H56" s="306">
        <v>14.691109994977397</v>
      </c>
      <c r="I56" s="307">
        <v>0</v>
      </c>
      <c r="J56" s="308">
        <v>0</v>
      </c>
      <c r="K56" s="307">
        <v>49</v>
      </c>
      <c r="L56" s="309">
        <v>1.2305374183827222</v>
      </c>
      <c r="M56" s="307">
        <v>2</v>
      </c>
      <c r="N56" s="309">
        <v>5.0825921219822108E-2</v>
      </c>
      <c r="O56" s="313">
        <v>2042</v>
      </c>
      <c r="P56" s="310">
        <v>51.280763435459562</v>
      </c>
      <c r="Q56" s="311">
        <v>1940</v>
      </c>
      <c r="R56" s="312">
        <v>48.719236564540431</v>
      </c>
      <c r="S56" s="313">
        <v>533</v>
      </c>
      <c r="T56" s="310">
        <v>52.772277227722775</v>
      </c>
      <c r="U56" s="311">
        <v>477</v>
      </c>
      <c r="V56" s="314">
        <v>47.227722772277225</v>
      </c>
      <c r="W56" s="313">
        <v>1773</v>
      </c>
      <c r="X56" s="306">
        <v>44.525364138623807</v>
      </c>
      <c r="Y56" s="311">
        <v>2209</v>
      </c>
      <c r="Z56" s="314">
        <v>55.4746358613762</v>
      </c>
      <c r="AA56" s="313">
        <v>689</v>
      </c>
      <c r="AB56" s="306">
        <v>68.21782178217822</v>
      </c>
      <c r="AC56" s="313">
        <v>321</v>
      </c>
      <c r="AD56" s="314">
        <v>31.782178217821784</v>
      </c>
      <c r="AE56" s="313">
        <v>258</v>
      </c>
      <c r="AF56" s="306">
        <v>25.544554455445546</v>
      </c>
      <c r="AG56" s="311">
        <v>410</v>
      </c>
      <c r="AH56" s="306">
        <v>40.594059405940598</v>
      </c>
      <c r="AI56" s="311">
        <v>218</v>
      </c>
      <c r="AJ56" s="310">
        <v>21.584158415841586</v>
      </c>
      <c r="AK56" s="311">
        <v>123</v>
      </c>
      <c r="AL56" s="310">
        <v>12.178217821782178</v>
      </c>
      <c r="AM56" s="311">
        <v>1</v>
      </c>
      <c r="AN56" s="306">
        <v>9.9009900990099015E-2</v>
      </c>
      <c r="AO56" s="311">
        <v>0</v>
      </c>
      <c r="AP56" s="314">
        <v>0</v>
      </c>
      <c r="AQ56" s="598">
        <v>3982</v>
      </c>
      <c r="AR56" s="315">
        <v>1010</v>
      </c>
    </row>
    <row r="57" spans="1:44" ht="15">
      <c r="A57" s="341">
        <v>347</v>
      </c>
      <c r="B57" s="342" t="s">
        <v>124</v>
      </c>
      <c r="C57" s="305">
        <v>529</v>
      </c>
      <c r="D57" s="306">
        <v>16.708780795957043</v>
      </c>
      <c r="E57" s="307">
        <v>1982</v>
      </c>
      <c r="F57" s="306">
        <v>62.602653190145297</v>
      </c>
      <c r="G57" s="307">
        <v>625</v>
      </c>
      <c r="H57" s="306">
        <v>19.740998104864182</v>
      </c>
      <c r="I57" s="307">
        <v>0</v>
      </c>
      <c r="J57" s="308">
        <v>0</v>
      </c>
      <c r="K57" s="307">
        <v>24</v>
      </c>
      <c r="L57" s="309">
        <v>0.75805432722678456</v>
      </c>
      <c r="M57" s="307">
        <v>6</v>
      </c>
      <c r="N57" s="309">
        <v>0.15625</v>
      </c>
      <c r="O57" s="313">
        <v>1661</v>
      </c>
      <c r="P57" s="310">
        <v>52.463676563487049</v>
      </c>
      <c r="Q57" s="311">
        <v>1505</v>
      </c>
      <c r="R57" s="312">
        <v>47.536323436512951</v>
      </c>
      <c r="S57" s="313">
        <v>420</v>
      </c>
      <c r="T57" s="310">
        <v>56.451612903225815</v>
      </c>
      <c r="U57" s="311">
        <v>324</v>
      </c>
      <c r="V57" s="314">
        <v>43.548387096774192</v>
      </c>
      <c r="W57" s="313">
        <v>1573</v>
      </c>
      <c r="X57" s="306">
        <v>49.684144030322173</v>
      </c>
      <c r="Y57" s="311">
        <v>1593</v>
      </c>
      <c r="Z57" s="314">
        <v>50.315855969677827</v>
      </c>
      <c r="AA57" s="313">
        <v>515</v>
      </c>
      <c r="AB57" s="306">
        <v>69.22043010752688</v>
      </c>
      <c r="AC57" s="313">
        <v>229</v>
      </c>
      <c r="AD57" s="314">
        <v>30.77956989247312</v>
      </c>
      <c r="AE57" s="313">
        <v>137</v>
      </c>
      <c r="AF57" s="306">
        <v>18.413978494623656</v>
      </c>
      <c r="AG57" s="311">
        <v>307</v>
      </c>
      <c r="AH57" s="306">
        <v>41.263440860215056</v>
      </c>
      <c r="AI57" s="311">
        <v>186</v>
      </c>
      <c r="AJ57" s="310">
        <v>25</v>
      </c>
      <c r="AK57" s="311">
        <v>113</v>
      </c>
      <c r="AL57" s="310">
        <v>15.188172043010754</v>
      </c>
      <c r="AM57" s="311">
        <v>1</v>
      </c>
      <c r="AN57" s="306">
        <v>0.13440860215053765</v>
      </c>
      <c r="AO57" s="311">
        <v>0</v>
      </c>
      <c r="AP57" s="314">
        <v>0</v>
      </c>
      <c r="AQ57" s="598">
        <v>3166</v>
      </c>
      <c r="AR57" s="315">
        <v>744</v>
      </c>
    </row>
    <row r="58" spans="1:44" ht="15">
      <c r="A58" s="341">
        <v>411</v>
      </c>
      <c r="B58" s="342" t="s">
        <v>145</v>
      </c>
      <c r="C58" s="305">
        <v>3070</v>
      </c>
      <c r="D58" s="306">
        <v>41.224654223177119</v>
      </c>
      <c r="E58" s="307">
        <v>3764</v>
      </c>
      <c r="F58" s="306">
        <v>50.543843158318793</v>
      </c>
      <c r="G58" s="307">
        <v>588</v>
      </c>
      <c r="H58" s="306">
        <v>7.8957969652208941</v>
      </c>
      <c r="I58" s="307">
        <v>0</v>
      </c>
      <c r="J58" s="308">
        <v>0</v>
      </c>
      <c r="K58" s="307">
        <v>20</v>
      </c>
      <c r="L58" s="309">
        <v>0.26856452262656105</v>
      </c>
      <c r="M58" s="307">
        <v>5</v>
      </c>
      <c r="N58" s="309">
        <v>4.0507696462327845E-2</v>
      </c>
      <c r="O58" s="313">
        <v>3897</v>
      </c>
      <c r="P58" s="310">
        <v>52.329797233785413</v>
      </c>
      <c r="Q58" s="311">
        <v>3550</v>
      </c>
      <c r="R58" s="312">
        <v>47.67020276621458</v>
      </c>
      <c r="S58" s="313">
        <v>583</v>
      </c>
      <c r="T58" s="310">
        <v>54.485981308411212</v>
      </c>
      <c r="U58" s="311">
        <v>487</v>
      </c>
      <c r="V58" s="314">
        <v>45.514018691588788</v>
      </c>
      <c r="W58" s="313">
        <v>2538</v>
      </c>
      <c r="X58" s="306">
        <v>34.080837921310597</v>
      </c>
      <c r="Y58" s="311">
        <v>4909</v>
      </c>
      <c r="Z58" s="314">
        <v>65.919162078689411</v>
      </c>
      <c r="AA58" s="313">
        <v>802</v>
      </c>
      <c r="AB58" s="306">
        <v>74.953271028037378</v>
      </c>
      <c r="AC58" s="313">
        <v>268</v>
      </c>
      <c r="AD58" s="314">
        <v>25.046728971962619</v>
      </c>
      <c r="AE58" s="313">
        <v>256</v>
      </c>
      <c r="AF58" s="306">
        <v>23.925233644859816</v>
      </c>
      <c r="AG58" s="311">
        <v>418</v>
      </c>
      <c r="AH58" s="306">
        <v>39.065420560747668</v>
      </c>
      <c r="AI58" s="311">
        <v>231</v>
      </c>
      <c r="AJ58" s="310">
        <v>21.588785046728972</v>
      </c>
      <c r="AK58" s="311">
        <v>165</v>
      </c>
      <c r="AL58" s="310">
        <v>15.420560747663551</v>
      </c>
      <c r="AM58" s="311">
        <v>0</v>
      </c>
      <c r="AN58" s="306">
        <v>0</v>
      </c>
      <c r="AO58" s="311">
        <v>0</v>
      </c>
      <c r="AP58" s="314">
        <v>0</v>
      </c>
      <c r="AQ58" s="598">
        <v>7447</v>
      </c>
      <c r="AR58" s="315">
        <v>1070</v>
      </c>
    </row>
    <row r="59" spans="1:44" ht="15">
      <c r="A59" s="341">
        <v>501</v>
      </c>
      <c r="B59" s="342" t="s">
        <v>163</v>
      </c>
      <c r="C59" s="305">
        <v>310</v>
      </c>
      <c r="D59" s="306">
        <v>16.729627630868862</v>
      </c>
      <c r="E59" s="307">
        <v>1101</v>
      </c>
      <c r="F59" s="306">
        <v>59.417161359956829</v>
      </c>
      <c r="G59" s="307">
        <v>411</v>
      </c>
      <c r="H59" s="306">
        <v>22.180248246087427</v>
      </c>
      <c r="I59" s="307">
        <v>2</v>
      </c>
      <c r="J59" s="308">
        <v>0.10793308148947653</v>
      </c>
      <c r="K59" s="307">
        <v>29</v>
      </c>
      <c r="L59" s="309">
        <v>1.5650296815974094</v>
      </c>
      <c r="M59" s="307">
        <v>0</v>
      </c>
      <c r="N59" s="309">
        <v>0</v>
      </c>
      <c r="O59" s="313">
        <v>938</v>
      </c>
      <c r="P59" s="310">
        <v>50.620615218564488</v>
      </c>
      <c r="Q59" s="311">
        <v>915</v>
      </c>
      <c r="R59" s="312">
        <v>49.379384781435512</v>
      </c>
      <c r="S59" s="313">
        <v>146</v>
      </c>
      <c r="T59" s="310">
        <v>57.480314960629919</v>
      </c>
      <c r="U59" s="311">
        <v>108</v>
      </c>
      <c r="V59" s="314">
        <v>42.519685039370081</v>
      </c>
      <c r="W59" s="313">
        <v>729</v>
      </c>
      <c r="X59" s="306">
        <v>39.341608202914188</v>
      </c>
      <c r="Y59" s="311">
        <v>1124</v>
      </c>
      <c r="Z59" s="314">
        <v>60.658391797085812</v>
      </c>
      <c r="AA59" s="313">
        <v>178</v>
      </c>
      <c r="AB59" s="306">
        <v>70.078740157480311</v>
      </c>
      <c r="AC59" s="313">
        <v>76</v>
      </c>
      <c r="AD59" s="314">
        <v>29.921259842519689</v>
      </c>
      <c r="AE59" s="313">
        <v>45</v>
      </c>
      <c r="AF59" s="306">
        <v>17.716535433070867</v>
      </c>
      <c r="AG59" s="311">
        <v>114</v>
      </c>
      <c r="AH59" s="306">
        <v>44.881889763779526</v>
      </c>
      <c r="AI59" s="311">
        <v>63</v>
      </c>
      <c r="AJ59" s="310">
        <v>24.803149606299215</v>
      </c>
      <c r="AK59" s="311">
        <v>32</v>
      </c>
      <c r="AL59" s="310">
        <v>12.598425196850393</v>
      </c>
      <c r="AM59" s="311">
        <v>0</v>
      </c>
      <c r="AN59" s="306">
        <v>0</v>
      </c>
      <c r="AO59" s="311">
        <v>0</v>
      </c>
      <c r="AP59" s="314">
        <v>0</v>
      </c>
      <c r="AQ59" s="598">
        <v>1853</v>
      </c>
      <c r="AR59" s="315">
        <v>254</v>
      </c>
    </row>
    <row r="60" spans="1:44" ht="15">
      <c r="A60" s="341">
        <v>543</v>
      </c>
      <c r="B60" s="342" t="s">
        <v>167</v>
      </c>
      <c r="C60" s="305">
        <v>5614</v>
      </c>
      <c r="D60" s="306">
        <v>83.392751039809866</v>
      </c>
      <c r="E60" s="307">
        <v>974</v>
      </c>
      <c r="F60" s="306">
        <v>14.468211527035058</v>
      </c>
      <c r="G60" s="307">
        <v>121</v>
      </c>
      <c r="H60" s="306">
        <v>1.7973856209150325</v>
      </c>
      <c r="I60" s="307">
        <v>0</v>
      </c>
      <c r="J60" s="308">
        <v>0</v>
      </c>
      <c r="K60" s="307">
        <v>20</v>
      </c>
      <c r="L60" s="309">
        <v>0.29708853238265004</v>
      </c>
      <c r="M60" s="307">
        <v>3</v>
      </c>
      <c r="N60" s="309">
        <v>3.0175015087507546E-2</v>
      </c>
      <c r="O60" s="313">
        <v>3528</v>
      </c>
      <c r="P60" s="310">
        <v>52.406417112299465</v>
      </c>
      <c r="Q60" s="311">
        <v>3204</v>
      </c>
      <c r="R60" s="312">
        <v>47.593582887700535</v>
      </c>
      <c r="S60" s="313">
        <v>256</v>
      </c>
      <c r="T60" s="310">
        <v>56.263736263736263</v>
      </c>
      <c r="U60" s="311">
        <v>199</v>
      </c>
      <c r="V60" s="314">
        <v>43.736263736263737</v>
      </c>
      <c r="W60" s="313">
        <v>1475</v>
      </c>
      <c r="X60" s="306">
        <v>21.910279263220438</v>
      </c>
      <c r="Y60" s="311">
        <v>5257</v>
      </c>
      <c r="Z60" s="314">
        <v>78.089720736779554</v>
      </c>
      <c r="AA60" s="313">
        <v>221</v>
      </c>
      <c r="AB60" s="306">
        <v>48.571428571428569</v>
      </c>
      <c r="AC60" s="313">
        <v>234</v>
      </c>
      <c r="AD60" s="314">
        <v>51.428571428571423</v>
      </c>
      <c r="AE60" s="313">
        <v>136</v>
      </c>
      <c r="AF60" s="306">
        <v>29.890109890109891</v>
      </c>
      <c r="AG60" s="311">
        <v>200</v>
      </c>
      <c r="AH60" s="306">
        <v>43.956043956043956</v>
      </c>
      <c r="AI60" s="311">
        <v>63</v>
      </c>
      <c r="AJ60" s="310">
        <v>13.846153846153847</v>
      </c>
      <c r="AK60" s="311">
        <v>56</v>
      </c>
      <c r="AL60" s="310">
        <v>12.307692307692308</v>
      </c>
      <c r="AM60" s="311">
        <v>0</v>
      </c>
      <c r="AN60" s="306">
        <v>0</v>
      </c>
      <c r="AO60" s="311">
        <v>0</v>
      </c>
      <c r="AP60" s="314">
        <v>0</v>
      </c>
      <c r="AQ60" s="598">
        <v>6732</v>
      </c>
      <c r="AR60" s="315">
        <v>455</v>
      </c>
    </row>
    <row r="61" spans="1:44" ht="15">
      <c r="A61" s="341">
        <v>628</v>
      </c>
      <c r="B61" s="342" t="s">
        <v>183</v>
      </c>
      <c r="C61" s="305">
        <v>3904</v>
      </c>
      <c r="D61" s="306">
        <v>53.501438947512682</v>
      </c>
      <c r="E61" s="307">
        <v>3279</v>
      </c>
      <c r="F61" s="306">
        <v>44.936275181581472</v>
      </c>
      <c r="G61" s="307">
        <v>103</v>
      </c>
      <c r="H61" s="306">
        <v>1.4115389886254626</v>
      </c>
      <c r="I61" s="307">
        <v>0</v>
      </c>
      <c r="J61" s="308">
        <v>0</v>
      </c>
      <c r="K61" s="307">
        <v>8</v>
      </c>
      <c r="L61" s="309">
        <v>0.10963409620391941</v>
      </c>
      <c r="M61" s="307">
        <v>3</v>
      </c>
      <c r="N61" s="309">
        <v>4.1425020712510356E-2</v>
      </c>
      <c r="O61" s="313">
        <v>3830</v>
      </c>
      <c r="P61" s="310">
        <v>52.487323557626418</v>
      </c>
      <c r="Q61" s="311">
        <v>3467</v>
      </c>
      <c r="R61" s="312">
        <v>47.512676442373582</v>
      </c>
      <c r="S61" s="313">
        <v>258</v>
      </c>
      <c r="T61" s="310">
        <v>52.545824847250508</v>
      </c>
      <c r="U61" s="311">
        <v>233</v>
      </c>
      <c r="V61" s="314">
        <v>47.454175152749492</v>
      </c>
      <c r="W61" s="313">
        <v>2808</v>
      </c>
      <c r="X61" s="306">
        <v>38.481567767575712</v>
      </c>
      <c r="Y61" s="311">
        <v>4489</v>
      </c>
      <c r="Z61" s="314">
        <v>61.518432232424281</v>
      </c>
      <c r="AA61" s="313">
        <v>383</v>
      </c>
      <c r="AB61" s="306">
        <v>78.004073319755591</v>
      </c>
      <c r="AC61" s="313">
        <v>108</v>
      </c>
      <c r="AD61" s="314">
        <v>21.995926680244398</v>
      </c>
      <c r="AE61" s="313">
        <v>156</v>
      </c>
      <c r="AF61" s="306">
        <v>31.771894093686353</v>
      </c>
      <c r="AG61" s="311">
        <v>185</v>
      </c>
      <c r="AH61" s="306">
        <v>37.678207739307531</v>
      </c>
      <c r="AI61" s="311">
        <v>77</v>
      </c>
      <c r="AJ61" s="310">
        <v>15.682281059063136</v>
      </c>
      <c r="AK61" s="311">
        <v>73</v>
      </c>
      <c r="AL61" s="310">
        <v>14.867617107942973</v>
      </c>
      <c r="AM61" s="311">
        <v>0</v>
      </c>
      <c r="AN61" s="306">
        <v>0</v>
      </c>
      <c r="AO61" s="311">
        <v>0</v>
      </c>
      <c r="AP61" s="314">
        <v>0</v>
      </c>
      <c r="AQ61" s="598">
        <v>7297</v>
      </c>
      <c r="AR61" s="315">
        <v>491</v>
      </c>
    </row>
    <row r="62" spans="1:44" ht="15">
      <c r="A62" s="341">
        <v>656</v>
      </c>
      <c r="B62" s="342" t="s">
        <v>195</v>
      </c>
      <c r="C62" s="305">
        <v>1080</v>
      </c>
      <c r="D62" s="306">
        <v>13.679544015199493</v>
      </c>
      <c r="E62" s="307">
        <v>5048</v>
      </c>
      <c r="F62" s="306">
        <v>63.939202026599119</v>
      </c>
      <c r="G62" s="307">
        <v>1653</v>
      </c>
      <c r="H62" s="306">
        <v>20.937302089930334</v>
      </c>
      <c r="I62" s="307">
        <v>0</v>
      </c>
      <c r="J62" s="308">
        <v>0</v>
      </c>
      <c r="K62" s="307">
        <v>99</v>
      </c>
      <c r="L62" s="309">
        <v>1.2539582013932868</v>
      </c>
      <c r="M62" s="307">
        <v>15</v>
      </c>
      <c r="N62" s="309">
        <v>0.21870577640550623</v>
      </c>
      <c r="O62" s="313">
        <v>3881</v>
      </c>
      <c r="P62" s="310">
        <v>49.15769474350855</v>
      </c>
      <c r="Q62" s="311">
        <v>4014</v>
      </c>
      <c r="R62" s="312">
        <v>50.84230525649145</v>
      </c>
      <c r="S62" s="313">
        <v>2288</v>
      </c>
      <c r="T62" s="310">
        <v>52.489103005276441</v>
      </c>
      <c r="U62" s="311">
        <v>2071</v>
      </c>
      <c r="V62" s="314">
        <v>47.510896994723559</v>
      </c>
      <c r="W62" s="313">
        <v>3829</v>
      </c>
      <c r="X62" s="306">
        <v>48.499050031665611</v>
      </c>
      <c r="Y62" s="311">
        <v>4066</v>
      </c>
      <c r="Z62" s="314">
        <v>51.500949968334389</v>
      </c>
      <c r="AA62" s="313">
        <v>3321</v>
      </c>
      <c r="AB62" s="306">
        <v>76.187198898830005</v>
      </c>
      <c r="AC62" s="313">
        <v>1038</v>
      </c>
      <c r="AD62" s="314">
        <v>23.812801101169992</v>
      </c>
      <c r="AE62" s="313">
        <v>890</v>
      </c>
      <c r="AF62" s="306">
        <v>20.41752695572379</v>
      </c>
      <c r="AG62" s="311">
        <v>1646</v>
      </c>
      <c r="AH62" s="306">
        <v>37.76095434732737</v>
      </c>
      <c r="AI62" s="311">
        <v>1181</v>
      </c>
      <c r="AJ62" s="310">
        <v>27.093370038999769</v>
      </c>
      <c r="AK62" s="311">
        <v>639</v>
      </c>
      <c r="AL62" s="310">
        <v>14.659325533379217</v>
      </c>
      <c r="AM62" s="311">
        <v>0</v>
      </c>
      <c r="AN62" s="306">
        <v>0</v>
      </c>
      <c r="AO62" s="311">
        <v>3</v>
      </c>
      <c r="AP62" s="314">
        <v>6.8823124569855468E-2</v>
      </c>
      <c r="AQ62" s="598">
        <v>7895</v>
      </c>
      <c r="AR62" s="315">
        <v>4359</v>
      </c>
    </row>
    <row r="63" spans="1:44" ht="15">
      <c r="A63" s="341">
        <v>761</v>
      </c>
      <c r="B63" s="342" t="s">
        <v>230</v>
      </c>
      <c r="C63" s="305">
        <v>1671</v>
      </c>
      <c r="D63" s="306">
        <v>19.14308626417688</v>
      </c>
      <c r="E63" s="307">
        <v>5566</v>
      </c>
      <c r="F63" s="306">
        <v>63.764463283308515</v>
      </c>
      <c r="G63" s="307">
        <v>1333</v>
      </c>
      <c r="H63" s="306">
        <v>15.270935960591133</v>
      </c>
      <c r="I63" s="307">
        <v>0</v>
      </c>
      <c r="J63" s="308">
        <v>0</v>
      </c>
      <c r="K63" s="307">
        <v>150</v>
      </c>
      <c r="L63" s="309">
        <v>1.7184098980410127</v>
      </c>
      <c r="M63" s="307">
        <v>9</v>
      </c>
      <c r="N63" s="309">
        <v>0.10330578512396695</v>
      </c>
      <c r="O63" s="313">
        <v>4433</v>
      </c>
      <c r="P63" s="310">
        <v>50.784740520105402</v>
      </c>
      <c r="Q63" s="311">
        <v>4296</v>
      </c>
      <c r="R63" s="312">
        <v>49.215259479894598</v>
      </c>
      <c r="S63" s="313">
        <v>1492</v>
      </c>
      <c r="T63" s="310">
        <v>55.444072835377177</v>
      </c>
      <c r="U63" s="311">
        <v>1199</v>
      </c>
      <c r="V63" s="314">
        <v>44.555927164622815</v>
      </c>
      <c r="W63" s="313">
        <v>4561</v>
      </c>
      <c r="X63" s="306">
        <v>52.251116966433727</v>
      </c>
      <c r="Y63" s="311">
        <v>4168</v>
      </c>
      <c r="Z63" s="314">
        <v>47.748883033566273</v>
      </c>
      <c r="AA63" s="313">
        <v>2064</v>
      </c>
      <c r="AB63" s="306">
        <v>76.700111482720175</v>
      </c>
      <c r="AC63" s="313">
        <v>627</v>
      </c>
      <c r="AD63" s="314">
        <v>23.299888517279822</v>
      </c>
      <c r="AE63" s="313">
        <v>546</v>
      </c>
      <c r="AF63" s="306">
        <v>20.289855072463769</v>
      </c>
      <c r="AG63" s="311">
        <v>1102</v>
      </c>
      <c r="AH63" s="306">
        <v>40.951319212188778</v>
      </c>
      <c r="AI63" s="311">
        <v>652</v>
      </c>
      <c r="AJ63" s="310">
        <v>24.228911185432924</v>
      </c>
      <c r="AK63" s="311">
        <v>389</v>
      </c>
      <c r="AL63" s="310">
        <v>14.455592716462281</v>
      </c>
      <c r="AM63" s="311">
        <v>1</v>
      </c>
      <c r="AN63" s="306">
        <v>3.716090672612412E-2</v>
      </c>
      <c r="AO63" s="311">
        <v>1</v>
      </c>
      <c r="AP63" s="314">
        <v>3.716090672612412E-2</v>
      </c>
      <c r="AQ63" s="598">
        <v>8729</v>
      </c>
      <c r="AR63" s="315">
        <v>2691</v>
      </c>
    </row>
    <row r="64" spans="1:44" ht="15">
      <c r="A64" s="341">
        <v>842</v>
      </c>
      <c r="B64" s="343" t="s">
        <v>244</v>
      </c>
      <c r="C64" s="305">
        <v>3375</v>
      </c>
      <c r="D64" s="306">
        <v>62.21198156682027</v>
      </c>
      <c r="E64" s="307">
        <v>1919</v>
      </c>
      <c r="F64" s="306">
        <v>35.373271889400918</v>
      </c>
      <c r="G64" s="307">
        <v>118</v>
      </c>
      <c r="H64" s="306">
        <v>2.1751152073732722</v>
      </c>
      <c r="I64" s="307">
        <v>0</v>
      </c>
      <c r="J64" s="308">
        <v>0</v>
      </c>
      <c r="K64" s="307">
        <v>12</v>
      </c>
      <c r="L64" s="309">
        <v>0.22119815668202764</v>
      </c>
      <c r="M64" s="307">
        <v>1</v>
      </c>
      <c r="N64" s="309">
        <v>1.8563207722294413E-2</v>
      </c>
      <c r="O64" s="319">
        <v>2790</v>
      </c>
      <c r="P64" s="316">
        <v>51.428571428571423</v>
      </c>
      <c r="Q64" s="317">
        <v>2635</v>
      </c>
      <c r="R64" s="318">
        <v>48.571428571428569</v>
      </c>
      <c r="S64" s="319">
        <v>401</v>
      </c>
      <c r="T64" s="316">
        <v>62.951334379905809</v>
      </c>
      <c r="U64" s="317">
        <v>236</v>
      </c>
      <c r="V64" s="320">
        <v>37.048665620094191</v>
      </c>
      <c r="W64" s="319">
        <v>1156</v>
      </c>
      <c r="X64" s="321">
        <v>21.308755760368665</v>
      </c>
      <c r="Y64" s="317">
        <v>4269</v>
      </c>
      <c r="Z64" s="320">
        <v>78.691244239631345</v>
      </c>
      <c r="AA64" s="313">
        <v>313</v>
      </c>
      <c r="AB64" s="306">
        <v>49.136577708006278</v>
      </c>
      <c r="AC64" s="313">
        <v>324</v>
      </c>
      <c r="AD64" s="314">
        <v>50.863422291993722</v>
      </c>
      <c r="AE64" s="313">
        <v>134</v>
      </c>
      <c r="AF64" s="306">
        <v>21.036106750392463</v>
      </c>
      <c r="AG64" s="311">
        <v>328</v>
      </c>
      <c r="AH64" s="306">
        <v>51.49136577708007</v>
      </c>
      <c r="AI64" s="311">
        <v>102</v>
      </c>
      <c r="AJ64" s="310">
        <v>16.012558869701728</v>
      </c>
      <c r="AK64" s="311">
        <v>73</v>
      </c>
      <c r="AL64" s="310">
        <v>11.459968602825747</v>
      </c>
      <c r="AM64" s="311">
        <v>0</v>
      </c>
      <c r="AN64" s="306">
        <v>0</v>
      </c>
      <c r="AO64" s="311">
        <v>0</v>
      </c>
      <c r="AP64" s="314">
        <v>0</v>
      </c>
      <c r="AQ64" s="599">
        <v>5425</v>
      </c>
      <c r="AR64" s="322">
        <v>637</v>
      </c>
    </row>
    <row r="65" spans="1:44" ht="16.5" customHeight="1">
      <c r="A65" s="169"/>
      <c r="B65" s="184" t="s">
        <v>349</v>
      </c>
      <c r="C65" s="186">
        <v>43652</v>
      </c>
      <c r="D65" s="171">
        <v>30.612574073424735</v>
      </c>
      <c r="E65" s="170">
        <v>74206</v>
      </c>
      <c r="F65" s="171">
        <v>52.03969283635471</v>
      </c>
      <c r="G65" s="170">
        <v>23103</v>
      </c>
      <c r="H65" s="171">
        <v>16.201830358708229</v>
      </c>
      <c r="I65" s="170">
        <v>56</v>
      </c>
      <c r="J65" s="238">
        <v>3.9272064237876506E-2</v>
      </c>
      <c r="K65" s="170">
        <v>1352</v>
      </c>
      <c r="L65" s="187">
        <v>0.94813983660016132</v>
      </c>
      <c r="M65" s="170">
        <v>226</v>
      </c>
      <c r="N65" s="187">
        <v>0.13506884956884602</v>
      </c>
      <c r="O65" s="186">
        <v>72108</v>
      </c>
      <c r="P65" s="172">
        <v>50.568393001157119</v>
      </c>
      <c r="Q65" s="170">
        <v>70487</v>
      </c>
      <c r="R65" s="190">
        <v>49.431606998842874</v>
      </c>
      <c r="S65" s="186">
        <v>43591</v>
      </c>
      <c r="T65" s="172">
        <v>52.159814291868088</v>
      </c>
      <c r="U65" s="170">
        <v>39981</v>
      </c>
      <c r="V65" s="192">
        <v>47.840185708131912</v>
      </c>
      <c r="W65" s="186">
        <v>64802</v>
      </c>
      <c r="X65" s="171">
        <v>45.44479119183702</v>
      </c>
      <c r="Y65" s="170">
        <v>77793</v>
      </c>
      <c r="Z65" s="192">
        <v>54.55520880816298</v>
      </c>
      <c r="AA65" s="186">
        <v>70113</v>
      </c>
      <c r="AB65" s="171">
        <v>83.895323792657834</v>
      </c>
      <c r="AC65" s="170">
        <v>13459</v>
      </c>
      <c r="AD65" s="192">
        <v>16.104676207342173</v>
      </c>
      <c r="AE65" s="186">
        <v>16321</v>
      </c>
      <c r="AF65" s="171">
        <v>19.529268175944097</v>
      </c>
      <c r="AG65" s="170">
        <v>28721</v>
      </c>
      <c r="AH65" s="171">
        <v>34.36677356052266</v>
      </c>
      <c r="AI65" s="170">
        <v>23600</v>
      </c>
      <c r="AJ65" s="172">
        <v>28.239123151294692</v>
      </c>
      <c r="AK65" s="170">
        <v>14779</v>
      </c>
      <c r="AL65" s="172">
        <v>17.684152586990859</v>
      </c>
      <c r="AM65" s="170">
        <v>60</v>
      </c>
      <c r="AN65" s="171">
        <v>7.1794380893122095E-2</v>
      </c>
      <c r="AO65" s="170">
        <v>91</v>
      </c>
      <c r="AP65" s="192">
        <v>0.10888814435456851</v>
      </c>
      <c r="AQ65" s="600">
        <v>142595</v>
      </c>
      <c r="AR65" s="194">
        <v>83572</v>
      </c>
    </row>
    <row r="66" spans="1:44" ht="15">
      <c r="A66" s="341">
        <v>38</v>
      </c>
      <c r="B66" s="344" t="s">
        <v>22</v>
      </c>
      <c r="C66" s="305">
        <v>2027</v>
      </c>
      <c r="D66" s="306">
        <v>23.376773151885597</v>
      </c>
      <c r="E66" s="307">
        <v>6326</v>
      </c>
      <c r="F66" s="306">
        <v>72.955829777418984</v>
      </c>
      <c r="G66" s="307">
        <v>311</v>
      </c>
      <c r="H66" s="306">
        <v>3.5866682043593592</v>
      </c>
      <c r="I66" s="307">
        <v>1</v>
      </c>
      <c r="J66" s="308">
        <v>1.1532695190866105E-2</v>
      </c>
      <c r="K66" s="307">
        <v>5</v>
      </c>
      <c r="L66" s="309">
        <v>5.7663475954330523E-2</v>
      </c>
      <c r="M66" s="307">
        <v>1</v>
      </c>
      <c r="N66" s="309">
        <v>1.1682242990654207E-2</v>
      </c>
      <c r="O66" s="326">
        <v>4345</v>
      </c>
      <c r="P66" s="323">
        <v>50.109560604313231</v>
      </c>
      <c r="Q66" s="324">
        <v>4326</v>
      </c>
      <c r="R66" s="325">
        <v>49.890439395686769</v>
      </c>
      <c r="S66" s="326">
        <v>508</v>
      </c>
      <c r="T66" s="323">
        <v>56.31929046563193</v>
      </c>
      <c r="U66" s="324">
        <v>394</v>
      </c>
      <c r="V66" s="327">
        <v>43.68070953436807</v>
      </c>
      <c r="W66" s="326">
        <v>1271</v>
      </c>
      <c r="X66" s="328">
        <v>14.658055587590821</v>
      </c>
      <c r="Y66" s="324">
        <v>7400</v>
      </c>
      <c r="Z66" s="327">
        <v>85.341944412409177</v>
      </c>
      <c r="AA66" s="313">
        <v>510</v>
      </c>
      <c r="AB66" s="306">
        <v>56.541019955654107</v>
      </c>
      <c r="AC66" s="313">
        <v>392</v>
      </c>
      <c r="AD66" s="314">
        <v>43.458980044345893</v>
      </c>
      <c r="AE66" s="313">
        <v>218</v>
      </c>
      <c r="AF66" s="306">
        <v>24.168514412416854</v>
      </c>
      <c r="AG66" s="311">
        <v>383</v>
      </c>
      <c r="AH66" s="306">
        <v>42.461197339246119</v>
      </c>
      <c r="AI66" s="311">
        <v>176</v>
      </c>
      <c r="AJ66" s="310">
        <v>19.512195121951219</v>
      </c>
      <c r="AK66" s="311">
        <v>123</v>
      </c>
      <c r="AL66" s="310">
        <v>13.636363636363635</v>
      </c>
      <c r="AM66" s="311">
        <v>0</v>
      </c>
      <c r="AN66" s="306">
        <v>0</v>
      </c>
      <c r="AO66" s="311">
        <v>2</v>
      </c>
      <c r="AP66" s="314">
        <v>0.22172949002217296</v>
      </c>
      <c r="AQ66" s="601">
        <v>8671</v>
      </c>
      <c r="AR66" s="329">
        <v>902</v>
      </c>
    </row>
    <row r="67" spans="1:44" ht="15">
      <c r="A67" s="341">
        <v>86</v>
      </c>
      <c r="B67" s="342" t="s">
        <v>43</v>
      </c>
      <c r="C67" s="305">
        <v>301</v>
      </c>
      <c r="D67" s="306">
        <v>10.949436158603127</v>
      </c>
      <c r="E67" s="307">
        <v>1909</v>
      </c>
      <c r="F67" s="306">
        <v>69.443433975991269</v>
      </c>
      <c r="G67" s="307">
        <v>525</v>
      </c>
      <c r="H67" s="306">
        <v>19.097853765005457</v>
      </c>
      <c r="I67" s="307">
        <v>0</v>
      </c>
      <c r="J67" s="308">
        <v>0</v>
      </c>
      <c r="K67" s="307">
        <v>12</v>
      </c>
      <c r="L67" s="309">
        <v>0.43652237177155323</v>
      </c>
      <c r="M67" s="307">
        <v>2</v>
      </c>
      <c r="N67" s="309">
        <v>7.275372862859221E-2</v>
      </c>
      <c r="O67" s="313">
        <v>1380</v>
      </c>
      <c r="P67" s="310">
        <v>50.200072753728634</v>
      </c>
      <c r="Q67" s="311">
        <v>1369</v>
      </c>
      <c r="R67" s="312">
        <v>49.799927246271366</v>
      </c>
      <c r="S67" s="313">
        <v>591</v>
      </c>
      <c r="T67" s="310">
        <v>52.070484581497801</v>
      </c>
      <c r="U67" s="311">
        <v>544</v>
      </c>
      <c r="V67" s="314">
        <v>47.929515418502199</v>
      </c>
      <c r="W67" s="313">
        <v>912</v>
      </c>
      <c r="X67" s="306">
        <v>33.175700254638052</v>
      </c>
      <c r="Y67" s="311">
        <v>1837</v>
      </c>
      <c r="Z67" s="314">
        <v>66.824299745361941</v>
      </c>
      <c r="AA67" s="313">
        <v>795</v>
      </c>
      <c r="AB67" s="306">
        <v>70.044052863436121</v>
      </c>
      <c r="AC67" s="313">
        <v>340</v>
      </c>
      <c r="AD67" s="314">
        <v>29.955947136563875</v>
      </c>
      <c r="AE67" s="313">
        <v>207</v>
      </c>
      <c r="AF67" s="306">
        <v>18.237885462555067</v>
      </c>
      <c r="AG67" s="311">
        <v>393</v>
      </c>
      <c r="AH67" s="306">
        <v>34.625550660792953</v>
      </c>
      <c r="AI67" s="311">
        <v>337</v>
      </c>
      <c r="AJ67" s="310">
        <v>29.691629955947135</v>
      </c>
      <c r="AK67" s="311">
        <v>198</v>
      </c>
      <c r="AL67" s="310">
        <v>17.444933920704848</v>
      </c>
      <c r="AM67" s="311">
        <v>0</v>
      </c>
      <c r="AN67" s="306">
        <v>0</v>
      </c>
      <c r="AO67" s="311">
        <v>0</v>
      </c>
      <c r="AP67" s="314">
        <v>0</v>
      </c>
      <c r="AQ67" s="598">
        <v>2749</v>
      </c>
      <c r="AR67" s="315">
        <v>1135</v>
      </c>
    </row>
    <row r="68" spans="1:44" ht="15">
      <c r="A68" s="341">
        <v>107</v>
      </c>
      <c r="B68" s="342" t="s">
        <v>3483</v>
      </c>
      <c r="C68" s="305">
        <v>2517</v>
      </c>
      <c r="D68" s="306">
        <v>43.705504427852063</v>
      </c>
      <c r="E68" s="307">
        <v>3080</v>
      </c>
      <c r="F68" s="306">
        <v>53.481507206112177</v>
      </c>
      <c r="G68" s="307">
        <v>148</v>
      </c>
      <c r="H68" s="306">
        <v>2.5698906060079874</v>
      </c>
      <c r="I68" s="307">
        <v>0</v>
      </c>
      <c r="J68" s="308">
        <v>0</v>
      </c>
      <c r="K68" s="307">
        <v>10</v>
      </c>
      <c r="L68" s="309">
        <v>0.17364125716270187</v>
      </c>
      <c r="M68" s="307">
        <v>4</v>
      </c>
      <c r="N68" s="309">
        <v>5.275189027606822E-2</v>
      </c>
      <c r="O68" s="313">
        <v>3110</v>
      </c>
      <c r="P68" s="310">
        <v>54.002430977600277</v>
      </c>
      <c r="Q68" s="311">
        <v>2649</v>
      </c>
      <c r="R68" s="312">
        <v>45.997569022399723</v>
      </c>
      <c r="S68" s="313">
        <v>336</v>
      </c>
      <c r="T68" s="310">
        <v>56.187290969899664</v>
      </c>
      <c r="U68" s="311">
        <v>262</v>
      </c>
      <c r="V68" s="314">
        <v>43.812709030100336</v>
      </c>
      <c r="W68" s="313">
        <v>1683</v>
      </c>
      <c r="X68" s="306">
        <v>29.223823580482723</v>
      </c>
      <c r="Y68" s="311">
        <v>4076</v>
      </c>
      <c r="Z68" s="314">
        <v>70.776176419517284</v>
      </c>
      <c r="AA68" s="313">
        <v>337</v>
      </c>
      <c r="AB68" s="306">
        <v>56.354515050167223</v>
      </c>
      <c r="AC68" s="313">
        <v>261</v>
      </c>
      <c r="AD68" s="314">
        <v>43.645484949832777</v>
      </c>
      <c r="AE68" s="313">
        <v>177</v>
      </c>
      <c r="AF68" s="306">
        <v>29.598662207357862</v>
      </c>
      <c r="AG68" s="311">
        <v>262</v>
      </c>
      <c r="AH68" s="306">
        <v>43.812709030100336</v>
      </c>
      <c r="AI68" s="311">
        <v>85</v>
      </c>
      <c r="AJ68" s="310">
        <v>14.214046822742473</v>
      </c>
      <c r="AK68" s="311">
        <v>74</v>
      </c>
      <c r="AL68" s="310">
        <v>12.374581939799331</v>
      </c>
      <c r="AM68" s="311">
        <v>0</v>
      </c>
      <c r="AN68" s="306">
        <v>0</v>
      </c>
      <c r="AO68" s="311">
        <v>0</v>
      </c>
      <c r="AP68" s="314">
        <v>0</v>
      </c>
      <c r="AQ68" s="598">
        <v>5759</v>
      </c>
      <c r="AR68" s="315">
        <v>598</v>
      </c>
    </row>
    <row r="69" spans="1:44" ht="15">
      <c r="A69" s="341">
        <v>134</v>
      </c>
      <c r="B69" s="342" t="s">
        <v>63</v>
      </c>
      <c r="C69" s="305">
        <v>1804</v>
      </c>
      <c r="D69" s="306">
        <v>28.333595099733</v>
      </c>
      <c r="E69" s="307">
        <v>3651</v>
      </c>
      <c r="F69" s="306">
        <v>57.342547510601541</v>
      </c>
      <c r="G69" s="307">
        <v>888</v>
      </c>
      <c r="H69" s="306">
        <v>13.946913774147951</v>
      </c>
      <c r="I69" s="307">
        <v>0</v>
      </c>
      <c r="J69" s="308">
        <v>0</v>
      </c>
      <c r="K69" s="307">
        <v>17</v>
      </c>
      <c r="L69" s="309">
        <v>0.26700172765823776</v>
      </c>
      <c r="M69" s="307">
        <v>7</v>
      </c>
      <c r="N69" s="309">
        <v>7.8198310916484215E-2</v>
      </c>
      <c r="O69" s="313">
        <v>3361</v>
      </c>
      <c r="P69" s="310">
        <v>52.787812156431599</v>
      </c>
      <c r="Q69" s="311">
        <v>3006</v>
      </c>
      <c r="R69" s="312">
        <v>47.212187843568401</v>
      </c>
      <c r="S69" s="313">
        <v>210</v>
      </c>
      <c r="T69" s="310">
        <v>48.951048951048953</v>
      </c>
      <c r="U69" s="311">
        <v>219</v>
      </c>
      <c r="V69" s="314">
        <v>51.048951048951054</v>
      </c>
      <c r="W69" s="313">
        <v>1883</v>
      </c>
      <c r="X69" s="306">
        <v>29.574367834144809</v>
      </c>
      <c r="Y69" s="311">
        <v>4484</v>
      </c>
      <c r="Z69" s="314">
        <v>70.425632165855191</v>
      </c>
      <c r="AA69" s="313">
        <v>348</v>
      </c>
      <c r="AB69" s="306">
        <v>81.11888111888112</v>
      </c>
      <c r="AC69" s="313">
        <v>81</v>
      </c>
      <c r="AD69" s="314">
        <v>18.88111888111888</v>
      </c>
      <c r="AE69" s="313">
        <v>137</v>
      </c>
      <c r="AF69" s="306">
        <v>31.934731934731936</v>
      </c>
      <c r="AG69" s="311">
        <v>134</v>
      </c>
      <c r="AH69" s="306">
        <v>31.235431235431239</v>
      </c>
      <c r="AI69" s="311">
        <v>82</v>
      </c>
      <c r="AJ69" s="310">
        <v>19.114219114219114</v>
      </c>
      <c r="AK69" s="311">
        <v>75</v>
      </c>
      <c r="AL69" s="310">
        <v>17.482517482517483</v>
      </c>
      <c r="AM69" s="311">
        <v>0</v>
      </c>
      <c r="AN69" s="306">
        <v>0</v>
      </c>
      <c r="AO69" s="311">
        <v>1</v>
      </c>
      <c r="AP69" s="314">
        <v>0.23310023310023309</v>
      </c>
      <c r="AQ69" s="598">
        <v>6367</v>
      </c>
      <c r="AR69" s="315">
        <v>429</v>
      </c>
    </row>
    <row r="70" spans="1:44" ht="15">
      <c r="A70" s="341">
        <v>150</v>
      </c>
      <c r="B70" s="342" t="s">
        <v>3484</v>
      </c>
      <c r="C70" s="305">
        <v>325</v>
      </c>
      <c r="D70" s="306">
        <v>19.720873786407765</v>
      </c>
      <c r="E70" s="307">
        <v>949</v>
      </c>
      <c r="F70" s="306">
        <v>57.584951456310684</v>
      </c>
      <c r="G70" s="307">
        <v>352</v>
      </c>
      <c r="H70" s="306">
        <v>21.359223300970871</v>
      </c>
      <c r="I70" s="307">
        <v>0</v>
      </c>
      <c r="J70" s="308">
        <v>0</v>
      </c>
      <c r="K70" s="307">
        <v>19</v>
      </c>
      <c r="L70" s="309">
        <v>1.1529126213592233</v>
      </c>
      <c r="M70" s="307">
        <v>3</v>
      </c>
      <c r="N70" s="309">
        <v>0.12187690432663011</v>
      </c>
      <c r="O70" s="313">
        <v>798</v>
      </c>
      <c r="P70" s="310">
        <v>48.422330097087382</v>
      </c>
      <c r="Q70" s="311">
        <v>850</v>
      </c>
      <c r="R70" s="312">
        <v>51.577669902912625</v>
      </c>
      <c r="S70" s="313">
        <v>585</v>
      </c>
      <c r="T70" s="310">
        <v>53.966789667896677</v>
      </c>
      <c r="U70" s="311">
        <v>499</v>
      </c>
      <c r="V70" s="314">
        <v>46.033210332103316</v>
      </c>
      <c r="W70" s="313">
        <v>1184</v>
      </c>
      <c r="X70" s="306">
        <v>71.844660194174764</v>
      </c>
      <c r="Y70" s="311">
        <v>464</v>
      </c>
      <c r="Z70" s="314">
        <v>28.155339805825243</v>
      </c>
      <c r="AA70" s="313">
        <v>947</v>
      </c>
      <c r="AB70" s="306">
        <v>87.361623616236159</v>
      </c>
      <c r="AC70" s="313">
        <v>137</v>
      </c>
      <c r="AD70" s="314">
        <v>12.638376383763838</v>
      </c>
      <c r="AE70" s="313">
        <v>236</v>
      </c>
      <c r="AF70" s="306">
        <v>21.771217712177123</v>
      </c>
      <c r="AG70" s="311">
        <v>439</v>
      </c>
      <c r="AH70" s="306">
        <v>40.498154981549817</v>
      </c>
      <c r="AI70" s="311">
        <v>263</v>
      </c>
      <c r="AJ70" s="310">
        <v>24.261992619926197</v>
      </c>
      <c r="AK70" s="311">
        <v>144</v>
      </c>
      <c r="AL70" s="310">
        <v>13.284132841328415</v>
      </c>
      <c r="AM70" s="311">
        <v>0</v>
      </c>
      <c r="AN70" s="306">
        <v>0</v>
      </c>
      <c r="AO70" s="311">
        <v>2</v>
      </c>
      <c r="AP70" s="314">
        <v>0.18450184501845018</v>
      </c>
      <c r="AQ70" s="598">
        <v>1648</v>
      </c>
      <c r="AR70" s="315">
        <v>1084</v>
      </c>
    </row>
    <row r="71" spans="1:44" ht="15">
      <c r="A71" s="341">
        <v>237</v>
      </c>
      <c r="B71" s="342" t="s">
        <v>95</v>
      </c>
      <c r="C71" s="305">
        <v>1493</v>
      </c>
      <c r="D71" s="306">
        <v>17.320185614849187</v>
      </c>
      <c r="E71" s="307">
        <v>3688</v>
      </c>
      <c r="F71" s="306">
        <v>42.784222737819029</v>
      </c>
      <c r="G71" s="307">
        <v>3057</v>
      </c>
      <c r="H71" s="306">
        <v>35.464037122969842</v>
      </c>
      <c r="I71" s="307">
        <v>26</v>
      </c>
      <c r="J71" s="308">
        <v>0.30162412993039445</v>
      </c>
      <c r="K71" s="307">
        <v>331</v>
      </c>
      <c r="L71" s="309">
        <v>3.8399071925754065</v>
      </c>
      <c r="M71" s="307">
        <v>25</v>
      </c>
      <c r="N71" s="309">
        <v>0.24351637647631805</v>
      </c>
      <c r="O71" s="313">
        <v>4305</v>
      </c>
      <c r="P71" s="310">
        <v>49.94199535962877</v>
      </c>
      <c r="Q71" s="311">
        <v>4315</v>
      </c>
      <c r="R71" s="312">
        <v>50.058004640371237</v>
      </c>
      <c r="S71" s="313">
        <v>6519</v>
      </c>
      <c r="T71" s="310">
        <v>49.088855421686745</v>
      </c>
      <c r="U71" s="311">
        <v>6761</v>
      </c>
      <c r="V71" s="314">
        <v>50.911144578313248</v>
      </c>
      <c r="W71" s="313">
        <v>6319</v>
      </c>
      <c r="X71" s="306">
        <v>73.306264501160086</v>
      </c>
      <c r="Y71" s="311">
        <v>2301</v>
      </c>
      <c r="Z71" s="314">
        <v>26.693735498839903</v>
      </c>
      <c r="AA71" s="313">
        <v>12329</v>
      </c>
      <c r="AB71" s="306">
        <v>92.838855421686745</v>
      </c>
      <c r="AC71" s="313">
        <v>951</v>
      </c>
      <c r="AD71" s="314">
        <v>7.1611445783132526</v>
      </c>
      <c r="AE71" s="313">
        <v>2954</v>
      </c>
      <c r="AF71" s="306">
        <v>22.243975903614459</v>
      </c>
      <c r="AG71" s="311">
        <v>3826</v>
      </c>
      <c r="AH71" s="306">
        <v>28.810240963855421</v>
      </c>
      <c r="AI71" s="311">
        <v>3786</v>
      </c>
      <c r="AJ71" s="310">
        <v>28.509036144578314</v>
      </c>
      <c r="AK71" s="311">
        <v>2674</v>
      </c>
      <c r="AL71" s="310">
        <v>20.1355421686747</v>
      </c>
      <c r="AM71" s="311">
        <v>21</v>
      </c>
      <c r="AN71" s="306">
        <v>0.15813253012048192</v>
      </c>
      <c r="AO71" s="311">
        <v>19</v>
      </c>
      <c r="AP71" s="314">
        <v>0.14307228915662651</v>
      </c>
      <c r="AQ71" s="598">
        <v>8620</v>
      </c>
      <c r="AR71" s="315">
        <v>13280</v>
      </c>
    </row>
    <row r="72" spans="1:44" ht="15">
      <c r="A72" s="341">
        <v>264</v>
      </c>
      <c r="B72" s="342" t="s">
        <v>102</v>
      </c>
      <c r="C72" s="305">
        <v>398</v>
      </c>
      <c r="D72" s="306">
        <v>13.222591362126245</v>
      </c>
      <c r="E72" s="307">
        <v>1461</v>
      </c>
      <c r="F72" s="306">
        <v>48.538205980066444</v>
      </c>
      <c r="G72" s="307">
        <v>1047</v>
      </c>
      <c r="H72" s="306">
        <v>34.784053156146179</v>
      </c>
      <c r="I72" s="307">
        <v>0</v>
      </c>
      <c r="J72" s="308">
        <v>0</v>
      </c>
      <c r="K72" s="307">
        <v>88</v>
      </c>
      <c r="L72" s="309">
        <v>2.9235880398671097</v>
      </c>
      <c r="M72" s="307">
        <v>16</v>
      </c>
      <c r="N72" s="309">
        <v>0.34153005464480873</v>
      </c>
      <c r="O72" s="313">
        <v>1503</v>
      </c>
      <c r="P72" s="310">
        <v>49.933554817275748</v>
      </c>
      <c r="Q72" s="311">
        <v>1507</v>
      </c>
      <c r="R72" s="312">
        <v>50.066445182724252</v>
      </c>
      <c r="S72" s="313">
        <v>3429</v>
      </c>
      <c r="T72" s="310">
        <v>53.228810928283146</v>
      </c>
      <c r="U72" s="311">
        <v>3013</v>
      </c>
      <c r="V72" s="314">
        <v>46.771189071716854</v>
      </c>
      <c r="W72" s="313">
        <v>1672</v>
      </c>
      <c r="X72" s="306">
        <v>55.548172757475079</v>
      </c>
      <c r="Y72" s="311">
        <v>1338</v>
      </c>
      <c r="Z72" s="314">
        <v>44.451827242524914</v>
      </c>
      <c r="AA72" s="313">
        <v>5145</v>
      </c>
      <c r="AB72" s="306">
        <v>79.866501086619053</v>
      </c>
      <c r="AC72" s="313">
        <v>1297</v>
      </c>
      <c r="AD72" s="314">
        <v>20.133498913380937</v>
      </c>
      <c r="AE72" s="313">
        <v>937</v>
      </c>
      <c r="AF72" s="306">
        <v>14.545172306737038</v>
      </c>
      <c r="AG72" s="311">
        <v>2319</v>
      </c>
      <c r="AH72" s="306">
        <v>35.99813722446445</v>
      </c>
      <c r="AI72" s="311">
        <v>2072</v>
      </c>
      <c r="AJ72" s="310">
        <v>32.163924247128222</v>
      </c>
      <c r="AK72" s="311">
        <v>1107</v>
      </c>
      <c r="AL72" s="310">
        <v>17.184104315429991</v>
      </c>
      <c r="AM72" s="311">
        <v>4</v>
      </c>
      <c r="AN72" s="306">
        <v>6.2092517851598882E-2</v>
      </c>
      <c r="AO72" s="311">
        <v>3</v>
      </c>
      <c r="AP72" s="314">
        <v>4.6569388388699166E-2</v>
      </c>
      <c r="AQ72" s="598">
        <v>3010</v>
      </c>
      <c r="AR72" s="315">
        <v>6442</v>
      </c>
    </row>
    <row r="73" spans="1:44" ht="15">
      <c r="A73" s="341">
        <v>310</v>
      </c>
      <c r="B73" s="342" t="s">
        <v>114</v>
      </c>
      <c r="C73" s="305">
        <v>648</v>
      </c>
      <c r="D73" s="306">
        <v>13.528183716075157</v>
      </c>
      <c r="E73" s="307">
        <v>3210</v>
      </c>
      <c r="F73" s="306">
        <v>67.014613778705638</v>
      </c>
      <c r="G73" s="307">
        <v>892</v>
      </c>
      <c r="H73" s="306">
        <v>18.622129436325679</v>
      </c>
      <c r="I73" s="307">
        <v>0</v>
      </c>
      <c r="J73" s="308">
        <v>0</v>
      </c>
      <c r="K73" s="307">
        <v>30</v>
      </c>
      <c r="L73" s="309">
        <v>0.62630480167014613</v>
      </c>
      <c r="M73" s="307">
        <v>10</v>
      </c>
      <c r="N73" s="309">
        <v>0.14665828619316992</v>
      </c>
      <c r="O73" s="313">
        <v>2337</v>
      </c>
      <c r="P73" s="310">
        <v>48.789144050104383</v>
      </c>
      <c r="Q73" s="311">
        <v>2453</v>
      </c>
      <c r="R73" s="312">
        <v>51.210855949895617</v>
      </c>
      <c r="S73" s="313">
        <v>1276</v>
      </c>
      <c r="T73" s="310">
        <v>56.186701893439015</v>
      </c>
      <c r="U73" s="311">
        <v>995</v>
      </c>
      <c r="V73" s="314">
        <v>43.813298106560985</v>
      </c>
      <c r="W73" s="313">
        <v>2505</v>
      </c>
      <c r="X73" s="306">
        <v>52.296450939457209</v>
      </c>
      <c r="Y73" s="311">
        <v>2285</v>
      </c>
      <c r="Z73" s="314">
        <v>47.703549060542798</v>
      </c>
      <c r="AA73" s="313">
        <v>1969</v>
      </c>
      <c r="AB73" s="306">
        <v>86.701893439013659</v>
      </c>
      <c r="AC73" s="313">
        <v>302</v>
      </c>
      <c r="AD73" s="314">
        <v>13.29810656098635</v>
      </c>
      <c r="AE73" s="313">
        <v>441</v>
      </c>
      <c r="AF73" s="306">
        <v>19.418758256274767</v>
      </c>
      <c r="AG73" s="311">
        <v>973</v>
      </c>
      <c r="AH73" s="306">
        <v>42.844561867018932</v>
      </c>
      <c r="AI73" s="311">
        <v>554</v>
      </c>
      <c r="AJ73" s="310">
        <v>24.394539850286218</v>
      </c>
      <c r="AK73" s="311">
        <v>297</v>
      </c>
      <c r="AL73" s="310">
        <v>13.0779392338177</v>
      </c>
      <c r="AM73" s="311">
        <v>0</v>
      </c>
      <c r="AN73" s="306">
        <v>0</v>
      </c>
      <c r="AO73" s="311">
        <v>6</v>
      </c>
      <c r="AP73" s="314">
        <v>0.26420079260237783</v>
      </c>
      <c r="AQ73" s="598">
        <v>4790</v>
      </c>
      <c r="AR73" s="315">
        <v>2271</v>
      </c>
    </row>
    <row r="74" spans="1:44" ht="15">
      <c r="A74" s="341">
        <v>315</v>
      </c>
      <c r="B74" s="342" t="s">
        <v>118</v>
      </c>
      <c r="C74" s="305">
        <v>602</v>
      </c>
      <c r="D74" s="306">
        <v>14.593939393939396</v>
      </c>
      <c r="E74" s="307">
        <v>3223</v>
      </c>
      <c r="F74" s="306">
        <v>78.133333333333326</v>
      </c>
      <c r="G74" s="307">
        <v>290</v>
      </c>
      <c r="H74" s="306">
        <v>7.0303030303030294</v>
      </c>
      <c r="I74" s="307">
        <v>0</v>
      </c>
      <c r="J74" s="308">
        <v>0</v>
      </c>
      <c r="K74" s="307">
        <v>8</v>
      </c>
      <c r="L74" s="309">
        <v>0.19393939393939394</v>
      </c>
      <c r="M74" s="307">
        <v>2</v>
      </c>
      <c r="N74" s="309">
        <v>2.4795437639474338E-2</v>
      </c>
      <c r="O74" s="313">
        <v>2105</v>
      </c>
      <c r="P74" s="310">
        <v>51.030303030303024</v>
      </c>
      <c r="Q74" s="311">
        <v>2020</v>
      </c>
      <c r="R74" s="312">
        <v>48.969696969696969</v>
      </c>
      <c r="S74" s="313">
        <v>572</v>
      </c>
      <c r="T74" s="310">
        <v>55.804878048780495</v>
      </c>
      <c r="U74" s="311">
        <v>453</v>
      </c>
      <c r="V74" s="314">
        <v>44.195121951219512</v>
      </c>
      <c r="W74" s="313">
        <v>1361</v>
      </c>
      <c r="X74" s="306">
        <v>32.993939393939392</v>
      </c>
      <c r="Y74" s="311">
        <v>2764</v>
      </c>
      <c r="Z74" s="314">
        <v>67.006060606060601</v>
      </c>
      <c r="AA74" s="313">
        <v>840</v>
      </c>
      <c r="AB74" s="306">
        <v>81.951219512195124</v>
      </c>
      <c r="AC74" s="313">
        <v>185</v>
      </c>
      <c r="AD74" s="314">
        <v>18.048780487804876</v>
      </c>
      <c r="AE74" s="313">
        <v>219</v>
      </c>
      <c r="AF74" s="306">
        <v>21.365853658536587</v>
      </c>
      <c r="AG74" s="311">
        <v>435</v>
      </c>
      <c r="AH74" s="306">
        <v>42.439024390243901</v>
      </c>
      <c r="AI74" s="311">
        <v>234</v>
      </c>
      <c r="AJ74" s="310">
        <v>22.829268292682929</v>
      </c>
      <c r="AK74" s="311">
        <v>136</v>
      </c>
      <c r="AL74" s="310">
        <v>13.26829268292683</v>
      </c>
      <c r="AM74" s="311">
        <v>0</v>
      </c>
      <c r="AN74" s="306">
        <v>0</v>
      </c>
      <c r="AO74" s="311">
        <v>1</v>
      </c>
      <c r="AP74" s="314">
        <v>9.7560975609756101E-2</v>
      </c>
      <c r="AQ74" s="598">
        <v>4125</v>
      </c>
      <c r="AR74" s="315">
        <v>1025</v>
      </c>
    </row>
    <row r="75" spans="1:44" ht="15">
      <c r="A75" s="341">
        <v>361</v>
      </c>
      <c r="B75" s="342" t="s">
        <v>131</v>
      </c>
      <c r="C75" s="305">
        <v>11836</v>
      </c>
      <c r="D75" s="306">
        <v>67.773705909299125</v>
      </c>
      <c r="E75" s="307">
        <v>4405</v>
      </c>
      <c r="F75" s="306">
        <v>25.223316536875863</v>
      </c>
      <c r="G75" s="307">
        <v>1152</v>
      </c>
      <c r="H75" s="306">
        <v>6.5964269354099869</v>
      </c>
      <c r="I75" s="307">
        <v>0</v>
      </c>
      <c r="J75" s="308">
        <v>0</v>
      </c>
      <c r="K75" s="307">
        <v>55</v>
      </c>
      <c r="L75" s="309">
        <v>0.31493357764544205</v>
      </c>
      <c r="M75" s="307">
        <v>16</v>
      </c>
      <c r="N75" s="309">
        <v>7.5174926270745387E-2</v>
      </c>
      <c r="O75" s="313">
        <v>9313</v>
      </c>
      <c r="P75" s="310">
        <v>53.326843792945489</v>
      </c>
      <c r="Q75" s="311">
        <v>8151</v>
      </c>
      <c r="R75" s="312">
        <v>46.673156207054511</v>
      </c>
      <c r="S75" s="313">
        <v>1096</v>
      </c>
      <c r="T75" s="310">
        <v>55.103066867772753</v>
      </c>
      <c r="U75" s="311">
        <v>893</v>
      </c>
      <c r="V75" s="314">
        <v>44.896933132227254</v>
      </c>
      <c r="W75" s="313">
        <v>5221</v>
      </c>
      <c r="X75" s="306">
        <v>29.895785616124599</v>
      </c>
      <c r="Y75" s="311">
        <v>12243</v>
      </c>
      <c r="Z75" s="314">
        <v>70.104214383875401</v>
      </c>
      <c r="AA75" s="313">
        <v>1704</v>
      </c>
      <c r="AB75" s="306">
        <v>85.671191553544489</v>
      </c>
      <c r="AC75" s="313">
        <v>285</v>
      </c>
      <c r="AD75" s="314">
        <v>14.328808446455504</v>
      </c>
      <c r="AE75" s="313">
        <v>557</v>
      </c>
      <c r="AF75" s="306">
        <v>28.00402212166918</v>
      </c>
      <c r="AG75" s="311">
        <v>853</v>
      </c>
      <c r="AH75" s="306">
        <v>42.885872297637</v>
      </c>
      <c r="AI75" s="311">
        <v>336</v>
      </c>
      <c r="AJ75" s="310">
        <v>16.89291101055807</v>
      </c>
      <c r="AK75" s="311">
        <v>243</v>
      </c>
      <c r="AL75" s="310">
        <v>12.217194570135746</v>
      </c>
      <c r="AM75" s="311">
        <v>0</v>
      </c>
      <c r="AN75" s="306">
        <v>0</v>
      </c>
      <c r="AO75" s="311">
        <v>0</v>
      </c>
      <c r="AP75" s="314">
        <v>0</v>
      </c>
      <c r="AQ75" s="598">
        <v>17464</v>
      </c>
      <c r="AR75" s="315">
        <v>1989</v>
      </c>
    </row>
    <row r="76" spans="1:44" ht="15">
      <c r="A76" s="341">
        <v>647</v>
      </c>
      <c r="B76" s="342" t="s">
        <v>3485</v>
      </c>
      <c r="C76" s="305">
        <v>1682</v>
      </c>
      <c r="D76" s="306">
        <v>36.950790861159931</v>
      </c>
      <c r="E76" s="307">
        <v>2530</v>
      </c>
      <c r="F76" s="306">
        <v>55.579964850615113</v>
      </c>
      <c r="G76" s="307">
        <v>301</v>
      </c>
      <c r="H76" s="306">
        <v>6.6124780316344456</v>
      </c>
      <c r="I76" s="307">
        <v>0</v>
      </c>
      <c r="J76" s="308">
        <v>0</v>
      </c>
      <c r="K76" s="307">
        <v>34</v>
      </c>
      <c r="L76" s="309">
        <v>0.74692442882249555</v>
      </c>
      <c r="M76" s="307">
        <v>5</v>
      </c>
      <c r="N76" s="309">
        <v>8.936550491510277E-2</v>
      </c>
      <c r="O76" s="313">
        <v>2342</v>
      </c>
      <c r="P76" s="310">
        <v>51.449912126537789</v>
      </c>
      <c r="Q76" s="311">
        <v>2210</v>
      </c>
      <c r="R76" s="312">
        <v>48.550087873462218</v>
      </c>
      <c r="S76" s="313">
        <v>595</v>
      </c>
      <c r="T76" s="310">
        <v>52.654867256637175</v>
      </c>
      <c r="U76" s="311">
        <v>535</v>
      </c>
      <c r="V76" s="314">
        <v>47.345132743362832</v>
      </c>
      <c r="W76" s="313">
        <v>1738</v>
      </c>
      <c r="X76" s="306">
        <v>38.181019332161689</v>
      </c>
      <c r="Y76" s="311">
        <v>2814</v>
      </c>
      <c r="Z76" s="314">
        <v>61.818980667838311</v>
      </c>
      <c r="AA76" s="313">
        <v>911</v>
      </c>
      <c r="AB76" s="306">
        <v>80.619469026548671</v>
      </c>
      <c r="AC76" s="313">
        <v>219</v>
      </c>
      <c r="AD76" s="314">
        <v>19.380530973451325</v>
      </c>
      <c r="AE76" s="313">
        <v>287</v>
      </c>
      <c r="AF76" s="306">
        <v>25.398230088495577</v>
      </c>
      <c r="AG76" s="311">
        <v>434</v>
      </c>
      <c r="AH76" s="306">
        <v>38.407079646017699</v>
      </c>
      <c r="AI76" s="311">
        <v>248</v>
      </c>
      <c r="AJ76" s="310">
        <v>21.946902654867255</v>
      </c>
      <c r="AK76" s="311">
        <v>161</v>
      </c>
      <c r="AL76" s="310">
        <v>14.24778761061947</v>
      </c>
      <c r="AM76" s="311">
        <v>0</v>
      </c>
      <c r="AN76" s="306">
        <v>0</v>
      </c>
      <c r="AO76" s="311">
        <v>0</v>
      </c>
      <c r="AP76" s="314">
        <v>0</v>
      </c>
      <c r="AQ76" s="598">
        <v>4552</v>
      </c>
      <c r="AR76" s="315">
        <v>1130</v>
      </c>
    </row>
    <row r="77" spans="1:44" ht="15">
      <c r="A77" s="341">
        <v>658</v>
      </c>
      <c r="B77" s="342" t="s">
        <v>3486</v>
      </c>
      <c r="C77" s="305">
        <v>445</v>
      </c>
      <c r="D77" s="306">
        <v>23.645058448459086</v>
      </c>
      <c r="E77" s="307">
        <v>1075</v>
      </c>
      <c r="F77" s="306">
        <v>57.120085015940489</v>
      </c>
      <c r="G77" s="307">
        <v>346</v>
      </c>
      <c r="H77" s="306">
        <v>18.384697130712009</v>
      </c>
      <c r="I77" s="307">
        <v>0</v>
      </c>
      <c r="J77" s="308">
        <v>0</v>
      </c>
      <c r="K77" s="307">
        <v>6</v>
      </c>
      <c r="L77" s="309">
        <v>0.3188097768331562</v>
      </c>
      <c r="M77" s="307">
        <v>10</v>
      </c>
      <c r="N77" s="309">
        <v>0.37960954446854661</v>
      </c>
      <c r="O77" s="313">
        <v>914</v>
      </c>
      <c r="P77" s="310">
        <v>48.565356004250795</v>
      </c>
      <c r="Q77" s="311">
        <v>968</v>
      </c>
      <c r="R77" s="312">
        <v>51.434643995749205</v>
      </c>
      <c r="S77" s="313">
        <v>528</v>
      </c>
      <c r="T77" s="310">
        <v>53.658536585365859</v>
      </c>
      <c r="U77" s="311">
        <v>456</v>
      </c>
      <c r="V77" s="314">
        <v>46.341463414634148</v>
      </c>
      <c r="W77" s="313">
        <v>1148</v>
      </c>
      <c r="X77" s="306">
        <v>60.998937300743897</v>
      </c>
      <c r="Y77" s="311">
        <v>734</v>
      </c>
      <c r="Z77" s="314">
        <v>39.00106269925611</v>
      </c>
      <c r="AA77" s="313">
        <v>777</v>
      </c>
      <c r="AB77" s="306">
        <v>78.963414634146346</v>
      </c>
      <c r="AC77" s="313">
        <v>207</v>
      </c>
      <c r="AD77" s="314">
        <v>21.036585365853657</v>
      </c>
      <c r="AE77" s="313">
        <v>161</v>
      </c>
      <c r="AF77" s="306">
        <v>16.361788617886177</v>
      </c>
      <c r="AG77" s="311">
        <v>349</v>
      </c>
      <c r="AH77" s="306">
        <v>35.467479674796749</v>
      </c>
      <c r="AI77" s="311">
        <v>295</v>
      </c>
      <c r="AJ77" s="310">
        <v>29.979674796747968</v>
      </c>
      <c r="AK77" s="311">
        <v>179</v>
      </c>
      <c r="AL77" s="310">
        <v>18.191056910569106</v>
      </c>
      <c r="AM77" s="311">
        <v>0</v>
      </c>
      <c r="AN77" s="306">
        <v>0</v>
      </c>
      <c r="AO77" s="311">
        <v>0</v>
      </c>
      <c r="AP77" s="314">
        <v>0</v>
      </c>
      <c r="AQ77" s="598">
        <v>1882</v>
      </c>
      <c r="AR77" s="315">
        <v>984</v>
      </c>
    </row>
    <row r="78" spans="1:44" ht="15">
      <c r="A78" s="341">
        <v>664</v>
      </c>
      <c r="B78" s="342" t="s">
        <v>3487</v>
      </c>
      <c r="C78" s="305">
        <v>1486</v>
      </c>
      <c r="D78" s="306">
        <v>14.048024201172243</v>
      </c>
      <c r="E78" s="307">
        <v>5931</v>
      </c>
      <c r="F78" s="306">
        <v>56.069200226885982</v>
      </c>
      <c r="G78" s="307">
        <v>2932</v>
      </c>
      <c r="H78" s="306">
        <v>27.717905086027606</v>
      </c>
      <c r="I78" s="307">
        <v>5</v>
      </c>
      <c r="J78" s="308">
        <v>4.7267914539610517E-2</v>
      </c>
      <c r="K78" s="307">
        <v>198</v>
      </c>
      <c r="L78" s="309">
        <v>1.8718094157685761</v>
      </c>
      <c r="M78" s="307">
        <v>26</v>
      </c>
      <c r="N78" s="309">
        <v>0.24839973249259575</v>
      </c>
      <c r="O78" s="313">
        <v>5030</v>
      </c>
      <c r="P78" s="310">
        <v>47.551522026848176</v>
      </c>
      <c r="Q78" s="311">
        <v>5548</v>
      </c>
      <c r="R78" s="312">
        <v>52.448477973151817</v>
      </c>
      <c r="S78" s="313">
        <v>7492</v>
      </c>
      <c r="T78" s="310">
        <v>52.946996466431095</v>
      </c>
      <c r="U78" s="311">
        <v>6658</v>
      </c>
      <c r="V78" s="314">
        <v>47.053003533568905</v>
      </c>
      <c r="W78" s="313">
        <v>5744</v>
      </c>
      <c r="X78" s="306">
        <v>54.301380223104559</v>
      </c>
      <c r="Y78" s="311">
        <v>4834</v>
      </c>
      <c r="Z78" s="314">
        <v>45.698619776895441</v>
      </c>
      <c r="AA78" s="313">
        <v>10895</v>
      </c>
      <c r="AB78" s="306">
        <v>76.996466431095413</v>
      </c>
      <c r="AC78" s="313">
        <v>3255</v>
      </c>
      <c r="AD78" s="314">
        <v>23.003533568904594</v>
      </c>
      <c r="AE78" s="313">
        <v>2264</v>
      </c>
      <c r="AF78" s="306">
        <v>16</v>
      </c>
      <c r="AG78" s="311">
        <v>5000</v>
      </c>
      <c r="AH78" s="306">
        <v>35.335689045936398</v>
      </c>
      <c r="AI78" s="311">
        <v>4385</v>
      </c>
      <c r="AJ78" s="310">
        <v>30.989399293286219</v>
      </c>
      <c r="AK78" s="311">
        <v>2480</v>
      </c>
      <c r="AL78" s="310">
        <v>17.526501766784452</v>
      </c>
      <c r="AM78" s="311">
        <v>9</v>
      </c>
      <c r="AN78" s="306">
        <v>6.360424028268552E-2</v>
      </c>
      <c r="AO78" s="311">
        <v>12</v>
      </c>
      <c r="AP78" s="314">
        <v>8.4805653710247356E-2</v>
      </c>
      <c r="AQ78" s="598">
        <v>10578</v>
      </c>
      <c r="AR78" s="315">
        <v>14150</v>
      </c>
    </row>
    <row r="79" spans="1:44" ht="15">
      <c r="A79" s="341">
        <v>686</v>
      </c>
      <c r="B79" s="342" t="s">
        <v>219</v>
      </c>
      <c r="C79" s="305">
        <v>2450</v>
      </c>
      <c r="D79" s="306">
        <v>13.690975132718636</v>
      </c>
      <c r="E79" s="307">
        <v>9663</v>
      </c>
      <c r="F79" s="306">
        <v>53.998323554065387</v>
      </c>
      <c r="G79" s="307">
        <v>5422</v>
      </c>
      <c r="H79" s="306">
        <v>30.298966191673653</v>
      </c>
      <c r="I79" s="307">
        <v>19</v>
      </c>
      <c r="J79" s="308">
        <v>0.10617490919251188</v>
      </c>
      <c r="K79" s="307">
        <v>286</v>
      </c>
      <c r="L79" s="309">
        <v>1.5982117910030735</v>
      </c>
      <c r="M79" s="307">
        <v>55</v>
      </c>
      <c r="N79" s="309">
        <v>0.26044615558826861</v>
      </c>
      <c r="O79" s="313">
        <v>9023</v>
      </c>
      <c r="P79" s="310">
        <v>50.421905560212352</v>
      </c>
      <c r="Q79" s="311">
        <v>8872</v>
      </c>
      <c r="R79" s="312">
        <v>49.578094439787648</v>
      </c>
      <c r="S79" s="313">
        <v>10790</v>
      </c>
      <c r="T79" s="310">
        <v>52.047658096570345</v>
      </c>
      <c r="U79" s="311">
        <v>9941</v>
      </c>
      <c r="V79" s="314">
        <v>47.952341903429648</v>
      </c>
      <c r="W79" s="313">
        <v>10214</v>
      </c>
      <c r="X79" s="306">
        <v>57.077395920648222</v>
      </c>
      <c r="Y79" s="311">
        <v>7681</v>
      </c>
      <c r="Z79" s="314">
        <v>42.922604079351771</v>
      </c>
      <c r="AA79" s="313">
        <v>17570</v>
      </c>
      <c r="AB79" s="306">
        <v>84.752303313877761</v>
      </c>
      <c r="AC79" s="313">
        <v>3161</v>
      </c>
      <c r="AD79" s="314">
        <v>15.247696686122234</v>
      </c>
      <c r="AE79" s="313">
        <v>3819</v>
      </c>
      <c r="AF79" s="306">
        <v>18.421687328155905</v>
      </c>
      <c r="AG79" s="311">
        <v>6891</v>
      </c>
      <c r="AH79" s="306">
        <v>33.240075249626166</v>
      </c>
      <c r="AI79" s="311">
        <v>6110</v>
      </c>
      <c r="AJ79" s="310">
        <v>29.4727702474555</v>
      </c>
      <c r="AK79" s="311">
        <v>3874</v>
      </c>
      <c r="AL79" s="310">
        <v>18.686990497322849</v>
      </c>
      <c r="AM79" s="311">
        <v>12</v>
      </c>
      <c r="AN79" s="306">
        <v>5.7884327818243209E-2</v>
      </c>
      <c r="AO79" s="311">
        <v>25</v>
      </c>
      <c r="AP79" s="314">
        <v>0.12059234962134002</v>
      </c>
      <c r="AQ79" s="598">
        <v>17895</v>
      </c>
      <c r="AR79" s="315">
        <v>20731</v>
      </c>
    </row>
    <row r="80" spans="1:44" ht="15">
      <c r="A80" s="341">
        <v>819</v>
      </c>
      <c r="B80" s="342" t="s">
        <v>240</v>
      </c>
      <c r="C80" s="305">
        <v>1751</v>
      </c>
      <c r="D80" s="306">
        <v>44.679765246236286</v>
      </c>
      <c r="E80" s="307">
        <v>1828</v>
      </c>
      <c r="F80" s="306">
        <v>46.644552181679003</v>
      </c>
      <c r="G80" s="307">
        <v>313</v>
      </c>
      <c r="H80" s="306">
        <v>7.9867313090073999</v>
      </c>
      <c r="I80" s="307">
        <v>0</v>
      </c>
      <c r="J80" s="308">
        <v>0</v>
      </c>
      <c r="K80" s="307">
        <v>23</v>
      </c>
      <c r="L80" s="309">
        <v>0.58688440928808372</v>
      </c>
      <c r="M80" s="307">
        <v>4</v>
      </c>
      <c r="N80" s="309">
        <v>7.8104660244727939E-2</v>
      </c>
      <c r="O80" s="313">
        <v>2110</v>
      </c>
      <c r="P80" s="310">
        <v>53.840265373819854</v>
      </c>
      <c r="Q80" s="311">
        <v>1809</v>
      </c>
      <c r="R80" s="312">
        <v>46.159734626180146</v>
      </c>
      <c r="S80" s="313">
        <v>434</v>
      </c>
      <c r="T80" s="310">
        <v>55.784061696658092</v>
      </c>
      <c r="U80" s="311">
        <v>344</v>
      </c>
      <c r="V80" s="314">
        <v>44.2159383033419</v>
      </c>
      <c r="W80" s="313">
        <v>1145</v>
      </c>
      <c r="X80" s="306">
        <v>29.216636897167646</v>
      </c>
      <c r="Y80" s="311">
        <v>2774</v>
      </c>
      <c r="Z80" s="314">
        <v>70.783363102832354</v>
      </c>
      <c r="AA80" s="313">
        <v>594</v>
      </c>
      <c r="AB80" s="306">
        <v>76.349614395886888</v>
      </c>
      <c r="AC80" s="313">
        <v>184</v>
      </c>
      <c r="AD80" s="314">
        <v>23.650385604113112</v>
      </c>
      <c r="AE80" s="313">
        <v>176</v>
      </c>
      <c r="AF80" s="306">
        <v>22.622107969151671</v>
      </c>
      <c r="AG80" s="311">
        <v>282</v>
      </c>
      <c r="AH80" s="306">
        <v>36.246786632390744</v>
      </c>
      <c r="AI80" s="311">
        <v>168</v>
      </c>
      <c r="AJ80" s="310">
        <v>21.59383033419023</v>
      </c>
      <c r="AK80" s="311">
        <v>152</v>
      </c>
      <c r="AL80" s="310">
        <v>19.537275064267352</v>
      </c>
      <c r="AM80" s="311">
        <v>0</v>
      </c>
      <c r="AN80" s="306">
        <v>0</v>
      </c>
      <c r="AO80" s="311">
        <v>0</v>
      </c>
      <c r="AP80" s="314">
        <v>0</v>
      </c>
      <c r="AQ80" s="598">
        <v>3919</v>
      </c>
      <c r="AR80" s="315">
        <v>778</v>
      </c>
    </row>
    <row r="81" spans="1:44" ht="15">
      <c r="A81" s="341">
        <v>854</v>
      </c>
      <c r="B81" s="342" t="s">
        <v>248</v>
      </c>
      <c r="C81" s="305">
        <v>6165</v>
      </c>
      <c r="D81" s="306">
        <v>45.741207894346338</v>
      </c>
      <c r="E81" s="307">
        <v>7021</v>
      </c>
      <c r="F81" s="306">
        <v>52.092298560617301</v>
      </c>
      <c r="G81" s="307">
        <v>257</v>
      </c>
      <c r="H81" s="306">
        <v>1.9068110995696692</v>
      </c>
      <c r="I81" s="307">
        <v>3</v>
      </c>
      <c r="J81" s="308">
        <v>2.2258495325715982E-2</v>
      </c>
      <c r="K81" s="307">
        <v>31</v>
      </c>
      <c r="L81" s="309">
        <v>0.23000445169906514</v>
      </c>
      <c r="M81" s="307">
        <v>1</v>
      </c>
      <c r="N81" s="309">
        <v>0</v>
      </c>
      <c r="O81" s="313">
        <v>6909</v>
      </c>
      <c r="P81" s="310">
        <v>51.261314735123911</v>
      </c>
      <c r="Q81" s="311">
        <v>6569</v>
      </c>
      <c r="R81" s="312">
        <v>48.738685264876096</v>
      </c>
      <c r="S81" s="313">
        <v>589</v>
      </c>
      <c r="T81" s="310">
        <v>58.029556650246306</v>
      </c>
      <c r="U81" s="311">
        <v>426</v>
      </c>
      <c r="V81" s="314">
        <v>41.970443349753694</v>
      </c>
      <c r="W81" s="313">
        <v>3799</v>
      </c>
      <c r="X81" s="306">
        <v>28.186674580798339</v>
      </c>
      <c r="Y81" s="311">
        <v>9679</v>
      </c>
      <c r="Z81" s="314">
        <v>71.813325419201661</v>
      </c>
      <c r="AA81" s="313">
        <v>463</v>
      </c>
      <c r="AB81" s="306">
        <v>45.615763546798028</v>
      </c>
      <c r="AC81" s="313">
        <v>552</v>
      </c>
      <c r="AD81" s="314">
        <v>54.384236453201972</v>
      </c>
      <c r="AE81" s="313">
        <v>240</v>
      </c>
      <c r="AF81" s="306">
        <v>23.645320197044335</v>
      </c>
      <c r="AG81" s="311">
        <v>495</v>
      </c>
      <c r="AH81" s="306">
        <v>48.768472906403943</v>
      </c>
      <c r="AI81" s="311">
        <v>186</v>
      </c>
      <c r="AJ81" s="310">
        <v>18.325123152709359</v>
      </c>
      <c r="AK81" s="311">
        <v>94</v>
      </c>
      <c r="AL81" s="310">
        <v>9.2610837438423648</v>
      </c>
      <c r="AM81" s="311">
        <v>0</v>
      </c>
      <c r="AN81" s="306">
        <v>0</v>
      </c>
      <c r="AO81" s="311">
        <v>0</v>
      </c>
      <c r="AP81" s="314">
        <v>0</v>
      </c>
      <c r="AQ81" s="598">
        <v>13478</v>
      </c>
      <c r="AR81" s="315">
        <v>1015</v>
      </c>
    </row>
    <row r="82" spans="1:44" ht="15">
      <c r="A82" s="341">
        <v>887</v>
      </c>
      <c r="B82" s="343" t="s">
        <v>261</v>
      </c>
      <c r="C82" s="305">
        <v>7722</v>
      </c>
      <c r="D82" s="306">
        <v>28.507088009450683</v>
      </c>
      <c r="E82" s="307">
        <v>14256</v>
      </c>
      <c r="F82" s="306">
        <v>52.628470171293564</v>
      </c>
      <c r="G82" s="307">
        <v>4870</v>
      </c>
      <c r="H82" s="306">
        <v>17.978440637920851</v>
      </c>
      <c r="I82" s="307">
        <v>2</v>
      </c>
      <c r="J82" s="308">
        <v>7.3833431777909041E-3</v>
      </c>
      <c r="K82" s="307">
        <v>199</v>
      </c>
      <c r="L82" s="309">
        <v>0.73464264619019493</v>
      </c>
      <c r="M82" s="307">
        <v>39</v>
      </c>
      <c r="N82" s="309">
        <v>0.14964459408903852</v>
      </c>
      <c r="O82" s="319">
        <v>13223</v>
      </c>
      <c r="P82" s="316">
        <v>48.814973419964559</v>
      </c>
      <c r="Q82" s="317">
        <v>13865</v>
      </c>
      <c r="R82" s="318">
        <v>51.185026580035441</v>
      </c>
      <c r="S82" s="319">
        <v>8041</v>
      </c>
      <c r="T82" s="316">
        <v>51.449228997376672</v>
      </c>
      <c r="U82" s="317">
        <v>7588</v>
      </c>
      <c r="V82" s="320">
        <v>48.550771002623328</v>
      </c>
      <c r="W82" s="319">
        <v>17003</v>
      </c>
      <c r="X82" s="321">
        <v>62.769492025989372</v>
      </c>
      <c r="Y82" s="317">
        <v>10085</v>
      </c>
      <c r="Z82" s="320">
        <v>37.230507974010628</v>
      </c>
      <c r="AA82" s="313">
        <v>13979</v>
      </c>
      <c r="AB82" s="306">
        <v>89.442702668116965</v>
      </c>
      <c r="AC82" s="313">
        <v>1650</v>
      </c>
      <c r="AD82" s="314">
        <v>10.557297331883039</v>
      </c>
      <c r="AE82" s="313">
        <v>3291</v>
      </c>
      <c r="AF82" s="306">
        <v>21.057009405592169</v>
      </c>
      <c r="AG82" s="311">
        <v>5253</v>
      </c>
      <c r="AH82" s="306">
        <v>33.610595687503995</v>
      </c>
      <c r="AI82" s="311">
        <v>4283</v>
      </c>
      <c r="AJ82" s="310">
        <v>27.404184528760638</v>
      </c>
      <c r="AK82" s="311">
        <v>2768</v>
      </c>
      <c r="AL82" s="310">
        <v>17.710666069486212</v>
      </c>
      <c r="AM82" s="311">
        <v>14</v>
      </c>
      <c r="AN82" s="306">
        <v>8.9577068270522753E-2</v>
      </c>
      <c r="AO82" s="311">
        <v>20</v>
      </c>
      <c r="AP82" s="314">
        <v>0.12796724038646107</v>
      </c>
      <c r="AQ82" s="599">
        <v>27088</v>
      </c>
      <c r="AR82" s="322">
        <v>15629</v>
      </c>
    </row>
    <row r="83" spans="1:44" ht="18.75" customHeight="1">
      <c r="A83" s="169"/>
      <c r="B83" s="184" t="s">
        <v>367</v>
      </c>
      <c r="C83" s="186">
        <v>124029</v>
      </c>
      <c r="D83" s="171">
        <v>44.541846977069902</v>
      </c>
      <c r="E83" s="170">
        <v>96393</v>
      </c>
      <c r="F83" s="171">
        <v>34.617083550304358</v>
      </c>
      <c r="G83" s="170">
        <v>51776</v>
      </c>
      <c r="H83" s="171">
        <v>18.594027760320341</v>
      </c>
      <c r="I83" s="170">
        <v>362</v>
      </c>
      <c r="J83" s="238">
        <v>0.13000305255786393</v>
      </c>
      <c r="K83" s="170">
        <v>5141</v>
      </c>
      <c r="L83" s="187">
        <v>1.8462588209944157</v>
      </c>
      <c r="M83" s="170">
        <v>754</v>
      </c>
      <c r="N83" s="187">
        <v>0.25216557176908322</v>
      </c>
      <c r="O83" s="186">
        <v>139975</v>
      </c>
      <c r="P83" s="172">
        <v>50.268445529798356</v>
      </c>
      <c r="Q83" s="170">
        <v>138480</v>
      </c>
      <c r="R83" s="190">
        <v>49.731554470201651</v>
      </c>
      <c r="S83" s="186">
        <v>204905</v>
      </c>
      <c r="T83" s="172">
        <v>49.85838520198358</v>
      </c>
      <c r="U83" s="170">
        <v>206069</v>
      </c>
      <c r="V83" s="192">
        <v>50.14161479801642</v>
      </c>
      <c r="W83" s="186">
        <v>156551</v>
      </c>
      <c r="X83" s="171">
        <v>56.221292488912034</v>
      </c>
      <c r="Y83" s="170">
        <v>121904</v>
      </c>
      <c r="Z83" s="192">
        <v>43.778707511087966</v>
      </c>
      <c r="AA83" s="186">
        <v>369831</v>
      </c>
      <c r="AB83" s="171">
        <v>89.98890440757809</v>
      </c>
      <c r="AC83" s="170">
        <v>41143</v>
      </c>
      <c r="AD83" s="192">
        <v>10.011095592421904</v>
      </c>
      <c r="AE83" s="186">
        <v>105511</v>
      </c>
      <c r="AF83" s="171">
        <v>25.673400263763646</v>
      </c>
      <c r="AG83" s="170">
        <v>137173</v>
      </c>
      <c r="AH83" s="171">
        <v>33.377537265131132</v>
      </c>
      <c r="AI83" s="170">
        <v>100141</v>
      </c>
      <c r="AJ83" s="172">
        <v>24.366748261447196</v>
      </c>
      <c r="AK83" s="170">
        <v>67045</v>
      </c>
      <c r="AL83" s="172">
        <v>16.313684077338227</v>
      </c>
      <c r="AM83" s="170">
        <v>417</v>
      </c>
      <c r="AN83" s="171">
        <v>0.10146627280557895</v>
      </c>
      <c r="AO83" s="170">
        <v>687</v>
      </c>
      <c r="AP83" s="192">
        <v>0.16716385951422719</v>
      </c>
      <c r="AQ83" s="600">
        <v>278455</v>
      </c>
      <c r="AR83" s="194">
        <v>410974</v>
      </c>
    </row>
    <row r="84" spans="1:44" ht="15">
      <c r="A84" s="341">
        <v>2</v>
      </c>
      <c r="B84" s="344" t="s">
        <v>8</v>
      </c>
      <c r="C84" s="305">
        <v>3252</v>
      </c>
      <c r="D84" s="306">
        <v>27.417587049995785</v>
      </c>
      <c r="E84" s="307">
        <v>6430</v>
      </c>
      <c r="F84" s="306">
        <v>54.211280667734599</v>
      </c>
      <c r="G84" s="307">
        <v>2095</v>
      </c>
      <c r="H84" s="306">
        <v>17.662928926734679</v>
      </c>
      <c r="I84" s="307">
        <v>3</v>
      </c>
      <c r="J84" s="308">
        <v>2.5292976983390943E-2</v>
      </c>
      <c r="K84" s="307">
        <v>66</v>
      </c>
      <c r="L84" s="309">
        <v>0.55644549363460072</v>
      </c>
      <c r="M84" s="307">
        <v>15</v>
      </c>
      <c r="N84" s="309">
        <v>9.2748735244519404E-2</v>
      </c>
      <c r="O84" s="326">
        <v>6026</v>
      </c>
      <c r="P84" s="323">
        <v>50.805159767304609</v>
      </c>
      <c r="Q84" s="324">
        <v>5835</v>
      </c>
      <c r="R84" s="325">
        <v>49.194840232695384</v>
      </c>
      <c r="S84" s="326">
        <v>1611</v>
      </c>
      <c r="T84" s="323">
        <v>55.743944636678201</v>
      </c>
      <c r="U84" s="324">
        <v>1279</v>
      </c>
      <c r="V84" s="327">
        <v>44.256055363321799</v>
      </c>
      <c r="W84" s="326">
        <v>3947</v>
      </c>
      <c r="X84" s="328">
        <v>33.277126717814689</v>
      </c>
      <c r="Y84" s="324">
        <v>7914</v>
      </c>
      <c r="Z84" s="327">
        <v>66.722873282185319</v>
      </c>
      <c r="AA84" s="313">
        <v>2063</v>
      </c>
      <c r="AB84" s="306">
        <v>71.384083044982688</v>
      </c>
      <c r="AC84" s="313">
        <v>827</v>
      </c>
      <c r="AD84" s="314">
        <v>28.615916955017301</v>
      </c>
      <c r="AE84" s="313">
        <v>600</v>
      </c>
      <c r="AF84" s="306">
        <v>20.761245674740483</v>
      </c>
      <c r="AG84" s="311">
        <v>1212</v>
      </c>
      <c r="AH84" s="306">
        <v>41.937716262975776</v>
      </c>
      <c r="AI84" s="311">
        <v>678</v>
      </c>
      <c r="AJ84" s="310">
        <v>23.460207612456745</v>
      </c>
      <c r="AK84" s="311">
        <v>396</v>
      </c>
      <c r="AL84" s="310">
        <v>13.702422145328718</v>
      </c>
      <c r="AM84" s="311">
        <v>1</v>
      </c>
      <c r="AN84" s="306">
        <v>3.460207612456747E-2</v>
      </c>
      <c r="AO84" s="311">
        <v>3</v>
      </c>
      <c r="AP84" s="314">
        <v>0.10380622837370243</v>
      </c>
      <c r="AQ84" s="601">
        <v>11861</v>
      </c>
      <c r="AR84" s="329">
        <v>2890</v>
      </c>
    </row>
    <row r="85" spans="1:44" ht="15">
      <c r="A85" s="341">
        <v>21</v>
      </c>
      <c r="B85" s="342" t="s">
        <v>12</v>
      </c>
      <c r="C85" s="305">
        <v>2356</v>
      </c>
      <c r="D85" s="306">
        <v>80.767912238601298</v>
      </c>
      <c r="E85" s="307">
        <v>398</v>
      </c>
      <c r="F85" s="306">
        <v>13.644154953719575</v>
      </c>
      <c r="G85" s="307">
        <v>139</v>
      </c>
      <c r="H85" s="306">
        <v>4.7651696948920126</v>
      </c>
      <c r="I85" s="307">
        <v>0</v>
      </c>
      <c r="J85" s="308">
        <v>0</v>
      </c>
      <c r="K85" s="307">
        <v>19</v>
      </c>
      <c r="L85" s="309">
        <v>0.65135413095646211</v>
      </c>
      <c r="M85" s="307">
        <v>5</v>
      </c>
      <c r="N85" s="309">
        <v>0.23858214042263123</v>
      </c>
      <c r="O85" s="313">
        <v>1471</v>
      </c>
      <c r="P85" s="310">
        <v>50.428522454576616</v>
      </c>
      <c r="Q85" s="311">
        <v>1446</v>
      </c>
      <c r="R85" s="312">
        <v>49.571477545423384</v>
      </c>
      <c r="S85" s="313">
        <v>273</v>
      </c>
      <c r="T85" s="310">
        <v>55.151515151515149</v>
      </c>
      <c r="U85" s="311">
        <v>222</v>
      </c>
      <c r="V85" s="314">
        <v>44.848484848484851</v>
      </c>
      <c r="W85" s="313">
        <v>1384</v>
      </c>
      <c r="X85" s="306">
        <v>47.446006170723351</v>
      </c>
      <c r="Y85" s="311">
        <v>1533</v>
      </c>
      <c r="Z85" s="314">
        <v>52.553993829276656</v>
      </c>
      <c r="AA85" s="313">
        <v>431</v>
      </c>
      <c r="AB85" s="306">
        <v>87.070707070707059</v>
      </c>
      <c r="AC85" s="313">
        <v>64</v>
      </c>
      <c r="AD85" s="314">
        <v>12.929292929292929</v>
      </c>
      <c r="AE85" s="313">
        <v>128</v>
      </c>
      <c r="AF85" s="306">
        <v>25.858585858585858</v>
      </c>
      <c r="AG85" s="311">
        <v>185</v>
      </c>
      <c r="AH85" s="306">
        <v>37.373737373737377</v>
      </c>
      <c r="AI85" s="311">
        <v>94</v>
      </c>
      <c r="AJ85" s="310">
        <v>18.98989898989899</v>
      </c>
      <c r="AK85" s="311">
        <v>88</v>
      </c>
      <c r="AL85" s="310">
        <v>17.777777777777779</v>
      </c>
      <c r="AM85" s="311">
        <v>0</v>
      </c>
      <c r="AN85" s="306">
        <v>0</v>
      </c>
      <c r="AO85" s="311">
        <v>0</v>
      </c>
      <c r="AP85" s="314">
        <v>0</v>
      </c>
      <c r="AQ85" s="598">
        <v>2917</v>
      </c>
      <c r="AR85" s="315">
        <v>495</v>
      </c>
    </row>
    <row r="86" spans="1:44" ht="15">
      <c r="A86" s="341">
        <v>55</v>
      </c>
      <c r="B86" s="342" t="s">
        <v>3488</v>
      </c>
      <c r="C86" s="305">
        <v>5380</v>
      </c>
      <c r="D86" s="306">
        <v>82.464745554874312</v>
      </c>
      <c r="E86" s="307">
        <v>1034</v>
      </c>
      <c r="F86" s="306">
        <v>15.849172286940528</v>
      </c>
      <c r="G86" s="307">
        <v>73</v>
      </c>
      <c r="H86" s="306">
        <v>1.1189454322501533</v>
      </c>
      <c r="I86" s="307">
        <v>0</v>
      </c>
      <c r="J86" s="308">
        <v>0</v>
      </c>
      <c r="K86" s="307">
        <v>34</v>
      </c>
      <c r="L86" s="309">
        <v>0.52115266707541386</v>
      </c>
      <c r="M86" s="307">
        <v>3</v>
      </c>
      <c r="N86" s="309">
        <v>3.0627871362940276E-2</v>
      </c>
      <c r="O86" s="313">
        <v>3366</v>
      </c>
      <c r="P86" s="310">
        <v>51.594114040465975</v>
      </c>
      <c r="Q86" s="311">
        <v>3158</v>
      </c>
      <c r="R86" s="312">
        <v>48.405885959534025</v>
      </c>
      <c r="S86" s="313">
        <v>290</v>
      </c>
      <c r="T86" s="310">
        <v>60.924369747899156</v>
      </c>
      <c r="U86" s="311">
        <v>186</v>
      </c>
      <c r="V86" s="314">
        <v>39.075630252100844</v>
      </c>
      <c r="W86" s="313">
        <v>2493</v>
      </c>
      <c r="X86" s="306">
        <v>38.21275291232373</v>
      </c>
      <c r="Y86" s="311">
        <v>4031</v>
      </c>
      <c r="Z86" s="314">
        <v>61.787247087676263</v>
      </c>
      <c r="AA86" s="313">
        <v>352</v>
      </c>
      <c r="AB86" s="306">
        <v>73.94957983193278</v>
      </c>
      <c r="AC86" s="313">
        <v>124</v>
      </c>
      <c r="AD86" s="314">
        <v>26.05042016806723</v>
      </c>
      <c r="AE86" s="313">
        <v>102</v>
      </c>
      <c r="AF86" s="306">
        <v>21.428571428571427</v>
      </c>
      <c r="AG86" s="311">
        <v>220</v>
      </c>
      <c r="AH86" s="306">
        <v>46.218487394957982</v>
      </c>
      <c r="AI86" s="311">
        <v>84</v>
      </c>
      <c r="AJ86" s="310">
        <v>17.647058823529413</v>
      </c>
      <c r="AK86" s="311">
        <v>70</v>
      </c>
      <c r="AL86" s="310">
        <v>14.705882352941178</v>
      </c>
      <c r="AM86" s="311">
        <v>0</v>
      </c>
      <c r="AN86" s="306">
        <v>0</v>
      </c>
      <c r="AO86" s="311">
        <v>0</v>
      </c>
      <c r="AP86" s="314">
        <v>0</v>
      </c>
      <c r="AQ86" s="598">
        <v>6524</v>
      </c>
      <c r="AR86" s="315">
        <v>476</v>
      </c>
    </row>
    <row r="87" spans="1:44" ht="15">
      <c r="A87" s="341">
        <v>148</v>
      </c>
      <c r="B87" s="342" t="s">
        <v>73</v>
      </c>
      <c r="C87" s="305">
        <v>5718</v>
      </c>
      <c r="D87" s="306">
        <v>31.497190701773714</v>
      </c>
      <c r="E87" s="307">
        <v>6707</v>
      </c>
      <c r="F87" s="306">
        <v>36.945025889611102</v>
      </c>
      <c r="G87" s="307">
        <v>5213</v>
      </c>
      <c r="H87" s="306">
        <v>28.715434614960888</v>
      </c>
      <c r="I87" s="307">
        <v>27</v>
      </c>
      <c r="J87" s="308">
        <v>0.14872755315632918</v>
      </c>
      <c r="K87" s="307">
        <v>426</v>
      </c>
      <c r="L87" s="309">
        <v>2.3465902831331937</v>
      </c>
      <c r="M87" s="307">
        <v>63</v>
      </c>
      <c r="N87" s="309">
        <v>0.3295537060827794</v>
      </c>
      <c r="O87" s="313">
        <v>9153</v>
      </c>
      <c r="P87" s="310">
        <v>50.418640519995591</v>
      </c>
      <c r="Q87" s="311">
        <v>9001</v>
      </c>
      <c r="R87" s="312">
        <v>49.581359480004409</v>
      </c>
      <c r="S87" s="313">
        <v>17965</v>
      </c>
      <c r="T87" s="310">
        <v>49.558620689655172</v>
      </c>
      <c r="U87" s="311">
        <v>18285</v>
      </c>
      <c r="V87" s="314">
        <v>50.441379310344828</v>
      </c>
      <c r="W87" s="313">
        <v>11019</v>
      </c>
      <c r="X87" s="306">
        <v>60.697366971466352</v>
      </c>
      <c r="Y87" s="311">
        <v>7135</v>
      </c>
      <c r="Z87" s="314">
        <v>39.302633028533656</v>
      </c>
      <c r="AA87" s="313">
        <v>30817</v>
      </c>
      <c r="AB87" s="306">
        <v>85.012413793103448</v>
      </c>
      <c r="AC87" s="313">
        <v>5433</v>
      </c>
      <c r="AD87" s="314">
        <v>14.987586206896552</v>
      </c>
      <c r="AE87" s="313">
        <v>8734</v>
      </c>
      <c r="AF87" s="306">
        <v>24.093793103448277</v>
      </c>
      <c r="AG87" s="311">
        <v>11987</v>
      </c>
      <c r="AH87" s="306">
        <v>33.067586206896557</v>
      </c>
      <c r="AI87" s="311">
        <v>9530</v>
      </c>
      <c r="AJ87" s="310">
        <v>26.289655172413795</v>
      </c>
      <c r="AK87" s="311">
        <v>5934</v>
      </c>
      <c r="AL87" s="310">
        <v>16.369655172413793</v>
      </c>
      <c r="AM87" s="311">
        <v>21</v>
      </c>
      <c r="AN87" s="306">
        <v>5.7931034482758617E-2</v>
      </c>
      <c r="AO87" s="311">
        <v>44</v>
      </c>
      <c r="AP87" s="314">
        <v>0.12137931034482759</v>
      </c>
      <c r="AQ87" s="598">
        <v>18154</v>
      </c>
      <c r="AR87" s="315">
        <v>36250</v>
      </c>
    </row>
    <row r="88" spans="1:44" ht="15">
      <c r="A88" s="341">
        <v>197</v>
      </c>
      <c r="B88" s="342" t="s">
        <v>84</v>
      </c>
      <c r="C88" s="305">
        <v>9281</v>
      </c>
      <c r="D88" s="306">
        <v>80.459471174685731</v>
      </c>
      <c r="E88" s="307">
        <v>1889</v>
      </c>
      <c r="F88" s="306">
        <v>16.376246207195493</v>
      </c>
      <c r="G88" s="307">
        <v>296</v>
      </c>
      <c r="H88" s="306">
        <v>2.5661031642826182</v>
      </c>
      <c r="I88" s="307">
        <v>1</v>
      </c>
      <c r="J88" s="308">
        <v>8.6692674469007365E-3</v>
      </c>
      <c r="K88" s="307">
        <v>62</v>
      </c>
      <c r="L88" s="309">
        <v>0.5374945817078457</v>
      </c>
      <c r="M88" s="307">
        <v>6</v>
      </c>
      <c r="N88" s="309">
        <v>5.2160306007128579E-2</v>
      </c>
      <c r="O88" s="313">
        <v>5856</v>
      </c>
      <c r="P88" s="310">
        <v>50.767230169050713</v>
      </c>
      <c r="Q88" s="311">
        <v>5679</v>
      </c>
      <c r="R88" s="312">
        <v>49.232769830949287</v>
      </c>
      <c r="S88" s="313">
        <v>1326</v>
      </c>
      <c r="T88" s="310">
        <v>51.157407407407405</v>
      </c>
      <c r="U88" s="311">
        <v>1266</v>
      </c>
      <c r="V88" s="314">
        <v>48.842592592592595</v>
      </c>
      <c r="W88" s="313">
        <v>4354</v>
      </c>
      <c r="X88" s="306">
        <v>37.745990463805803</v>
      </c>
      <c r="Y88" s="311">
        <v>7181</v>
      </c>
      <c r="Z88" s="314">
        <v>62.254009536194189</v>
      </c>
      <c r="AA88" s="313">
        <v>2057</v>
      </c>
      <c r="AB88" s="306">
        <v>79.35956790123457</v>
      </c>
      <c r="AC88" s="313">
        <v>535</v>
      </c>
      <c r="AD88" s="314">
        <v>20.640432098765434</v>
      </c>
      <c r="AE88" s="313">
        <v>646</v>
      </c>
      <c r="AF88" s="306">
        <v>24.922839506172838</v>
      </c>
      <c r="AG88" s="311">
        <v>827</v>
      </c>
      <c r="AH88" s="306">
        <v>31.905864197530864</v>
      </c>
      <c r="AI88" s="311">
        <v>618</v>
      </c>
      <c r="AJ88" s="310">
        <v>23.842592592592592</v>
      </c>
      <c r="AK88" s="311">
        <v>498</v>
      </c>
      <c r="AL88" s="310">
        <v>19.212962962962962</v>
      </c>
      <c r="AM88" s="311">
        <v>2</v>
      </c>
      <c r="AN88" s="306">
        <v>7.716049382716049E-2</v>
      </c>
      <c r="AO88" s="311">
        <v>1</v>
      </c>
      <c r="AP88" s="314">
        <v>3.8580246913580245E-2</v>
      </c>
      <c r="AQ88" s="598">
        <v>11535</v>
      </c>
      <c r="AR88" s="315">
        <v>2592</v>
      </c>
    </row>
    <row r="89" spans="1:44" ht="15">
      <c r="A89" s="341">
        <v>206</v>
      </c>
      <c r="B89" s="342" t="s">
        <v>86</v>
      </c>
      <c r="C89" s="305">
        <v>1089</v>
      </c>
      <c r="D89" s="306">
        <v>39.846322722283205</v>
      </c>
      <c r="E89" s="307">
        <v>1093</v>
      </c>
      <c r="F89" s="306">
        <v>39.992682034394441</v>
      </c>
      <c r="G89" s="307">
        <v>530</v>
      </c>
      <c r="H89" s="306">
        <v>19.392608854738384</v>
      </c>
      <c r="I89" s="307">
        <v>2</v>
      </c>
      <c r="J89" s="308">
        <v>7.3179656055616535E-2</v>
      </c>
      <c r="K89" s="307">
        <v>14</v>
      </c>
      <c r="L89" s="309">
        <v>0.51225759238931579</v>
      </c>
      <c r="M89" s="307">
        <v>5</v>
      </c>
      <c r="N89" s="309">
        <v>0.21913805697589481</v>
      </c>
      <c r="O89" s="313">
        <v>1387</v>
      </c>
      <c r="P89" s="310">
        <v>50.75009147457007</v>
      </c>
      <c r="Q89" s="311">
        <v>1346</v>
      </c>
      <c r="R89" s="312">
        <v>49.24990852542993</v>
      </c>
      <c r="S89" s="313">
        <v>363</v>
      </c>
      <c r="T89" s="310">
        <v>55.5895865237366</v>
      </c>
      <c r="U89" s="311">
        <v>290</v>
      </c>
      <c r="V89" s="314">
        <v>44.4104134762634</v>
      </c>
      <c r="W89" s="313">
        <v>855</v>
      </c>
      <c r="X89" s="306">
        <v>31.284302963776074</v>
      </c>
      <c r="Y89" s="311">
        <v>1878</v>
      </c>
      <c r="Z89" s="314">
        <v>68.715697036223929</v>
      </c>
      <c r="AA89" s="313">
        <v>493</v>
      </c>
      <c r="AB89" s="306">
        <v>75.497702909647785</v>
      </c>
      <c r="AC89" s="313">
        <v>160</v>
      </c>
      <c r="AD89" s="314">
        <v>24.502297090352222</v>
      </c>
      <c r="AE89" s="313">
        <v>127</v>
      </c>
      <c r="AF89" s="306">
        <v>19.448698315467077</v>
      </c>
      <c r="AG89" s="311">
        <v>264</v>
      </c>
      <c r="AH89" s="306">
        <v>40.428790199081163</v>
      </c>
      <c r="AI89" s="311">
        <v>163</v>
      </c>
      <c r="AJ89" s="310">
        <v>24.961715160796324</v>
      </c>
      <c r="AK89" s="311">
        <v>99</v>
      </c>
      <c r="AL89" s="310">
        <v>15.160796324655438</v>
      </c>
      <c r="AM89" s="311">
        <v>0</v>
      </c>
      <c r="AN89" s="306">
        <v>0</v>
      </c>
      <c r="AO89" s="311">
        <v>0</v>
      </c>
      <c r="AP89" s="314">
        <v>0</v>
      </c>
      <c r="AQ89" s="598">
        <v>2733</v>
      </c>
      <c r="AR89" s="315">
        <v>653</v>
      </c>
    </row>
    <row r="90" spans="1:44" ht="15">
      <c r="A90" s="341">
        <v>313</v>
      </c>
      <c r="B90" s="342" t="s">
        <v>3489</v>
      </c>
      <c r="C90" s="305">
        <v>5697</v>
      </c>
      <c r="D90" s="306">
        <v>84.852546916890077</v>
      </c>
      <c r="E90" s="307">
        <v>761</v>
      </c>
      <c r="F90" s="306">
        <v>11.334524873398868</v>
      </c>
      <c r="G90" s="307">
        <v>184</v>
      </c>
      <c r="H90" s="306">
        <v>2.740542150729818</v>
      </c>
      <c r="I90" s="307">
        <v>2</v>
      </c>
      <c r="J90" s="308">
        <v>2.978850163836759E-2</v>
      </c>
      <c r="K90" s="307">
        <v>64</v>
      </c>
      <c r="L90" s="309">
        <v>0.95323205242776288</v>
      </c>
      <c r="M90" s="307">
        <v>6</v>
      </c>
      <c r="N90" s="309">
        <v>8.8287227781047667E-2</v>
      </c>
      <c r="O90" s="313">
        <v>3397</v>
      </c>
      <c r="P90" s="310">
        <v>50.595770032767348</v>
      </c>
      <c r="Q90" s="311">
        <v>3317</v>
      </c>
      <c r="R90" s="312">
        <v>49.404229967232652</v>
      </c>
      <c r="S90" s="313">
        <v>845</v>
      </c>
      <c r="T90" s="310">
        <v>50.995775497887749</v>
      </c>
      <c r="U90" s="311">
        <v>812</v>
      </c>
      <c r="V90" s="314">
        <v>49.004224502112251</v>
      </c>
      <c r="W90" s="313">
        <v>3089</v>
      </c>
      <c r="X90" s="306">
        <v>46.008340780458745</v>
      </c>
      <c r="Y90" s="311">
        <v>3625</v>
      </c>
      <c r="Z90" s="314">
        <v>53.991659219541255</v>
      </c>
      <c r="AA90" s="313">
        <v>1376</v>
      </c>
      <c r="AB90" s="306">
        <v>83.041641520820761</v>
      </c>
      <c r="AC90" s="313">
        <v>281</v>
      </c>
      <c r="AD90" s="314">
        <v>16.958358479179239</v>
      </c>
      <c r="AE90" s="313">
        <v>373</v>
      </c>
      <c r="AF90" s="306">
        <v>22.510561255280628</v>
      </c>
      <c r="AG90" s="311">
        <v>563</v>
      </c>
      <c r="AH90" s="306">
        <v>33.977066988533494</v>
      </c>
      <c r="AI90" s="311">
        <v>439</v>
      </c>
      <c r="AJ90" s="310">
        <v>26.493663246831623</v>
      </c>
      <c r="AK90" s="311">
        <v>282</v>
      </c>
      <c r="AL90" s="310">
        <v>17.018708509354255</v>
      </c>
      <c r="AM90" s="311">
        <v>0</v>
      </c>
      <c r="AN90" s="306">
        <v>0</v>
      </c>
      <c r="AO90" s="311">
        <v>0</v>
      </c>
      <c r="AP90" s="314">
        <v>0</v>
      </c>
      <c r="AQ90" s="598">
        <v>6714</v>
      </c>
      <c r="AR90" s="315">
        <v>1657</v>
      </c>
    </row>
    <row r="91" spans="1:44" ht="15">
      <c r="A91" s="341">
        <v>318</v>
      </c>
      <c r="B91" s="342" t="s">
        <v>120</v>
      </c>
      <c r="C91" s="305">
        <v>3044</v>
      </c>
      <c r="D91" s="306">
        <v>20.281164634552599</v>
      </c>
      <c r="E91" s="307">
        <v>6313</v>
      </c>
      <c r="F91" s="306">
        <v>42.061429808781398</v>
      </c>
      <c r="G91" s="307">
        <v>5192</v>
      </c>
      <c r="H91" s="306">
        <v>34.592577786661337</v>
      </c>
      <c r="I91" s="307">
        <v>88</v>
      </c>
      <c r="J91" s="308">
        <v>0.58631487774002267</v>
      </c>
      <c r="K91" s="307">
        <v>301</v>
      </c>
      <c r="L91" s="309">
        <v>2.0054633886334865</v>
      </c>
      <c r="M91" s="307">
        <v>71</v>
      </c>
      <c r="N91" s="309">
        <v>0.33974315417544337</v>
      </c>
      <c r="O91" s="313">
        <v>7564</v>
      </c>
      <c r="P91" s="310">
        <v>50.396428809381035</v>
      </c>
      <c r="Q91" s="311">
        <v>7445</v>
      </c>
      <c r="R91" s="312">
        <v>49.603571190618965</v>
      </c>
      <c r="S91" s="313">
        <v>16439</v>
      </c>
      <c r="T91" s="310">
        <v>50.095992686271515</v>
      </c>
      <c r="U91" s="311">
        <v>16376</v>
      </c>
      <c r="V91" s="314">
        <v>49.904007313728478</v>
      </c>
      <c r="W91" s="313">
        <v>8395</v>
      </c>
      <c r="X91" s="306">
        <v>55.933106802585122</v>
      </c>
      <c r="Y91" s="311">
        <v>6614</v>
      </c>
      <c r="Z91" s="314">
        <v>44.066893197414885</v>
      </c>
      <c r="AA91" s="313">
        <v>28245</v>
      </c>
      <c r="AB91" s="306">
        <v>86.073442023464878</v>
      </c>
      <c r="AC91" s="313">
        <v>4570</v>
      </c>
      <c r="AD91" s="314">
        <v>13.92655797653512</v>
      </c>
      <c r="AE91" s="313">
        <v>8334</v>
      </c>
      <c r="AF91" s="306">
        <v>25.39692213926558</v>
      </c>
      <c r="AG91" s="311">
        <v>10965</v>
      </c>
      <c r="AH91" s="306">
        <v>33.414596983087002</v>
      </c>
      <c r="AI91" s="311">
        <v>8011</v>
      </c>
      <c r="AJ91" s="310">
        <v>24.412616181624259</v>
      </c>
      <c r="AK91" s="311">
        <v>5428</v>
      </c>
      <c r="AL91" s="310">
        <v>16.541215907359437</v>
      </c>
      <c r="AM91" s="311">
        <v>31</v>
      </c>
      <c r="AN91" s="306">
        <v>9.4468992838640867E-2</v>
      </c>
      <c r="AO91" s="311">
        <v>46</v>
      </c>
      <c r="AP91" s="314">
        <v>0.14017979582508</v>
      </c>
      <c r="AQ91" s="598">
        <v>15009</v>
      </c>
      <c r="AR91" s="315">
        <v>32815</v>
      </c>
    </row>
    <row r="92" spans="1:44" ht="15">
      <c r="A92" s="341">
        <v>321</v>
      </c>
      <c r="B92" s="342" t="s">
        <v>122</v>
      </c>
      <c r="C92" s="305">
        <v>1559</v>
      </c>
      <c r="D92" s="306">
        <v>39.57857324193958</v>
      </c>
      <c r="E92" s="307">
        <v>1253</v>
      </c>
      <c r="F92" s="306">
        <v>31.810104087331808</v>
      </c>
      <c r="G92" s="307">
        <v>966</v>
      </c>
      <c r="H92" s="306">
        <v>24.523990860624522</v>
      </c>
      <c r="I92" s="307">
        <v>1</v>
      </c>
      <c r="J92" s="308">
        <v>2.5387154100025389E-2</v>
      </c>
      <c r="K92" s="307">
        <v>150</v>
      </c>
      <c r="L92" s="309">
        <v>3.8080731150038081</v>
      </c>
      <c r="M92" s="307">
        <v>10</v>
      </c>
      <c r="N92" s="309">
        <v>0.25833118057349524</v>
      </c>
      <c r="O92" s="313">
        <v>1944</v>
      </c>
      <c r="P92" s="310">
        <v>49.35262757044935</v>
      </c>
      <c r="Q92" s="311">
        <v>1995</v>
      </c>
      <c r="R92" s="312">
        <v>50.64737242955065</v>
      </c>
      <c r="S92" s="313">
        <v>1307</v>
      </c>
      <c r="T92" s="310">
        <v>50.895638629283489</v>
      </c>
      <c r="U92" s="311">
        <v>1261</v>
      </c>
      <c r="V92" s="314">
        <v>49.104361370716511</v>
      </c>
      <c r="W92" s="313">
        <v>2809</v>
      </c>
      <c r="X92" s="306">
        <v>71.31251586697131</v>
      </c>
      <c r="Y92" s="311">
        <v>1130</v>
      </c>
      <c r="Z92" s="314">
        <v>28.68748413302869</v>
      </c>
      <c r="AA92" s="313">
        <v>2215</v>
      </c>
      <c r="AB92" s="306">
        <v>86.253894080996886</v>
      </c>
      <c r="AC92" s="313">
        <v>353</v>
      </c>
      <c r="AD92" s="314">
        <v>13.746105919003115</v>
      </c>
      <c r="AE92" s="313">
        <v>637</v>
      </c>
      <c r="AF92" s="306">
        <v>24.805295950155763</v>
      </c>
      <c r="AG92" s="311">
        <v>849</v>
      </c>
      <c r="AH92" s="306">
        <v>33.060747663551403</v>
      </c>
      <c r="AI92" s="311">
        <v>619</v>
      </c>
      <c r="AJ92" s="310">
        <v>24.104361370716511</v>
      </c>
      <c r="AK92" s="311">
        <v>451</v>
      </c>
      <c r="AL92" s="310">
        <v>17.562305295950157</v>
      </c>
      <c r="AM92" s="311">
        <v>5</v>
      </c>
      <c r="AN92" s="306">
        <v>0.19470404984423675</v>
      </c>
      <c r="AO92" s="311">
        <v>7</v>
      </c>
      <c r="AP92" s="314">
        <v>0.27258566978193144</v>
      </c>
      <c r="AQ92" s="598">
        <v>3939</v>
      </c>
      <c r="AR92" s="315">
        <v>2568</v>
      </c>
    </row>
    <row r="93" spans="1:44" ht="15">
      <c r="A93" s="341">
        <v>376</v>
      </c>
      <c r="B93" s="342" t="s">
        <v>3490</v>
      </c>
      <c r="C93" s="305">
        <v>4369</v>
      </c>
      <c r="D93" s="306">
        <v>28.403328565856196</v>
      </c>
      <c r="E93" s="307">
        <v>6212</v>
      </c>
      <c r="F93" s="306">
        <v>40.384865427122612</v>
      </c>
      <c r="G93" s="307">
        <v>4449</v>
      </c>
      <c r="H93" s="306">
        <v>28.923416980886753</v>
      </c>
      <c r="I93" s="307">
        <v>26</v>
      </c>
      <c r="J93" s="308">
        <v>0.16902873488493045</v>
      </c>
      <c r="K93" s="307">
        <v>284</v>
      </c>
      <c r="L93" s="309">
        <v>1.8463138733584712</v>
      </c>
      <c r="M93" s="307">
        <v>42</v>
      </c>
      <c r="N93" s="309">
        <v>0.25769789877097926</v>
      </c>
      <c r="O93" s="313">
        <v>7729</v>
      </c>
      <c r="P93" s="310">
        <v>50.247041997139519</v>
      </c>
      <c r="Q93" s="311">
        <v>7653</v>
      </c>
      <c r="R93" s="312">
        <v>49.752958002860488</v>
      </c>
      <c r="S93" s="313">
        <v>30953</v>
      </c>
      <c r="T93" s="310">
        <v>49.551756155348507</v>
      </c>
      <c r="U93" s="311">
        <v>31513</v>
      </c>
      <c r="V93" s="314">
        <v>50.448243844651486</v>
      </c>
      <c r="W93" s="313">
        <v>12575</v>
      </c>
      <c r="X93" s="306">
        <v>81.751397737615392</v>
      </c>
      <c r="Y93" s="311">
        <v>2807</v>
      </c>
      <c r="Z93" s="314">
        <v>18.248602262384605</v>
      </c>
      <c r="AA93" s="313">
        <v>58867</v>
      </c>
      <c r="AB93" s="306">
        <v>94.238465725354587</v>
      </c>
      <c r="AC93" s="313">
        <v>3599</v>
      </c>
      <c r="AD93" s="314">
        <v>5.761534274645407</v>
      </c>
      <c r="AE93" s="313">
        <v>16580</v>
      </c>
      <c r="AF93" s="306">
        <v>26.542439086863251</v>
      </c>
      <c r="AG93" s="311">
        <v>21334</v>
      </c>
      <c r="AH93" s="306">
        <v>34.152979220696061</v>
      </c>
      <c r="AI93" s="311">
        <v>14863</v>
      </c>
      <c r="AJ93" s="310">
        <v>23.793743796625364</v>
      </c>
      <c r="AK93" s="311">
        <v>9529</v>
      </c>
      <c r="AL93" s="310">
        <v>15.254698556014473</v>
      </c>
      <c r="AM93" s="311">
        <v>70</v>
      </c>
      <c r="AN93" s="306">
        <v>0.1120609611628726</v>
      </c>
      <c r="AO93" s="311">
        <v>90</v>
      </c>
      <c r="AP93" s="314">
        <v>0.14407837863797907</v>
      </c>
      <c r="AQ93" s="598">
        <v>15382</v>
      </c>
      <c r="AR93" s="315">
        <v>62466</v>
      </c>
    </row>
    <row r="94" spans="1:44" ht="15">
      <c r="A94" s="341">
        <v>400</v>
      </c>
      <c r="B94" s="342" t="s">
        <v>3491</v>
      </c>
      <c r="C94" s="305">
        <v>4423</v>
      </c>
      <c r="D94" s="306">
        <v>44.314196974251075</v>
      </c>
      <c r="E94" s="307">
        <v>3340</v>
      </c>
      <c r="F94" s="306">
        <v>33.463580803526696</v>
      </c>
      <c r="G94" s="307">
        <v>2016</v>
      </c>
      <c r="H94" s="306">
        <v>20.198376916140667</v>
      </c>
      <c r="I94" s="307">
        <v>4</v>
      </c>
      <c r="J94" s="308">
        <v>4.0076144674882276E-2</v>
      </c>
      <c r="K94" s="307">
        <v>160</v>
      </c>
      <c r="L94" s="309">
        <v>1.603045786995291</v>
      </c>
      <c r="M94" s="307">
        <v>38</v>
      </c>
      <c r="N94" s="309">
        <v>0.35663338088445079</v>
      </c>
      <c r="O94" s="313">
        <v>5109</v>
      </c>
      <c r="P94" s="310">
        <v>51.187255785993393</v>
      </c>
      <c r="Q94" s="311">
        <v>4872</v>
      </c>
      <c r="R94" s="312">
        <v>48.812744214006614</v>
      </c>
      <c r="S94" s="313">
        <v>6068</v>
      </c>
      <c r="T94" s="310">
        <v>50.600400266844559</v>
      </c>
      <c r="U94" s="311">
        <v>5924</v>
      </c>
      <c r="V94" s="314">
        <v>49.399599733155434</v>
      </c>
      <c r="W94" s="313">
        <v>5914</v>
      </c>
      <c r="X94" s="306">
        <v>59.252579901813441</v>
      </c>
      <c r="Y94" s="311">
        <v>4067</v>
      </c>
      <c r="Z94" s="314">
        <v>40.747420098186552</v>
      </c>
      <c r="AA94" s="313">
        <v>9715</v>
      </c>
      <c r="AB94" s="306">
        <v>81.012341561040685</v>
      </c>
      <c r="AC94" s="313">
        <v>2277</v>
      </c>
      <c r="AD94" s="314">
        <v>18.987658438959308</v>
      </c>
      <c r="AE94" s="313">
        <v>2727</v>
      </c>
      <c r="AF94" s="306">
        <v>22.740160106737825</v>
      </c>
      <c r="AG94" s="311">
        <v>3865</v>
      </c>
      <c r="AH94" s="306">
        <v>32.229819879919944</v>
      </c>
      <c r="AI94" s="311">
        <v>3189</v>
      </c>
      <c r="AJ94" s="310">
        <v>26.592728485657101</v>
      </c>
      <c r="AK94" s="311">
        <v>2182</v>
      </c>
      <c r="AL94" s="310">
        <v>18.195463642428287</v>
      </c>
      <c r="AM94" s="311">
        <v>8</v>
      </c>
      <c r="AN94" s="306">
        <v>6.6711140760506993E-2</v>
      </c>
      <c r="AO94" s="311">
        <v>21</v>
      </c>
      <c r="AP94" s="314">
        <v>0.17511674449633088</v>
      </c>
      <c r="AQ94" s="598">
        <v>9981</v>
      </c>
      <c r="AR94" s="315">
        <v>11992</v>
      </c>
    </row>
    <row r="95" spans="1:44" ht="15">
      <c r="A95" s="341">
        <v>440</v>
      </c>
      <c r="B95" s="342" t="s">
        <v>149</v>
      </c>
      <c r="C95" s="305">
        <v>8169</v>
      </c>
      <c r="D95" s="306">
        <v>33.375551560712537</v>
      </c>
      <c r="E95" s="307">
        <v>9232</v>
      </c>
      <c r="F95" s="306">
        <v>37.718581467560057</v>
      </c>
      <c r="G95" s="307">
        <v>5707</v>
      </c>
      <c r="H95" s="306">
        <v>23.316718418042164</v>
      </c>
      <c r="I95" s="307">
        <v>19</v>
      </c>
      <c r="J95" s="308">
        <v>7.7627063245628361E-2</v>
      </c>
      <c r="K95" s="307">
        <v>1105</v>
      </c>
      <c r="L95" s="309">
        <v>4.5146265729694397</v>
      </c>
      <c r="M95" s="307">
        <v>244</v>
      </c>
      <c r="N95" s="309">
        <v>1.0432190760059614</v>
      </c>
      <c r="O95" s="313">
        <v>12214</v>
      </c>
      <c r="P95" s="310">
        <v>49.901944762216047</v>
      </c>
      <c r="Q95" s="311">
        <v>12262</v>
      </c>
      <c r="R95" s="312">
        <v>50.098055237783953</v>
      </c>
      <c r="S95" s="313">
        <v>22398</v>
      </c>
      <c r="T95" s="310">
        <v>50.00781441871888</v>
      </c>
      <c r="U95" s="311">
        <v>22391</v>
      </c>
      <c r="V95" s="314">
        <v>49.99218558128112</v>
      </c>
      <c r="W95" s="313">
        <v>16219</v>
      </c>
      <c r="X95" s="306">
        <v>66.264912567412978</v>
      </c>
      <c r="Y95" s="311">
        <v>8257</v>
      </c>
      <c r="Z95" s="314">
        <v>33.735087432587022</v>
      </c>
      <c r="AA95" s="313">
        <v>41568</v>
      </c>
      <c r="AB95" s="306">
        <v>92.808502087566154</v>
      </c>
      <c r="AC95" s="313">
        <v>3221</v>
      </c>
      <c r="AD95" s="314">
        <v>7.1914979124338574</v>
      </c>
      <c r="AE95" s="313">
        <v>10531</v>
      </c>
      <c r="AF95" s="306">
        <v>23.512469579584273</v>
      </c>
      <c r="AG95" s="311">
        <v>14170</v>
      </c>
      <c r="AH95" s="306">
        <v>31.637232356158879</v>
      </c>
      <c r="AI95" s="311">
        <v>11818</v>
      </c>
      <c r="AJ95" s="310">
        <v>26.385942977070265</v>
      </c>
      <c r="AK95" s="311">
        <v>8153</v>
      </c>
      <c r="AL95" s="310">
        <v>18.203130232869675</v>
      </c>
      <c r="AM95" s="311">
        <v>42</v>
      </c>
      <c r="AN95" s="306">
        <v>9.3773024626582421E-2</v>
      </c>
      <c r="AO95" s="311">
        <v>75</v>
      </c>
      <c r="AP95" s="314">
        <v>0.16745182969032574</v>
      </c>
      <c r="AQ95" s="598">
        <v>24476</v>
      </c>
      <c r="AR95" s="315">
        <v>44789</v>
      </c>
    </row>
    <row r="96" spans="1:44" ht="15">
      <c r="A96" s="341">
        <v>483</v>
      </c>
      <c r="B96" s="342" t="s">
        <v>157</v>
      </c>
      <c r="C96" s="305">
        <v>6162</v>
      </c>
      <c r="D96" s="306">
        <v>77.102102102102094</v>
      </c>
      <c r="E96" s="307">
        <v>1565</v>
      </c>
      <c r="F96" s="306">
        <v>19.582082082082085</v>
      </c>
      <c r="G96" s="307">
        <v>231</v>
      </c>
      <c r="H96" s="306">
        <v>2.8903903903903903</v>
      </c>
      <c r="I96" s="307">
        <v>0</v>
      </c>
      <c r="J96" s="308">
        <v>0</v>
      </c>
      <c r="K96" s="307">
        <v>30</v>
      </c>
      <c r="L96" s="309">
        <v>0.37537537537537535</v>
      </c>
      <c r="M96" s="307">
        <v>4</v>
      </c>
      <c r="N96" s="309">
        <v>3.7612838515546636E-2</v>
      </c>
      <c r="O96" s="313">
        <v>4214</v>
      </c>
      <c r="P96" s="310">
        <v>52.727727727727725</v>
      </c>
      <c r="Q96" s="311">
        <v>3778</v>
      </c>
      <c r="R96" s="312">
        <v>47.272272272272268</v>
      </c>
      <c r="S96" s="313">
        <v>353</v>
      </c>
      <c r="T96" s="310">
        <v>54.813664596273291</v>
      </c>
      <c r="U96" s="311">
        <v>291</v>
      </c>
      <c r="V96" s="314">
        <v>45.186335403726709</v>
      </c>
      <c r="W96" s="313">
        <v>2422</v>
      </c>
      <c r="X96" s="306">
        <v>30.305305305305307</v>
      </c>
      <c r="Y96" s="311">
        <v>5570</v>
      </c>
      <c r="Z96" s="314">
        <v>69.694694694694689</v>
      </c>
      <c r="AA96" s="313">
        <v>489</v>
      </c>
      <c r="AB96" s="306">
        <v>75.931677018633536</v>
      </c>
      <c r="AC96" s="313">
        <v>155</v>
      </c>
      <c r="AD96" s="314">
        <v>24.06832298136646</v>
      </c>
      <c r="AE96" s="313">
        <v>146</v>
      </c>
      <c r="AF96" s="306">
        <v>22.670807453416149</v>
      </c>
      <c r="AG96" s="311">
        <v>236</v>
      </c>
      <c r="AH96" s="306">
        <v>36.645962732919259</v>
      </c>
      <c r="AI96" s="311">
        <v>145</v>
      </c>
      <c r="AJ96" s="310">
        <v>22.51552795031056</v>
      </c>
      <c r="AK96" s="311">
        <v>117</v>
      </c>
      <c r="AL96" s="310">
        <v>18.16770186335404</v>
      </c>
      <c r="AM96" s="311">
        <v>0</v>
      </c>
      <c r="AN96" s="306">
        <v>0</v>
      </c>
      <c r="AO96" s="311">
        <v>0</v>
      </c>
      <c r="AP96" s="314">
        <v>0</v>
      </c>
      <c r="AQ96" s="598">
        <v>7992</v>
      </c>
      <c r="AR96" s="315">
        <v>644</v>
      </c>
    </row>
    <row r="97" spans="1:44" ht="15">
      <c r="A97" s="341">
        <v>541</v>
      </c>
      <c r="B97" s="342" t="s">
        <v>3492</v>
      </c>
      <c r="C97" s="305">
        <v>3460</v>
      </c>
      <c r="D97" s="306">
        <v>27.688860435339308</v>
      </c>
      <c r="E97" s="307">
        <v>6504</v>
      </c>
      <c r="F97" s="306">
        <v>52.048655569782333</v>
      </c>
      <c r="G97" s="307">
        <v>2368</v>
      </c>
      <c r="H97" s="306">
        <v>18.950064020486558</v>
      </c>
      <c r="I97" s="307">
        <v>9</v>
      </c>
      <c r="J97" s="308">
        <v>7.2023047375160049E-2</v>
      </c>
      <c r="K97" s="307">
        <v>153</v>
      </c>
      <c r="L97" s="309">
        <v>1.2243918053777207</v>
      </c>
      <c r="M97" s="307">
        <v>2</v>
      </c>
      <c r="N97" s="309">
        <v>8.0645161290322578E-3</v>
      </c>
      <c r="O97" s="313">
        <v>6055</v>
      </c>
      <c r="P97" s="310">
        <v>48.455505761843796</v>
      </c>
      <c r="Q97" s="311">
        <v>6441</v>
      </c>
      <c r="R97" s="312">
        <v>51.544494238156211</v>
      </c>
      <c r="S97" s="313">
        <v>2855</v>
      </c>
      <c r="T97" s="310">
        <v>50.361615805256655</v>
      </c>
      <c r="U97" s="311">
        <v>2814</v>
      </c>
      <c r="V97" s="314">
        <v>49.638384194743338</v>
      </c>
      <c r="W97" s="313">
        <v>6500</v>
      </c>
      <c r="X97" s="306">
        <v>52.016645326504488</v>
      </c>
      <c r="Y97" s="311">
        <v>5996</v>
      </c>
      <c r="Z97" s="314">
        <v>47.983354673495519</v>
      </c>
      <c r="AA97" s="313">
        <v>4632</v>
      </c>
      <c r="AB97" s="306">
        <v>81.707532192626559</v>
      </c>
      <c r="AC97" s="313">
        <v>1037</v>
      </c>
      <c r="AD97" s="314">
        <v>18.292467807373434</v>
      </c>
      <c r="AE97" s="313">
        <v>1336</v>
      </c>
      <c r="AF97" s="306">
        <v>23.566766625507142</v>
      </c>
      <c r="AG97" s="311">
        <v>1881</v>
      </c>
      <c r="AH97" s="306">
        <v>33.180455106720764</v>
      </c>
      <c r="AI97" s="311">
        <v>1471</v>
      </c>
      <c r="AJ97" s="310">
        <v>25.948139001587585</v>
      </c>
      <c r="AK97" s="311">
        <v>967</v>
      </c>
      <c r="AL97" s="310">
        <v>17.057682130887279</v>
      </c>
      <c r="AM97" s="311">
        <v>7</v>
      </c>
      <c r="AN97" s="306">
        <v>0.12347856764861528</v>
      </c>
      <c r="AO97" s="311">
        <v>7</v>
      </c>
      <c r="AP97" s="314">
        <v>0.12347856764861528</v>
      </c>
      <c r="AQ97" s="598">
        <v>12496</v>
      </c>
      <c r="AR97" s="315">
        <v>5669</v>
      </c>
    </row>
    <row r="98" spans="1:44" ht="15">
      <c r="A98" s="341">
        <v>607</v>
      </c>
      <c r="B98" s="342" t="s">
        <v>3493</v>
      </c>
      <c r="C98" s="305">
        <v>986</v>
      </c>
      <c r="D98" s="306">
        <v>23.243752946723244</v>
      </c>
      <c r="E98" s="307">
        <v>1756</v>
      </c>
      <c r="F98" s="306">
        <v>41.395568128241393</v>
      </c>
      <c r="G98" s="307">
        <v>1362</v>
      </c>
      <c r="H98" s="306">
        <v>32.107496463932108</v>
      </c>
      <c r="I98" s="307">
        <v>16</v>
      </c>
      <c r="J98" s="308">
        <v>0.37718057520037718</v>
      </c>
      <c r="K98" s="307">
        <v>98</v>
      </c>
      <c r="L98" s="309">
        <v>2.3102310231023102</v>
      </c>
      <c r="M98" s="307">
        <v>24</v>
      </c>
      <c r="N98" s="309">
        <v>0.45772103107684897</v>
      </c>
      <c r="O98" s="313">
        <v>2107</v>
      </c>
      <c r="P98" s="310">
        <v>49.669966996699671</v>
      </c>
      <c r="Q98" s="311">
        <v>2135</v>
      </c>
      <c r="R98" s="312">
        <v>50.330033003300336</v>
      </c>
      <c r="S98" s="313">
        <v>6530</v>
      </c>
      <c r="T98" s="310">
        <v>48.597157103520132</v>
      </c>
      <c r="U98" s="311">
        <v>6907</v>
      </c>
      <c r="V98" s="314">
        <v>51.402842896479875</v>
      </c>
      <c r="W98" s="313">
        <v>2465</v>
      </c>
      <c r="X98" s="306">
        <v>58.109382366808106</v>
      </c>
      <c r="Y98" s="311">
        <v>1777</v>
      </c>
      <c r="Z98" s="314">
        <v>41.890617633191887</v>
      </c>
      <c r="AA98" s="313">
        <v>12112</v>
      </c>
      <c r="AB98" s="306">
        <v>90.139167969040713</v>
      </c>
      <c r="AC98" s="313">
        <v>1325</v>
      </c>
      <c r="AD98" s="314">
        <v>9.8608320309592923</v>
      </c>
      <c r="AE98" s="313">
        <v>3851</v>
      </c>
      <c r="AF98" s="306">
        <v>28.659671057527724</v>
      </c>
      <c r="AG98" s="311">
        <v>4708</v>
      </c>
      <c r="AH98" s="306">
        <v>35.03758279377837</v>
      </c>
      <c r="AI98" s="311">
        <v>3035</v>
      </c>
      <c r="AJ98" s="310">
        <v>22.58688695393317</v>
      </c>
      <c r="AK98" s="311">
        <v>1804</v>
      </c>
      <c r="AL98" s="310">
        <v>13.425615836868349</v>
      </c>
      <c r="AM98" s="311">
        <v>21</v>
      </c>
      <c r="AN98" s="306">
        <v>0.15628488501897744</v>
      </c>
      <c r="AO98" s="311">
        <v>18</v>
      </c>
      <c r="AP98" s="314">
        <v>0.13395847287340923</v>
      </c>
      <c r="AQ98" s="598">
        <v>4242</v>
      </c>
      <c r="AR98" s="315">
        <v>13437</v>
      </c>
    </row>
    <row r="99" spans="1:44" ht="15">
      <c r="A99" s="341">
        <v>615</v>
      </c>
      <c r="B99" s="342" t="s">
        <v>3494</v>
      </c>
      <c r="C99" s="305">
        <v>9719</v>
      </c>
      <c r="D99" s="306">
        <v>27.339728262398378</v>
      </c>
      <c r="E99" s="307">
        <v>14561</v>
      </c>
      <c r="F99" s="306">
        <v>40.960364567217077</v>
      </c>
      <c r="G99" s="307">
        <v>9845</v>
      </c>
      <c r="H99" s="306">
        <v>27.694168612337901</v>
      </c>
      <c r="I99" s="307">
        <v>158</v>
      </c>
      <c r="J99" s="308">
        <v>0.44445694674955699</v>
      </c>
      <c r="K99" s="307">
        <v>1151</v>
      </c>
      <c r="L99" s="309">
        <v>3.2377844665110129</v>
      </c>
      <c r="M99" s="307">
        <v>115</v>
      </c>
      <c r="N99" s="309">
        <v>0.28932986527164856</v>
      </c>
      <c r="O99" s="313">
        <v>17704</v>
      </c>
      <c r="P99" s="310">
        <v>49.801682185152892</v>
      </c>
      <c r="Q99" s="311">
        <v>17845</v>
      </c>
      <c r="R99" s="312">
        <v>50.198317814847115</v>
      </c>
      <c r="S99" s="313">
        <v>78067</v>
      </c>
      <c r="T99" s="310">
        <v>49.355140541429058</v>
      </c>
      <c r="U99" s="311">
        <v>80107</v>
      </c>
      <c r="V99" s="314">
        <v>50.644859458570949</v>
      </c>
      <c r="W99" s="313">
        <v>27964</v>
      </c>
      <c r="X99" s="306">
        <v>78.663253537370949</v>
      </c>
      <c r="Y99" s="311">
        <v>7585</v>
      </c>
      <c r="Z99" s="314">
        <v>21.336746462629048</v>
      </c>
      <c r="AA99" s="313">
        <v>145847</v>
      </c>
      <c r="AB99" s="306">
        <v>92.206683778623542</v>
      </c>
      <c r="AC99" s="313">
        <v>12327</v>
      </c>
      <c r="AD99" s="314">
        <v>7.7933162213764593</v>
      </c>
      <c r="AE99" s="313">
        <v>43093</v>
      </c>
      <c r="AF99" s="306">
        <v>27.24404769431133</v>
      </c>
      <c r="AG99" s="311">
        <v>52787</v>
      </c>
      <c r="AH99" s="306">
        <v>33.372741411357119</v>
      </c>
      <c r="AI99" s="311">
        <v>36825</v>
      </c>
      <c r="AJ99" s="310">
        <v>23.281323099877348</v>
      </c>
      <c r="AK99" s="311">
        <v>24921</v>
      </c>
      <c r="AL99" s="310">
        <v>15.755433889261194</v>
      </c>
      <c r="AM99" s="311">
        <v>189</v>
      </c>
      <c r="AN99" s="306">
        <v>0.11948866438226256</v>
      </c>
      <c r="AO99" s="311">
        <v>359</v>
      </c>
      <c r="AP99" s="314">
        <v>0.2269652408107527</v>
      </c>
      <c r="AQ99" s="598">
        <v>35549</v>
      </c>
      <c r="AR99" s="315">
        <v>158174</v>
      </c>
    </row>
    <row r="100" spans="1:44" ht="15">
      <c r="A100" s="341">
        <v>649</v>
      </c>
      <c r="B100" s="342" t="s">
        <v>3495</v>
      </c>
      <c r="C100" s="305">
        <v>8464</v>
      </c>
      <c r="D100" s="306">
        <v>80.540489104577034</v>
      </c>
      <c r="E100" s="307">
        <v>1486</v>
      </c>
      <c r="F100" s="306">
        <v>14.14026072889904</v>
      </c>
      <c r="G100" s="307">
        <v>452</v>
      </c>
      <c r="H100" s="306">
        <v>4.3010752688172049</v>
      </c>
      <c r="I100" s="307">
        <v>0</v>
      </c>
      <c r="J100" s="308">
        <v>0</v>
      </c>
      <c r="K100" s="307">
        <v>95</v>
      </c>
      <c r="L100" s="309">
        <v>0.90398705871158058</v>
      </c>
      <c r="M100" s="307">
        <v>12</v>
      </c>
      <c r="N100" s="309">
        <v>9.5419847328244267E-2</v>
      </c>
      <c r="O100" s="313">
        <v>5397</v>
      </c>
      <c r="P100" s="310">
        <v>51.355980588067375</v>
      </c>
      <c r="Q100" s="311">
        <v>5112</v>
      </c>
      <c r="R100" s="312">
        <v>48.644019411932632</v>
      </c>
      <c r="S100" s="313">
        <v>1145</v>
      </c>
      <c r="T100" s="310">
        <v>54.3168880455408</v>
      </c>
      <c r="U100" s="311">
        <v>963</v>
      </c>
      <c r="V100" s="314">
        <v>45.683111954459207</v>
      </c>
      <c r="W100" s="313">
        <v>5934</v>
      </c>
      <c r="X100" s="306">
        <v>56.465886383100198</v>
      </c>
      <c r="Y100" s="311">
        <v>4575</v>
      </c>
      <c r="Z100" s="314">
        <v>43.534113616899802</v>
      </c>
      <c r="AA100" s="313">
        <v>1638</v>
      </c>
      <c r="AB100" s="306">
        <v>77.703984819734345</v>
      </c>
      <c r="AC100" s="313">
        <v>470</v>
      </c>
      <c r="AD100" s="314">
        <v>22.296015180265655</v>
      </c>
      <c r="AE100" s="313">
        <v>405</v>
      </c>
      <c r="AF100" s="306">
        <v>19.212523719165087</v>
      </c>
      <c r="AG100" s="311">
        <v>798</v>
      </c>
      <c r="AH100" s="306">
        <v>37.855787476280831</v>
      </c>
      <c r="AI100" s="311">
        <v>558</v>
      </c>
      <c r="AJ100" s="310">
        <v>26.47058823529412</v>
      </c>
      <c r="AK100" s="311">
        <v>347</v>
      </c>
      <c r="AL100" s="310">
        <v>16.461100569259962</v>
      </c>
      <c r="AM100" s="311">
        <v>0</v>
      </c>
      <c r="AN100" s="306">
        <v>0</v>
      </c>
      <c r="AO100" s="311">
        <v>0</v>
      </c>
      <c r="AP100" s="314">
        <v>0</v>
      </c>
      <c r="AQ100" s="598">
        <v>10509</v>
      </c>
      <c r="AR100" s="315">
        <v>2108</v>
      </c>
    </row>
    <row r="101" spans="1:44" ht="15">
      <c r="A101" s="341">
        <v>652</v>
      </c>
      <c r="B101" s="342" t="s">
        <v>193</v>
      </c>
      <c r="C101" s="305">
        <v>4282</v>
      </c>
      <c r="D101" s="306">
        <v>85.180027849612088</v>
      </c>
      <c r="E101" s="307">
        <v>613</v>
      </c>
      <c r="F101" s="306">
        <v>12.194151581460115</v>
      </c>
      <c r="G101" s="307">
        <v>122</v>
      </c>
      <c r="H101" s="306">
        <v>2.4268947682514423</v>
      </c>
      <c r="I101" s="307">
        <v>0</v>
      </c>
      <c r="J101" s="308">
        <v>0</v>
      </c>
      <c r="K101" s="307">
        <v>8</v>
      </c>
      <c r="L101" s="309">
        <v>0.15914064054107818</v>
      </c>
      <c r="M101" s="307">
        <v>2</v>
      </c>
      <c r="N101" s="309">
        <v>3.9952057530962842E-2</v>
      </c>
      <c r="O101" s="313">
        <v>2579</v>
      </c>
      <c r="P101" s="310">
        <v>51.302963994430073</v>
      </c>
      <c r="Q101" s="311">
        <v>2448</v>
      </c>
      <c r="R101" s="312">
        <v>48.69703600556992</v>
      </c>
      <c r="S101" s="313">
        <v>215</v>
      </c>
      <c r="T101" s="310">
        <v>50.827423167848693</v>
      </c>
      <c r="U101" s="311">
        <v>208</v>
      </c>
      <c r="V101" s="314">
        <v>49.1725768321513</v>
      </c>
      <c r="W101" s="313">
        <v>2604</v>
      </c>
      <c r="X101" s="306">
        <v>51.800278496120946</v>
      </c>
      <c r="Y101" s="311">
        <v>2423</v>
      </c>
      <c r="Z101" s="314">
        <v>48.199721503879047</v>
      </c>
      <c r="AA101" s="313">
        <v>346</v>
      </c>
      <c r="AB101" s="306">
        <v>81.796690307328603</v>
      </c>
      <c r="AC101" s="313">
        <v>77</v>
      </c>
      <c r="AD101" s="314">
        <v>18.203309692671397</v>
      </c>
      <c r="AE101" s="313">
        <v>113</v>
      </c>
      <c r="AF101" s="306">
        <v>26.713947990543733</v>
      </c>
      <c r="AG101" s="311">
        <v>148</v>
      </c>
      <c r="AH101" s="306">
        <v>34.988179669030735</v>
      </c>
      <c r="AI101" s="311">
        <v>95</v>
      </c>
      <c r="AJ101" s="310">
        <v>22.458628841607563</v>
      </c>
      <c r="AK101" s="311">
        <v>67</v>
      </c>
      <c r="AL101" s="310">
        <v>15.839243498817968</v>
      </c>
      <c r="AM101" s="311">
        <v>0</v>
      </c>
      <c r="AN101" s="306">
        <v>0</v>
      </c>
      <c r="AO101" s="311">
        <v>0</v>
      </c>
      <c r="AP101" s="314">
        <v>0</v>
      </c>
      <c r="AQ101" s="598">
        <v>5027</v>
      </c>
      <c r="AR101" s="315">
        <v>423</v>
      </c>
    </row>
    <row r="102" spans="1:44" ht="15">
      <c r="A102" s="341">
        <v>660</v>
      </c>
      <c r="B102" s="342" t="s">
        <v>3496</v>
      </c>
      <c r="C102" s="305">
        <v>8080</v>
      </c>
      <c r="D102" s="306">
        <v>76.645797761335615</v>
      </c>
      <c r="E102" s="307">
        <v>1966</v>
      </c>
      <c r="F102" s="306">
        <v>18.649212673117056</v>
      </c>
      <c r="G102" s="307">
        <v>419</v>
      </c>
      <c r="H102" s="306">
        <v>3.974577878960349</v>
      </c>
      <c r="I102" s="307">
        <v>1</v>
      </c>
      <c r="J102" s="308">
        <v>9.4858660595712394E-3</v>
      </c>
      <c r="K102" s="307">
        <v>65</v>
      </c>
      <c r="L102" s="309">
        <v>0.61658129387213056</v>
      </c>
      <c r="M102" s="307">
        <v>11</v>
      </c>
      <c r="N102" s="309">
        <v>0.11451474377326079</v>
      </c>
      <c r="O102" s="313">
        <v>5251</v>
      </c>
      <c r="P102" s="310">
        <v>49.810282678808576</v>
      </c>
      <c r="Q102" s="311">
        <v>5291</v>
      </c>
      <c r="R102" s="312">
        <v>50.189717321191431</v>
      </c>
      <c r="S102" s="313">
        <v>1894</v>
      </c>
      <c r="T102" s="310">
        <v>57.585892368501071</v>
      </c>
      <c r="U102" s="311">
        <v>1395</v>
      </c>
      <c r="V102" s="314">
        <v>42.414107631498936</v>
      </c>
      <c r="W102" s="313">
        <v>5477</v>
      </c>
      <c r="X102" s="306">
        <v>51.954088408271673</v>
      </c>
      <c r="Y102" s="311">
        <v>5065</v>
      </c>
      <c r="Z102" s="314">
        <v>48.045911591728327</v>
      </c>
      <c r="AA102" s="313">
        <v>2650</v>
      </c>
      <c r="AB102" s="306">
        <v>80.571602310732743</v>
      </c>
      <c r="AC102" s="313">
        <v>639</v>
      </c>
      <c r="AD102" s="314">
        <v>19.428397689267253</v>
      </c>
      <c r="AE102" s="313">
        <v>456</v>
      </c>
      <c r="AF102" s="306">
        <v>13.864396473092125</v>
      </c>
      <c r="AG102" s="311">
        <v>1337</v>
      </c>
      <c r="AH102" s="306">
        <v>40.650653694131954</v>
      </c>
      <c r="AI102" s="311">
        <v>939</v>
      </c>
      <c r="AJ102" s="310">
        <v>28.549711158406808</v>
      </c>
      <c r="AK102" s="311">
        <v>556</v>
      </c>
      <c r="AL102" s="310">
        <v>16.904834296138642</v>
      </c>
      <c r="AM102" s="311">
        <v>0</v>
      </c>
      <c r="AN102" s="306">
        <v>0</v>
      </c>
      <c r="AO102" s="311">
        <v>1</v>
      </c>
      <c r="AP102" s="314">
        <v>3.0404378230465188E-2</v>
      </c>
      <c r="AQ102" s="598">
        <v>10542</v>
      </c>
      <c r="AR102" s="315">
        <v>3289</v>
      </c>
    </row>
    <row r="103" spans="1:44" ht="15">
      <c r="A103" s="341">
        <v>667</v>
      </c>
      <c r="B103" s="342" t="s">
        <v>209</v>
      </c>
      <c r="C103" s="305">
        <v>8305</v>
      </c>
      <c r="D103" s="306">
        <v>82.975322210010987</v>
      </c>
      <c r="E103" s="307">
        <v>1246</v>
      </c>
      <c r="F103" s="306">
        <v>12.448796083524828</v>
      </c>
      <c r="G103" s="307">
        <v>371</v>
      </c>
      <c r="H103" s="306">
        <v>3.7066640023978423</v>
      </c>
      <c r="I103" s="307">
        <v>0</v>
      </c>
      <c r="J103" s="308">
        <v>0</v>
      </c>
      <c r="K103" s="307">
        <v>77</v>
      </c>
      <c r="L103" s="309">
        <v>0.76930762313917478</v>
      </c>
      <c r="M103" s="307">
        <v>10</v>
      </c>
      <c r="N103" s="309">
        <v>0.10043185698503565</v>
      </c>
      <c r="O103" s="313">
        <v>4916</v>
      </c>
      <c r="P103" s="310">
        <v>49.115795783794589</v>
      </c>
      <c r="Q103" s="311">
        <v>5093</v>
      </c>
      <c r="R103" s="312">
        <v>50.884204216205418</v>
      </c>
      <c r="S103" s="313">
        <v>1704</v>
      </c>
      <c r="T103" s="310">
        <v>54.198473282442748</v>
      </c>
      <c r="U103" s="311">
        <v>1440</v>
      </c>
      <c r="V103" s="314">
        <v>45.801526717557252</v>
      </c>
      <c r="W103" s="313">
        <v>4946</v>
      </c>
      <c r="X103" s="306">
        <v>49.415526026576082</v>
      </c>
      <c r="Y103" s="311">
        <v>5063</v>
      </c>
      <c r="Z103" s="314">
        <v>50.584473973423918</v>
      </c>
      <c r="AA103" s="313">
        <v>2626</v>
      </c>
      <c r="AB103" s="306">
        <v>83.524173027989818</v>
      </c>
      <c r="AC103" s="313">
        <v>518</v>
      </c>
      <c r="AD103" s="314">
        <v>16.475826972010175</v>
      </c>
      <c r="AE103" s="313">
        <v>603</v>
      </c>
      <c r="AF103" s="306">
        <v>19.179389312977101</v>
      </c>
      <c r="AG103" s="311">
        <v>1161</v>
      </c>
      <c r="AH103" s="306">
        <v>36.92748091603054</v>
      </c>
      <c r="AI103" s="311">
        <v>837</v>
      </c>
      <c r="AJ103" s="310">
        <v>26.622137404580155</v>
      </c>
      <c r="AK103" s="311">
        <v>539</v>
      </c>
      <c r="AL103" s="310">
        <v>17.143765903307891</v>
      </c>
      <c r="AM103" s="311">
        <v>0</v>
      </c>
      <c r="AN103" s="306">
        <v>0</v>
      </c>
      <c r="AO103" s="311">
        <v>4</v>
      </c>
      <c r="AP103" s="314">
        <v>0.1272264631043257</v>
      </c>
      <c r="AQ103" s="598">
        <v>10009</v>
      </c>
      <c r="AR103" s="315">
        <v>3144</v>
      </c>
    </row>
    <row r="104" spans="1:44" ht="15">
      <c r="A104" s="341">
        <v>674</v>
      </c>
      <c r="B104" s="342" t="s">
        <v>213</v>
      </c>
      <c r="C104" s="305">
        <v>3938</v>
      </c>
      <c r="D104" s="306">
        <v>33.506338807113082</v>
      </c>
      <c r="E104" s="307">
        <v>5490</v>
      </c>
      <c r="F104" s="306">
        <v>46.711477920530932</v>
      </c>
      <c r="G104" s="307">
        <v>2232</v>
      </c>
      <c r="H104" s="306">
        <v>18.990895941461755</v>
      </c>
      <c r="I104" s="307">
        <v>1</v>
      </c>
      <c r="J104" s="308">
        <v>8.5084659235939771E-3</v>
      </c>
      <c r="K104" s="307">
        <v>77</v>
      </c>
      <c r="L104" s="309">
        <v>0.6551518761167362</v>
      </c>
      <c r="M104" s="307">
        <v>15</v>
      </c>
      <c r="N104" s="309">
        <v>0.12790995139421849</v>
      </c>
      <c r="O104" s="313">
        <v>6187</v>
      </c>
      <c r="P104" s="310">
        <v>52.641878669275933</v>
      </c>
      <c r="Q104" s="311">
        <v>5566</v>
      </c>
      <c r="R104" s="312">
        <v>47.358121330724067</v>
      </c>
      <c r="S104" s="313">
        <v>1365</v>
      </c>
      <c r="T104" s="310">
        <v>54.797270172621438</v>
      </c>
      <c r="U104" s="311">
        <v>1126</v>
      </c>
      <c r="V104" s="314">
        <v>45.202729827378562</v>
      </c>
      <c r="W104" s="313">
        <v>3144</v>
      </c>
      <c r="X104" s="306">
        <v>26.750616863779459</v>
      </c>
      <c r="Y104" s="311">
        <v>8609</v>
      </c>
      <c r="Z104" s="314">
        <v>73.24938313622053</v>
      </c>
      <c r="AA104" s="313">
        <v>1771</v>
      </c>
      <c r="AB104" s="306">
        <v>71.095945403452433</v>
      </c>
      <c r="AC104" s="313">
        <v>720</v>
      </c>
      <c r="AD104" s="314">
        <v>28.904054596547574</v>
      </c>
      <c r="AE104" s="313">
        <v>606</v>
      </c>
      <c r="AF104" s="306">
        <v>24.327579285427539</v>
      </c>
      <c r="AG104" s="311">
        <v>959</v>
      </c>
      <c r="AH104" s="306">
        <v>38.498594941790451</v>
      </c>
      <c r="AI104" s="311">
        <v>518</v>
      </c>
      <c r="AJ104" s="310">
        <v>20.794861501405055</v>
      </c>
      <c r="AK104" s="311">
        <v>406</v>
      </c>
      <c r="AL104" s="310">
        <v>16.298675230830991</v>
      </c>
      <c r="AM104" s="311">
        <v>2</v>
      </c>
      <c r="AN104" s="306">
        <v>8.0289040545965473E-2</v>
      </c>
      <c r="AO104" s="311">
        <v>0</v>
      </c>
      <c r="AP104" s="314">
        <v>0</v>
      </c>
      <c r="AQ104" s="598">
        <v>11753</v>
      </c>
      <c r="AR104" s="315">
        <v>2491</v>
      </c>
    </row>
    <row r="105" spans="1:44" ht="15">
      <c r="A105" s="341">
        <v>697</v>
      </c>
      <c r="B105" s="342" t="s">
        <v>223</v>
      </c>
      <c r="C105" s="305">
        <v>5308</v>
      </c>
      <c r="D105" s="306">
        <v>30.708706971362453</v>
      </c>
      <c r="E105" s="307">
        <v>7435</v>
      </c>
      <c r="F105" s="306">
        <v>43.014174139427247</v>
      </c>
      <c r="G105" s="307">
        <v>3945</v>
      </c>
      <c r="H105" s="306">
        <v>22.823257159386749</v>
      </c>
      <c r="I105" s="307">
        <v>4</v>
      </c>
      <c r="J105" s="308">
        <v>2.3141452126120916E-2</v>
      </c>
      <c r="K105" s="307">
        <v>570</v>
      </c>
      <c r="L105" s="309">
        <v>3.2976569279722305</v>
      </c>
      <c r="M105" s="307">
        <v>23</v>
      </c>
      <c r="N105" s="309">
        <v>0.10549141417101331</v>
      </c>
      <c r="O105" s="313">
        <v>8474</v>
      </c>
      <c r="P105" s="310">
        <v>49.025166329187158</v>
      </c>
      <c r="Q105" s="311">
        <v>8811</v>
      </c>
      <c r="R105" s="312">
        <v>50.974833670812849</v>
      </c>
      <c r="S105" s="313">
        <v>7214</v>
      </c>
      <c r="T105" s="310">
        <v>47.676954596523693</v>
      </c>
      <c r="U105" s="311">
        <v>7917</v>
      </c>
      <c r="V105" s="314">
        <v>52.323045403476307</v>
      </c>
      <c r="W105" s="313">
        <v>11040</v>
      </c>
      <c r="X105" s="306">
        <v>63.870407868093729</v>
      </c>
      <c r="Y105" s="311">
        <v>6245</v>
      </c>
      <c r="Z105" s="314">
        <v>36.129592131906278</v>
      </c>
      <c r="AA105" s="313">
        <v>13744</v>
      </c>
      <c r="AB105" s="306">
        <v>90.833388407904309</v>
      </c>
      <c r="AC105" s="313">
        <v>1387</v>
      </c>
      <c r="AD105" s="314">
        <v>9.1666115920956965</v>
      </c>
      <c r="AE105" s="313">
        <v>3893</v>
      </c>
      <c r="AF105" s="306">
        <v>25.728636573921086</v>
      </c>
      <c r="AG105" s="311">
        <v>3969</v>
      </c>
      <c r="AH105" s="306">
        <v>26.23091666115921</v>
      </c>
      <c r="AI105" s="311">
        <v>4008</v>
      </c>
      <c r="AJ105" s="310">
        <v>26.488665653294564</v>
      </c>
      <c r="AK105" s="311">
        <v>3236</v>
      </c>
      <c r="AL105" s="310">
        <v>21.386557398717866</v>
      </c>
      <c r="AM105" s="311">
        <v>16</v>
      </c>
      <c r="AN105" s="306">
        <v>0.10574317626065692</v>
      </c>
      <c r="AO105" s="311">
        <v>9</v>
      </c>
      <c r="AP105" s="314">
        <v>5.9480536646619515E-2</v>
      </c>
      <c r="AQ105" s="598">
        <v>17285</v>
      </c>
      <c r="AR105" s="315">
        <v>15131</v>
      </c>
    </row>
    <row r="106" spans="1:44" ht="15">
      <c r="A106" s="341">
        <v>756</v>
      </c>
      <c r="B106" s="343" t="s">
        <v>228</v>
      </c>
      <c r="C106" s="305">
        <v>10988</v>
      </c>
      <c r="D106" s="306">
        <v>46.117686560899855</v>
      </c>
      <c r="E106" s="307">
        <v>9109</v>
      </c>
      <c r="F106" s="306">
        <v>38.231343910014267</v>
      </c>
      <c r="G106" s="307">
        <v>3569</v>
      </c>
      <c r="H106" s="306">
        <v>14.979434231511792</v>
      </c>
      <c r="I106" s="307">
        <v>0</v>
      </c>
      <c r="J106" s="308">
        <v>0</v>
      </c>
      <c r="K106" s="307">
        <v>132</v>
      </c>
      <c r="L106" s="309">
        <v>0.554016620498615</v>
      </c>
      <c r="M106" s="307">
        <v>28</v>
      </c>
      <c r="N106" s="309">
        <v>9.2421441774491686E-2</v>
      </c>
      <c r="O106" s="319">
        <v>11875</v>
      </c>
      <c r="P106" s="316">
        <v>49.840510366826159</v>
      </c>
      <c r="Q106" s="317">
        <v>11951</v>
      </c>
      <c r="R106" s="318">
        <v>50.159489633173848</v>
      </c>
      <c r="S106" s="319">
        <v>3725</v>
      </c>
      <c r="T106" s="316">
        <v>54.610760885500667</v>
      </c>
      <c r="U106" s="317">
        <v>3096</v>
      </c>
      <c r="V106" s="320">
        <v>45.38923911449934</v>
      </c>
      <c r="W106" s="319">
        <v>11002</v>
      </c>
      <c r="X106" s="321">
        <v>46.176445899437589</v>
      </c>
      <c r="Y106" s="317">
        <v>12824</v>
      </c>
      <c r="Z106" s="320">
        <v>53.823554100562411</v>
      </c>
      <c r="AA106" s="313">
        <v>5777</v>
      </c>
      <c r="AB106" s="306">
        <v>84.694326345110696</v>
      </c>
      <c r="AC106" s="313">
        <v>1044</v>
      </c>
      <c r="AD106" s="314">
        <v>15.305673654889313</v>
      </c>
      <c r="AE106" s="313">
        <v>1490</v>
      </c>
      <c r="AF106" s="306">
        <v>21.844304354200265</v>
      </c>
      <c r="AG106" s="311">
        <v>2748</v>
      </c>
      <c r="AH106" s="306">
        <v>40.287347896202903</v>
      </c>
      <c r="AI106" s="311">
        <v>1604</v>
      </c>
      <c r="AJ106" s="310">
        <v>23.515613546400822</v>
      </c>
      <c r="AK106" s="311">
        <v>975</v>
      </c>
      <c r="AL106" s="310">
        <v>14.294091775399501</v>
      </c>
      <c r="AM106" s="311">
        <v>2</v>
      </c>
      <c r="AN106" s="306">
        <v>2.9321213898255385E-2</v>
      </c>
      <c r="AO106" s="311">
        <v>2</v>
      </c>
      <c r="AP106" s="314">
        <v>2.9321213898255385E-2</v>
      </c>
      <c r="AQ106" s="599">
        <v>23826</v>
      </c>
      <c r="AR106" s="322">
        <v>6821</v>
      </c>
    </row>
    <row r="107" spans="1:44" ht="18.75" customHeight="1">
      <c r="A107" s="169"/>
      <c r="B107" s="185" t="s">
        <v>391</v>
      </c>
      <c r="C107" s="188">
        <v>60282</v>
      </c>
      <c r="D107" s="175">
        <v>28.069734305590476</v>
      </c>
      <c r="E107" s="174">
        <v>113334</v>
      </c>
      <c r="F107" s="175">
        <v>52.772888553627809</v>
      </c>
      <c r="G107" s="174">
        <v>38132</v>
      </c>
      <c r="H107" s="175">
        <v>17.75579955112266</v>
      </c>
      <c r="I107" s="174">
        <v>56</v>
      </c>
      <c r="J107" s="175">
        <v>2.6075862133191775E-2</v>
      </c>
      <c r="K107" s="174">
        <v>2671</v>
      </c>
      <c r="L107" s="189">
        <v>1.2437254956742008</v>
      </c>
      <c r="M107" s="174">
        <v>283</v>
      </c>
      <c r="N107" s="189">
        <v>0.13835848871396719</v>
      </c>
      <c r="O107" s="188">
        <v>107420</v>
      </c>
      <c r="P107" s="176">
        <v>50.019091256204661</v>
      </c>
      <c r="Q107" s="174">
        <v>107338</v>
      </c>
      <c r="R107" s="191">
        <v>49.980908743795347</v>
      </c>
      <c r="S107" s="188">
        <v>46337</v>
      </c>
      <c r="T107" s="176">
        <v>54.111780642750375</v>
      </c>
      <c r="U107" s="174">
        <v>39295</v>
      </c>
      <c r="V107" s="193">
        <v>45.888219357249625</v>
      </c>
      <c r="W107" s="188">
        <v>99233</v>
      </c>
      <c r="X107" s="175">
        <v>46.206893340411064</v>
      </c>
      <c r="Y107" s="174">
        <v>115525</v>
      </c>
      <c r="Z107" s="193">
        <v>53.793106659588929</v>
      </c>
      <c r="AA107" s="188">
        <v>67662</v>
      </c>
      <c r="AB107" s="175">
        <v>79.014854260089677</v>
      </c>
      <c r="AC107" s="174">
        <v>17970</v>
      </c>
      <c r="AD107" s="193">
        <v>20.985145739910312</v>
      </c>
      <c r="AE107" s="188">
        <v>16693</v>
      </c>
      <c r="AF107" s="175">
        <v>19.493880792227205</v>
      </c>
      <c r="AG107" s="174">
        <v>33917</v>
      </c>
      <c r="AH107" s="175">
        <v>39.607856875934225</v>
      </c>
      <c r="AI107" s="174">
        <v>22572</v>
      </c>
      <c r="AJ107" s="176">
        <v>26.359304932735427</v>
      </c>
      <c r="AK107" s="174">
        <v>12369</v>
      </c>
      <c r="AL107" s="176">
        <v>14.444366591928251</v>
      </c>
      <c r="AM107" s="174">
        <v>30</v>
      </c>
      <c r="AN107" s="175">
        <v>3.5033632286995513E-2</v>
      </c>
      <c r="AO107" s="174">
        <v>51</v>
      </c>
      <c r="AP107" s="193">
        <v>5.9557174887892375E-2</v>
      </c>
      <c r="AQ107" s="602">
        <v>214758</v>
      </c>
      <c r="AR107" s="195">
        <v>85632</v>
      </c>
    </row>
    <row r="108" spans="1:44" ht="15">
      <c r="A108" s="341">
        <v>30</v>
      </c>
      <c r="B108" s="344" t="s">
        <v>14</v>
      </c>
      <c r="C108" s="305">
        <v>1379</v>
      </c>
      <c r="D108" s="306">
        <v>13.728222996515679</v>
      </c>
      <c r="E108" s="307">
        <v>6270</v>
      </c>
      <c r="F108" s="306">
        <v>62.419113987058239</v>
      </c>
      <c r="G108" s="307">
        <v>1968</v>
      </c>
      <c r="H108" s="306">
        <v>19.591836734693878</v>
      </c>
      <c r="I108" s="307">
        <v>0</v>
      </c>
      <c r="J108" s="308">
        <v>0</v>
      </c>
      <c r="K108" s="307">
        <v>410</v>
      </c>
      <c r="L108" s="309">
        <v>4.0816326530612246</v>
      </c>
      <c r="M108" s="307">
        <v>18</v>
      </c>
      <c r="N108" s="309">
        <v>0.21912350597609564</v>
      </c>
      <c r="O108" s="326">
        <v>4763</v>
      </c>
      <c r="P108" s="323">
        <v>47.416625186660028</v>
      </c>
      <c r="Q108" s="324">
        <v>5282</v>
      </c>
      <c r="R108" s="325">
        <v>52.583374813339965</v>
      </c>
      <c r="S108" s="326">
        <v>7721</v>
      </c>
      <c r="T108" s="323">
        <v>55.36354510253836</v>
      </c>
      <c r="U108" s="324">
        <v>6225</v>
      </c>
      <c r="V108" s="327">
        <v>44.636454897461633</v>
      </c>
      <c r="W108" s="326">
        <v>6037</v>
      </c>
      <c r="X108" s="328">
        <v>60.099552015928325</v>
      </c>
      <c r="Y108" s="324">
        <v>4008</v>
      </c>
      <c r="Z108" s="327">
        <v>39.900447984071683</v>
      </c>
      <c r="AA108" s="313">
        <v>11089</v>
      </c>
      <c r="AB108" s="306">
        <v>79.513839093646922</v>
      </c>
      <c r="AC108" s="313">
        <v>2857</v>
      </c>
      <c r="AD108" s="314">
        <v>20.486160906353078</v>
      </c>
      <c r="AE108" s="313">
        <v>2299</v>
      </c>
      <c r="AF108" s="306">
        <v>16.485013623978201</v>
      </c>
      <c r="AG108" s="311">
        <v>5862</v>
      </c>
      <c r="AH108" s="306">
        <v>42.033558009465075</v>
      </c>
      <c r="AI108" s="311">
        <v>3922</v>
      </c>
      <c r="AJ108" s="310">
        <v>28.122759214111575</v>
      </c>
      <c r="AK108" s="311">
        <v>1854</v>
      </c>
      <c r="AL108" s="310">
        <v>13.294134518858455</v>
      </c>
      <c r="AM108" s="311">
        <v>4</v>
      </c>
      <c r="AN108" s="306">
        <v>2.8682059371862901E-2</v>
      </c>
      <c r="AO108" s="311">
        <v>5</v>
      </c>
      <c r="AP108" s="314">
        <v>3.5852574214828625E-2</v>
      </c>
      <c r="AQ108" s="601">
        <v>10045</v>
      </c>
      <c r="AR108" s="329">
        <v>13946</v>
      </c>
    </row>
    <row r="109" spans="1:44" ht="15">
      <c r="A109" s="341">
        <v>34</v>
      </c>
      <c r="B109" s="342" t="s">
        <v>18</v>
      </c>
      <c r="C109" s="305">
        <v>4606</v>
      </c>
      <c r="D109" s="306">
        <v>16.175592625109743</v>
      </c>
      <c r="E109" s="307">
        <v>14432</v>
      </c>
      <c r="F109" s="306">
        <v>50.683055311676902</v>
      </c>
      <c r="G109" s="307">
        <v>8955</v>
      </c>
      <c r="H109" s="306">
        <v>31.448639157155402</v>
      </c>
      <c r="I109" s="307">
        <v>3</v>
      </c>
      <c r="J109" s="308">
        <v>1.0535557506584723E-2</v>
      </c>
      <c r="K109" s="307">
        <v>418</v>
      </c>
      <c r="L109" s="309">
        <v>1.4679543459174715</v>
      </c>
      <c r="M109" s="307">
        <v>61</v>
      </c>
      <c r="N109" s="309">
        <v>0.2213788741302973</v>
      </c>
      <c r="O109" s="313">
        <v>14780</v>
      </c>
      <c r="P109" s="310">
        <v>51.905179982440742</v>
      </c>
      <c r="Q109" s="311">
        <v>13695</v>
      </c>
      <c r="R109" s="312">
        <v>48.094820017559265</v>
      </c>
      <c r="S109" s="313">
        <v>5308</v>
      </c>
      <c r="T109" s="310">
        <v>49.788950379889322</v>
      </c>
      <c r="U109" s="311">
        <v>5353</v>
      </c>
      <c r="V109" s="314">
        <v>50.211049620110678</v>
      </c>
      <c r="W109" s="313">
        <v>14390</v>
      </c>
      <c r="X109" s="306">
        <v>50.53555750658473</v>
      </c>
      <c r="Y109" s="311">
        <v>14085</v>
      </c>
      <c r="Z109" s="314">
        <v>49.464442493415277</v>
      </c>
      <c r="AA109" s="313">
        <v>9599</v>
      </c>
      <c r="AB109" s="306">
        <v>90.038457930775735</v>
      </c>
      <c r="AC109" s="313">
        <v>1062</v>
      </c>
      <c r="AD109" s="314">
        <v>9.9615420692242758</v>
      </c>
      <c r="AE109" s="313">
        <v>2533</v>
      </c>
      <c r="AF109" s="306">
        <v>23.75949723290498</v>
      </c>
      <c r="AG109" s="311">
        <v>3485</v>
      </c>
      <c r="AH109" s="306">
        <v>32.689241159365913</v>
      </c>
      <c r="AI109" s="311">
        <v>2815</v>
      </c>
      <c r="AJ109" s="310">
        <v>26.40465247162555</v>
      </c>
      <c r="AK109" s="311">
        <v>1806</v>
      </c>
      <c r="AL109" s="310">
        <v>16.940249507550888</v>
      </c>
      <c r="AM109" s="311">
        <v>5</v>
      </c>
      <c r="AN109" s="306">
        <v>4.6899915580151955E-2</v>
      </c>
      <c r="AO109" s="311">
        <v>17</v>
      </c>
      <c r="AP109" s="314">
        <v>0.15945971297251665</v>
      </c>
      <c r="AQ109" s="598">
        <v>28475</v>
      </c>
      <c r="AR109" s="315">
        <v>10661</v>
      </c>
    </row>
    <row r="110" spans="1:44" ht="15">
      <c r="A110" s="341">
        <v>36</v>
      </c>
      <c r="B110" s="342" t="s">
        <v>20</v>
      </c>
      <c r="C110" s="305">
        <v>600</v>
      </c>
      <c r="D110" s="306">
        <v>24.183796856106412</v>
      </c>
      <c r="E110" s="307">
        <v>1272</v>
      </c>
      <c r="F110" s="306">
        <v>51.269649334945591</v>
      </c>
      <c r="G110" s="307">
        <v>552</v>
      </c>
      <c r="H110" s="306">
        <v>22.249093107617895</v>
      </c>
      <c r="I110" s="307">
        <v>1</v>
      </c>
      <c r="J110" s="308">
        <v>4.0306328093510681E-2</v>
      </c>
      <c r="K110" s="307">
        <v>46</v>
      </c>
      <c r="L110" s="309">
        <v>1.8540910923014913</v>
      </c>
      <c r="M110" s="307">
        <v>10</v>
      </c>
      <c r="N110" s="309">
        <v>0.40032025620496392</v>
      </c>
      <c r="O110" s="313">
        <v>1155</v>
      </c>
      <c r="P110" s="310">
        <v>46.553808948004836</v>
      </c>
      <c r="Q110" s="311">
        <v>1326</v>
      </c>
      <c r="R110" s="312">
        <v>53.446191051995164</v>
      </c>
      <c r="S110" s="313">
        <v>793</v>
      </c>
      <c r="T110" s="310">
        <v>63.086714399363565</v>
      </c>
      <c r="U110" s="311">
        <v>464</v>
      </c>
      <c r="V110" s="314">
        <v>36.913285600636435</v>
      </c>
      <c r="W110" s="313">
        <v>1298</v>
      </c>
      <c r="X110" s="306">
        <v>52.317613865376863</v>
      </c>
      <c r="Y110" s="311">
        <v>1183</v>
      </c>
      <c r="Z110" s="314">
        <v>47.682386134623137</v>
      </c>
      <c r="AA110" s="313">
        <v>928</v>
      </c>
      <c r="AB110" s="306">
        <v>73.82657120127287</v>
      </c>
      <c r="AC110" s="313">
        <v>329</v>
      </c>
      <c r="AD110" s="314">
        <v>26.173428798727127</v>
      </c>
      <c r="AE110" s="313">
        <v>156</v>
      </c>
      <c r="AF110" s="306">
        <v>12.410501193317423</v>
      </c>
      <c r="AG110" s="311">
        <v>616</v>
      </c>
      <c r="AH110" s="306">
        <v>49.005568814638032</v>
      </c>
      <c r="AI110" s="311">
        <v>308</v>
      </c>
      <c r="AJ110" s="310">
        <v>24.502784407319016</v>
      </c>
      <c r="AK110" s="311">
        <v>177</v>
      </c>
      <c r="AL110" s="310">
        <v>14.081145584725538</v>
      </c>
      <c r="AM110" s="311">
        <v>0</v>
      </c>
      <c r="AN110" s="306">
        <v>0</v>
      </c>
      <c r="AO110" s="311">
        <v>0</v>
      </c>
      <c r="AP110" s="314">
        <v>0</v>
      </c>
      <c r="AQ110" s="598">
        <v>2481</v>
      </c>
      <c r="AR110" s="315">
        <v>1257</v>
      </c>
    </row>
    <row r="111" spans="1:44" ht="15">
      <c r="A111" s="341">
        <v>91</v>
      </c>
      <c r="B111" s="342" t="s">
        <v>47</v>
      </c>
      <c r="C111" s="305">
        <v>1626</v>
      </c>
      <c r="D111" s="306">
        <v>25.838232957254093</v>
      </c>
      <c r="E111" s="307">
        <v>3788</v>
      </c>
      <c r="F111" s="306">
        <v>60.193866200540278</v>
      </c>
      <c r="G111" s="307">
        <v>827</v>
      </c>
      <c r="H111" s="306">
        <v>13.141585889083107</v>
      </c>
      <c r="I111" s="307">
        <v>2</v>
      </c>
      <c r="J111" s="308">
        <v>3.1781344350866041E-2</v>
      </c>
      <c r="K111" s="307">
        <v>46</v>
      </c>
      <c r="L111" s="309">
        <v>0.73097092006991893</v>
      </c>
      <c r="M111" s="307">
        <v>4</v>
      </c>
      <c r="N111" s="309">
        <v>7.9961618423156883E-2</v>
      </c>
      <c r="O111" s="313">
        <v>3346</v>
      </c>
      <c r="P111" s="310">
        <v>53.17018909899889</v>
      </c>
      <c r="Q111" s="311">
        <v>2947</v>
      </c>
      <c r="R111" s="312">
        <v>46.82981090100111</v>
      </c>
      <c r="S111" s="313">
        <v>437</v>
      </c>
      <c r="T111" s="310">
        <v>52.650602409638559</v>
      </c>
      <c r="U111" s="311">
        <v>393</v>
      </c>
      <c r="V111" s="314">
        <v>47.349397590361448</v>
      </c>
      <c r="W111" s="313">
        <v>2658</v>
      </c>
      <c r="X111" s="306">
        <v>42.237406642300968</v>
      </c>
      <c r="Y111" s="311">
        <v>3635</v>
      </c>
      <c r="Z111" s="314">
        <v>57.762593357699032</v>
      </c>
      <c r="AA111" s="313">
        <v>680</v>
      </c>
      <c r="AB111" s="306">
        <v>81.92771084337349</v>
      </c>
      <c r="AC111" s="313">
        <v>150</v>
      </c>
      <c r="AD111" s="314">
        <v>18.072289156626507</v>
      </c>
      <c r="AE111" s="313">
        <v>178</v>
      </c>
      <c r="AF111" s="306">
        <v>21.445783132530121</v>
      </c>
      <c r="AG111" s="311">
        <v>303</v>
      </c>
      <c r="AH111" s="306">
        <v>36.506024096385545</v>
      </c>
      <c r="AI111" s="311">
        <v>214</v>
      </c>
      <c r="AJ111" s="310">
        <v>25.783132530120483</v>
      </c>
      <c r="AK111" s="311">
        <v>134</v>
      </c>
      <c r="AL111" s="310">
        <v>16.14457831325301</v>
      </c>
      <c r="AM111" s="311">
        <v>1</v>
      </c>
      <c r="AN111" s="306">
        <v>0.12048192771084339</v>
      </c>
      <c r="AO111" s="311">
        <v>0</v>
      </c>
      <c r="AP111" s="314">
        <v>0</v>
      </c>
      <c r="AQ111" s="598">
        <v>6293</v>
      </c>
      <c r="AR111" s="315">
        <v>830</v>
      </c>
    </row>
    <row r="112" spans="1:44" ht="15">
      <c r="A112" s="341">
        <v>93</v>
      </c>
      <c r="B112" s="342" t="s">
        <v>49</v>
      </c>
      <c r="C112" s="305">
        <v>9598</v>
      </c>
      <c r="D112" s="306">
        <v>67.744212309429699</v>
      </c>
      <c r="E112" s="307">
        <v>3803</v>
      </c>
      <c r="F112" s="306">
        <v>26.842179559570862</v>
      </c>
      <c r="G112" s="307">
        <v>672</v>
      </c>
      <c r="H112" s="306">
        <v>4.7430830039525684</v>
      </c>
      <c r="I112" s="307">
        <v>1</v>
      </c>
      <c r="J112" s="308">
        <v>7.0581592320722751E-3</v>
      </c>
      <c r="K112" s="307">
        <v>85</v>
      </c>
      <c r="L112" s="309">
        <v>0.59994353472614337</v>
      </c>
      <c r="M112" s="307">
        <v>9</v>
      </c>
      <c r="N112" s="309">
        <v>7.0947144377438806E-2</v>
      </c>
      <c r="O112" s="313">
        <v>7333</v>
      </c>
      <c r="P112" s="310">
        <v>51.757481648785998</v>
      </c>
      <c r="Q112" s="311">
        <v>6835</v>
      </c>
      <c r="R112" s="312">
        <v>48.242518351214002</v>
      </c>
      <c r="S112" s="313">
        <v>609</v>
      </c>
      <c r="T112" s="310">
        <v>53.846153846153847</v>
      </c>
      <c r="U112" s="311">
        <v>522</v>
      </c>
      <c r="V112" s="314">
        <v>46.153846153846153</v>
      </c>
      <c r="W112" s="313">
        <v>4376</v>
      </c>
      <c r="X112" s="306">
        <v>30.886504799548277</v>
      </c>
      <c r="Y112" s="311">
        <v>9792</v>
      </c>
      <c r="Z112" s="314">
        <v>69.113495200451723</v>
      </c>
      <c r="AA112" s="313">
        <v>959</v>
      </c>
      <c r="AB112" s="306">
        <v>84.792219274977896</v>
      </c>
      <c r="AC112" s="313">
        <v>172</v>
      </c>
      <c r="AD112" s="314">
        <v>15.207780725022104</v>
      </c>
      <c r="AE112" s="313">
        <v>273</v>
      </c>
      <c r="AF112" s="306">
        <v>24.137931034482758</v>
      </c>
      <c r="AG112" s="311">
        <v>445</v>
      </c>
      <c r="AH112" s="306">
        <v>39.345711759504866</v>
      </c>
      <c r="AI112" s="311">
        <v>248</v>
      </c>
      <c r="AJ112" s="310">
        <v>21.927497789566754</v>
      </c>
      <c r="AK112" s="311">
        <v>163</v>
      </c>
      <c r="AL112" s="310">
        <v>14.412024756852343</v>
      </c>
      <c r="AM112" s="311">
        <v>1</v>
      </c>
      <c r="AN112" s="306">
        <v>8.8417329796640132E-2</v>
      </c>
      <c r="AO112" s="311">
        <v>1</v>
      </c>
      <c r="AP112" s="314">
        <v>8.8417329796640132E-2</v>
      </c>
      <c r="AQ112" s="598">
        <v>14168</v>
      </c>
      <c r="AR112" s="315">
        <v>1131</v>
      </c>
    </row>
    <row r="113" spans="1:44" ht="15">
      <c r="A113" s="341">
        <v>101</v>
      </c>
      <c r="B113" s="342" t="s">
        <v>3497</v>
      </c>
      <c r="C113" s="305">
        <v>3677</v>
      </c>
      <c r="D113" s="306">
        <v>19.51905722475847</v>
      </c>
      <c r="E113" s="307">
        <v>12743</v>
      </c>
      <c r="F113" s="306">
        <v>67.645185263828438</v>
      </c>
      <c r="G113" s="307">
        <v>2185</v>
      </c>
      <c r="H113" s="306">
        <v>11.598895848816221</v>
      </c>
      <c r="I113" s="307">
        <v>3</v>
      </c>
      <c r="J113" s="308">
        <v>1.5925257458328911E-2</v>
      </c>
      <c r="K113" s="307">
        <v>217</v>
      </c>
      <c r="L113" s="309">
        <v>1.1519269561524577</v>
      </c>
      <c r="M113" s="307">
        <v>13</v>
      </c>
      <c r="N113" s="309">
        <v>0.16424711242979761</v>
      </c>
      <c r="O113" s="313">
        <v>9618</v>
      </c>
      <c r="P113" s="310">
        <v>51.056375411402485</v>
      </c>
      <c r="Q113" s="311">
        <v>9220</v>
      </c>
      <c r="R113" s="312">
        <v>48.943624588597515</v>
      </c>
      <c r="S113" s="313">
        <v>3726</v>
      </c>
      <c r="T113" s="310">
        <v>53.411697247706428</v>
      </c>
      <c r="U113" s="311">
        <v>3250</v>
      </c>
      <c r="V113" s="314">
        <v>46.588302752293572</v>
      </c>
      <c r="W113" s="313">
        <v>9622</v>
      </c>
      <c r="X113" s="306">
        <v>51.077609088013588</v>
      </c>
      <c r="Y113" s="311">
        <v>9216</v>
      </c>
      <c r="Z113" s="314">
        <v>48.922390911986412</v>
      </c>
      <c r="AA113" s="313">
        <v>5332</v>
      </c>
      <c r="AB113" s="306">
        <v>76.433486238532112</v>
      </c>
      <c r="AC113" s="313">
        <v>1644</v>
      </c>
      <c r="AD113" s="314">
        <v>23.566513761467888</v>
      </c>
      <c r="AE113" s="313">
        <v>1503</v>
      </c>
      <c r="AF113" s="306">
        <v>21.545298165137613</v>
      </c>
      <c r="AG113" s="311">
        <v>2714</v>
      </c>
      <c r="AH113" s="306">
        <v>38.904816513761467</v>
      </c>
      <c r="AI113" s="311">
        <v>1744</v>
      </c>
      <c r="AJ113" s="310">
        <v>25</v>
      </c>
      <c r="AK113" s="311">
        <v>1005</v>
      </c>
      <c r="AL113" s="310">
        <v>14.406536697247708</v>
      </c>
      <c r="AM113" s="311">
        <v>3</v>
      </c>
      <c r="AN113" s="306">
        <v>4.3004587155963309E-2</v>
      </c>
      <c r="AO113" s="311">
        <v>7</v>
      </c>
      <c r="AP113" s="314">
        <v>0.10034403669724772</v>
      </c>
      <c r="AQ113" s="598">
        <v>18838</v>
      </c>
      <c r="AR113" s="315">
        <v>6976</v>
      </c>
    </row>
    <row r="114" spans="1:44" ht="15">
      <c r="A114" s="341">
        <v>145</v>
      </c>
      <c r="B114" s="342" t="s">
        <v>69</v>
      </c>
      <c r="C114" s="305">
        <v>457</v>
      </c>
      <c r="D114" s="306">
        <v>13.292611983711462</v>
      </c>
      <c r="E114" s="307">
        <v>2302</v>
      </c>
      <c r="F114" s="306">
        <v>66.957533449680056</v>
      </c>
      <c r="G114" s="307">
        <v>664</v>
      </c>
      <c r="H114" s="306">
        <v>19.313554392088424</v>
      </c>
      <c r="I114" s="307">
        <v>0</v>
      </c>
      <c r="J114" s="308">
        <v>0</v>
      </c>
      <c r="K114" s="307">
        <v>13</v>
      </c>
      <c r="L114" s="309">
        <v>0.37812681791739383</v>
      </c>
      <c r="M114" s="307">
        <v>2</v>
      </c>
      <c r="N114" s="309">
        <v>0.11648223645894001</v>
      </c>
      <c r="O114" s="313">
        <v>1730</v>
      </c>
      <c r="P114" s="310">
        <v>50.319953461314718</v>
      </c>
      <c r="Q114" s="311">
        <v>1708</v>
      </c>
      <c r="R114" s="312">
        <v>49.680046538685282</v>
      </c>
      <c r="S114" s="313">
        <v>410</v>
      </c>
      <c r="T114" s="310">
        <v>53.177691309987033</v>
      </c>
      <c r="U114" s="311">
        <v>361</v>
      </c>
      <c r="V114" s="314">
        <v>46.822308690012967</v>
      </c>
      <c r="W114" s="313">
        <v>1984</v>
      </c>
      <c r="X114" s="306">
        <v>57.70796974985457</v>
      </c>
      <c r="Y114" s="311">
        <v>1454</v>
      </c>
      <c r="Z114" s="314">
        <v>42.292030250145437</v>
      </c>
      <c r="AA114" s="313">
        <v>649</v>
      </c>
      <c r="AB114" s="306">
        <v>84.17639429312581</v>
      </c>
      <c r="AC114" s="313">
        <v>122</v>
      </c>
      <c r="AD114" s="314">
        <v>15.823605706874188</v>
      </c>
      <c r="AE114" s="313">
        <v>171</v>
      </c>
      <c r="AF114" s="306">
        <v>22.178988326848248</v>
      </c>
      <c r="AG114" s="311">
        <v>305</v>
      </c>
      <c r="AH114" s="306">
        <v>39.559014267185475</v>
      </c>
      <c r="AI114" s="311">
        <v>189</v>
      </c>
      <c r="AJ114" s="310">
        <v>24.5136186770428</v>
      </c>
      <c r="AK114" s="311">
        <v>105</v>
      </c>
      <c r="AL114" s="310">
        <v>13.618677042801556</v>
      </c>
      <c r="AM114" s="311">
        <v>1</v>
      </c>
      <c r="AN114" s="306">
        <v>0.12970168612191957</v>
      </c>
      <c r="AO114" s="311">
        <v>0</v>
      </c>
      <c r="AP114" s="314">
        <v>0</v>
      </c>
      <c r="AQ114" s="598">
        <v>3438</v>
      </c>
      <c r="AR114" s="315">
        <v>771</v>
      </c>
    </row>
    <row r="115" spans="1:44" ht="15">
      <c r="A115" s="341">
        <v>209</v>
      </c>
      <c r="B115" s="342" t="s">
        <v>88</v>
      </c>
      <c r="C115" s="305">
        <v>2547</v>
      </c>
      <c r="D115" s="306">
        <v>18.716931216931219</v>
      </c>
      <c r="E115" s="307">
        <v>8120</v>
      </c>
      <c r="F115" s="306">
        <v>59.670781893004111</v>
      </c>
      <c r="G115" s="307">
        <v>2822</v>
      </c>
      <c r="H115" s="306">
        <v>20.737801293356849</v>
      </c>
      <c r="I115" s="307">
        <v>2</v>
      </c>
      <c r="J115" s="308">
        <v>1.4697236919459141E-2</v>
      </c>
      <c r="K115" s="307">
        <v>98</v>
      </c>
      <c r="L115" s="309">
        <v>0.72016460905349799</v>
      </c>
      <c r="M115" s="307">
        <v>19</v>
      </c>
      <c r="N115" s="309">
        <v>0.11039152193111569</v>
      </c>
      <c r="O115" s="313">
        <v>7027</v>
      </c>
      <c r="P115" s="310">
        <v>51.638741916519692</v>
      </c>
      <c r="Q115" s="311">
        <v>6581</v>
      </c>
      <c r="R115" s="312">
        <v>48.361258083480308</v>
      </c>
      <c r="S115" s="313">
        <v>1664</v>
      </c>
      <c r="T115" s="310">
        <v>54.450261780104711</v>
      </c>
      <c r="U115" s="311">
        <v>1392</v>
      </c>
      <c r="V115" s="314">
        <v>45.549738219895289</v>
      </c>
      <c r="W115" s="313">
        <v>5795</v>
      </c>
      <c r="X115" s="306">
        <v>42.585243974132865</v>
      </c>
      <c r="Y115" s="311">
        <v>7813</v>
      </c>
      <c r="Z115" s="314">
        <v>57.414756025867142</v>
      </c>
      <c r="AA115" s="313">
        <v>2446</v>
      </c>
      <c r="AB115" s="306">
        <v>80.039267015706798</v>
      </c>
      <c r="AC115" s="313">
        <v>610</v>
      </c>
      <c r="AD115" s="314">
        <v>19.960732984293195</v>
      </c>
      <c r="AE115" s="313">
        <v>551</v>
      </c>
      <c r="AF115" s="306">
        <v>18.030104712041886</v>
      </c>
      <c r="AG115" s="311">
        <v>1160</v>
      </c>
      <c r="AH115" s="306">
        <v>37.958115183246072</v>
      </c>
      <c r="AI115" s="311">
        <v>839</v>
      </c>
      <c r="AJ115" s="310">
        <v>27.454188481675391</v>
      </c>
      <c r="AK115" s="311">
        <v>502</v>
      </c>
      <c r="AL115" s="310">
        <v>16.426701570680631</v>
      </c>
      <c r="AM115" s="311">
        <v>2</v>
      </c>
      <c r="AN115" s="306">
        <v>6.5445026178010471E-2</v>
      </c>
      <c r="AO115" s="311">
        <v>2</v>
      </c>
      <c r="AP115" s="314">
        <v>6.5445026178010471E-2</v>
      </c>
      <c r="AQ115" s="598">
        <v>13608</v>
      </c>
      <c r="AR115" s="315">
        <v>3056</v>
      </c>
    </row>
    <row r="116" spans="1:44" ht="15">
      <c r="A116" s="341">
        <v>282</v>
      </c>
      <c r="B116" s="342" t="s">
        <v>106</v>
      </c>
      <c r="C116" s="305">
        <v>811</v>
      </c>
      <c r="D116" s="306">
        <v>9.9680432645034411</v>
      </c>
      <c r="E116" s="307">
        <v>4713</v>
      </c>
      <c r="F116" s="306">
        <v>57.927728613569315</v>
      </c>
      <c r="G116" s="307">
        <v>2493</v>
      </c>
      <c r="H116" s="306">
        <v>30.641592920353983</v>
      </c>
      <c r="I116" s="307">
        <v>7</v>
      </c>
      <c r="J116" s="308">
        <v>8.6037364798426746E-2</v>
      </c>
      <c r="K116" s="307">
        <v>99</v>
      </c>
      <c r="L116" s="309">
        <v>1.2168141592920354</v>
      </c>
      <c r="M116" s="307">
        <v>13</v>
      </c>
      <c r="N116" s="309">
        <v>0.14869888475836432</v>
      </c>
      <c r="O116" s="313">
        <v>3915</v>
      </c>
      <c r="P116" s="310">
        <v>48.119469026548671</v>
      </c>
      <c r="Q116" s="311">
        <v>4221</v>
      </c>
      <c r="R116" s="312">
        <v>51.880530973451322</v>
      </c>
      <c r="S116" s="313">
        <v>3383</v>
      </c>
      <c r="T116" s="310">
        <v>54.84760051880675</v>
      </c>
      <c r="U116" s="311">
        <v>2785</v>
      </c>
      <c r="V116" s="314">
        <v>45.152399481193257</v>
      </c>
      <c r="W116" s="313">
        <v>4012</v>
      </c>
      <c r="X116" s="306">
        <v>49.311701081612583</v>
      </c>
      <c r="Y116" s="311">
        <v>4124</v>
      </c>
      <c r="Z116" s="314">
        <v>50.68829891838741</v>
      </c>
      <c r="AA116" s="313">
        <v>4550</v>
      </c>
      <c r="AB116" s="306">
        <v>73.767833981841761</v>
      </c>
      <c r="AC116" s="313">
        <v>1618</v>
      </c>
      <c r="AD116" s="314">
        <v>26.232166018158239</v>
      </c>
      <c r="AE116" s="313">
        <v>969</v>
      </c>
      <c r="AF116" s="306">
        <v>15.710116731517509</v>
      </c>
      <c r="AG116" s="311">
        <v>2522</v>
      </c>
      <c r="AH116" s="306">
        <v>40.88845654993515</v>
      </c>
      <c r="AI116" s="311">
        <v>1816</v>
      </c>
      <c r="AJ116" s="310">
        <v>29.442282749675748</v>
      </c>
      <c r="AK116" s="311">
        <v>860</v>
      </c>
      <c r="AL116" s="310">
        <v>13.942931258106356</v>
      </c>
      <c r="AM116" s="311">
        <v>0</v>
      </c>
      <c r="AN116" s="306">
        <v>0</v>
      </c>
      <c r="AO116" s="311">
        <v>1</v>
      </c>
      <c r="AP116" s="314">
        <v>1.6212710765239946E-2</v>
      </c>
      <c r="AQ116" s="598">
        <v>8136</v>
      </c>
      <c r="AR116" s="315">
        <v>6168</v>
      </c>
    </row>
    <row r="117" spans="1:44" ht="15">
      <c r="A117" s="341">
        <v>353</v>
      </c>
      <c r="B117" s="342" t="s">
        <v>126</v>
      </c>
      <c r="C117" s="305">
        <v>414</v>
      </c>
      <c r="D117" s="306">
        <v>15.120525931336742</v>
      </c>
      <c r="E117" s="307">
        <v>1877</v>
      </c>
      <c r="F117" s="306">
        <v>68.553688823959092</v>
      </c>
      <c r="G117" s="307">
        <v>323</v>
      </c>
      <c r="H117" s="306">
        <v>11.796932067202338</v>
      </c>
      <c r="I117" s="307">
        <v>1</v>
      </c>
      <c r="J117" s="308">
        <v>3.6523009495982472E-2</v>
      </c>
      <c r="K117" s="307">
        <v>123</v>
      </c>
      <c r="L117" s="309">
        <v>4.4923301680058438</v>
      </c>
      <c r="M117" s="307">
        <v>0</v>
      </c>
      <c r="N117" s="309">
        <v>0</v>
      </c>
      <c r="O117" s="313">
        <v>1332</v>
      </c>
      <c r="P117" s="310">
        <v>48.648648648648653</v>
      </c>
      <c r="Q117" s="311">
        <v>1406</v>
      </c>
      <c r="R117" s="312">
        <v>51.351351351351347</v>
      </c>
      <c r="S117" s="313">
        <v>488</v>
      </c>
      <c r="T117" s="310">
        <v>54.40356744704571</v>
      </c>
      <c r="U117" s="311">
        <v>409</v>
      </c>
      <c r="V117" s="314">
        <v>45.59643255295429</v>
      </c>
      <c r="W117" s="313">
        <v>1429</v>
      </c>
      <c r="X117" s="306">
        <v>52.191380569758948</v>
      </c>
      <c r="Y117" s="311">
        <v>1309</v>
      </c>
      <c r="Z117" s="314">
        <v>47.808619430241052</v>
      </c>
      <c r="AA117" s="313">
        <v>688</v>
      </c>
      <c r="AB117" s="306">
        <v>76.700111482720175</v>
      </c>
      <c r="AC117" s="313">
        <v>209</v>
      </c>
      <c r="AD117" s="314">
        <v>23.299888517279822</v>
      </c>
      <c r="AE117" s="313">
        <v>176</v>
      </c>
      <c r="AF117" s="306">
        <v>19.620958751393534</v>
      </c>
      <c r="AG117" s="311">
        <v>361</v>
      </c>
      <c r="AH117" s="306">
        <v>40.245261984392414</v>
      </c>
      <c r="AI117" s="311">
        <v>233</v>
      </c>
      <c r="AJ117" s="310">
        <v>25.975473801560756</v>
      </c>
      <c r="AK117" s="311">
        <v>127</v>
      </c>
      <c r="AL117" s="310">
        <v>14.15830546265329</v>
      </c>
      <c r="AM117" s="311">
        <v>0</v>
      </c>
      <c r="AN117" s="306">
        <v>0</v>
      </c>
      <c r="AO117" s="311">
        <v>0</v>
      </c>
      <c r="AP117" s="314">
        <v>0</v>
      </c>
      <c r="AQ117" s="598">
        <v>2738</v>
      </c>
      <c r="AR117" s="315">
        <v>897</v>
      </c>
    </row>
    <row r="118" spans="1:44" ht="15">
      <c r="A118" s="341">
        <v>364</v>
      </c>
      <c r="B118" s="342" t="s">
        <v>133</v>
      </c>
      <c r="C118" s="305">
        <v>2739</v>
      </c>
      <c r="D118" s="306">
        <v>28.6326573280368</v>
      </c>
      <c r="E118" s="307">
        <v>4399</v>
      </c>
      <c r="F118" s="306">
        <v>45.985782981392433</v>
      </c>
      <c r="G118" s="307">
        <v>2339</v>
      </c>
      <c r="H118" s="306">
        <v>24.451181266987245</v>
      </c>
      <c r="I118" s="307">
        <v>4</v>
      </c>
      <c r="J118" s="308">
        <v>4.1814760610495501E-2</v>
      </c>
      <c r="K118" s="307">
        <v>68</v>
      </c>
      <c r="L118" s="309">
        <v>0.71085093037842351</v>
      </c>
      <c r="M118" s="307">
        <v>17</v>
      </c>
      <c r="N118" s="309">
        <v>0.17840277049008291</v>
      </c>
      <c r="O118" s="313">
        <v>4866</v>
      </c>
      <c r="P118" s="310">
        <v>50.867656282667781</v>
      </c>
      <c r="Q118" s="311">
        <v>4700</v>
      </c>
      <c r="R118" s="312">
        <v>49.132343717332219</v>
      </c>
      <c r="S118" s="313">
        <v>1801</v>
      </c>
      <c r="T118" s="310">
        <v>49.93069032436928</v>
      </c>
      <c r="U118" s="311">
        <v>1806</v>
      </c>
      <c r="V118" s="314">
        <v>50.069309675630713</v>
      </c>
      <c r="W118" s="313">
        <v>4042</v>
      </c>
      <c r="X118" s="306">
        <v>42.25381559690571</v>
      </c>
      <c r="Y118" s="311">
        <v>5524</v>
      </c>
      <c r="Z118" s="314">
        <v>57.74618440309429</v>
      </c>
      <c r="AA118" s="313">
        <v>3029</v>
      </c>
      <c r="AB118" s="306">
        <v>83.97560299417799</v>
      </c>
      <c r="AC118" s="313">
        <v>578</v>
      </c>
      <c r="AD118" s="314">
        <v>16.024397005822014</v>
      </c>
      <c r="AE118" s="313">
        <v>910</v>
      </c>
      <c r="AF118" s="306">
        <v>25.228721929581372</v>
      </c>
      <c r="AG118" s="311">
        <v>1254</v>
      </c>
      <c r="AH118" s="306">
        <v>34.765733296368175</v>
      </c>
      <c r="AI118" s="311">
        <v>894</v>
      </c>
      <c r="AJ118" s="310">
        <v>24.785140005544772</v>
      </c>
      <c r="AK118" s="311">
        <v>545</v>
      </c>
      <c r="AL118" s="310">
        <v>15.109509287496534</v>
      </c>
      <c r="AM118" s="311">
        <v>2</v>
      </c>
      <c r="AN118" s="306">
        <v>5.544774050457444E-2</v>
      </c>
      <c r="AO118" s="311">
        <v>2</v>
      </c>
      <c r="AP118" s="314">
        <v>5.544774050457444E-2</v>
      </c>
      <c r="AQ118" s="598">
        <v>9566</v>
      </c>
      <c r="AR118" s="315">
        <v>3607</v>
      </c>
    </row>
    <row r="119" spans="1:44" ht="15">
      <c r="A119" s="341">
        <v>368</v>
      </c>
      <c r="B119" s="342" t="s">
        <v>135</v>
      </c>
      <c r="C119" s="305">
        <v>218</v>
      </c>
      <c r="D119" s="306">
        <v>3.3476658476658474</v>
      </c>
      <c r="E119" s="307">
        <v>5273</v>
      </c>
      <c r="F119" s="306">
        <v>80.973587223587231</v>
      </c>
      <c r="G119" s="307">
        <v>748</v>
      </c>
      <c r="H119" s="306">
        <v>11.486486486486488</v>
      </c>
      <c r="I119" s="307">
        <v>6</v>
      </c>
      <c r="J119" s="308">
        <v>9.2137592137592136E-2</v>
      </c>
      <c r="K119" s="307">
        <v>266</v>
      </c>
      <c r="L119" s="309">
        <v>4.0847665847665846</v>
      </c>
      <c r="M119" s="307">
        <v>1</v>
      </c>
      <c r="N119" s="309">
        <v>1.5458339774308239E-2</v>
      </c>
      <c r="O119" s="313">
        <v>3099</v>
      </c>
      <c r="P119" s="310">
        <v>47.589066339066335</v>
      </c>
      <c r="Q119" s="311">
        <v>3413</v>
      </c>
      <c r="R119" s="312">
        <v>52.410933660933658</v>
      </c>
      <c r="S119" s="313">
        <v>1911</v>
      </c>
      <c r="T119" s="310">
        <v>54.740761959323983</v>
      </c>
      <c r="U119" s="311">
        <v>1580</v>
      </c>
      <c r="V119" s="314">
        <v>45.259238040676024</v>
      </c>
      <c r="W119" s="313">
        <v>2409</v>
      </c>
      <c r="X119" s="306">
        <v>36.993243243243242</v>
      </c>
      <c r="Y119" s="311">
        <v>4103</v>
      </c>
      <c r="Z119" s="314">
        <v>63.006756756756758</v>
      </c>
      <c r="AA119" s="313">
        <v>2265</v>
      </c>
      <c r="AB119" s="306">
        <v>64.881122887424809</v>
      </c>
      <c r="AC119" s="313">
        <v>1226</v>
      </c>
      <c r="AD119" s="314">
        <v>35.118877112575191</v>
      </c>
      <c r="AE119" s="313">
        <v>780</v>
      </c>
      <c r="AF119" s="306">
        <v>22.343168146662848</v>
      </c>
      <c r="AG119" s="311">
        <v>1462</v>
      </c>
      <c r="AH119" s="306">
        <v>41.87911773130908</v>
      </c>
      <c r="AI119" s="311">
        <v>800</v>
      </c>
      <c r="AJ119" s="310">
        <v>22.916069894013177</v>
      </c>
      <c r="AK119" s="311">
        <v>448</v>
      </c>
      <c r="AL119" s="310">
        <v>12.832999140647381</v>
      </c>
      <c r="AM119" s="311">
        <v>0</v>
      </c>
      <c r="AN119" s="306">
        <v>0</v>
      </c>
      <c r="AO119" s="311">
        <v>1</v>
      </c>
      <c r="AP119" s="314">
        <v>2.8645087367516472E-2</v>
      </c>
      <c r="AQ119" s="598">
        <v>6512</v>
      </c>
      <c r="AR119" s="315">
        <v>3491</v>
      </c>
    </row>
    <row r="120" spans="1:44" ht="15">
      <c r="A120" s="341">
        <v>390</v>
      </c>
      <c r="B120" s="342" t="s">
        <v>141</v>
      </c>
      <c r="C120" s="305">
        <v>864</v>
      </c>
      <c r="D120" s="306">
        <v>18.520900321543408</v>
      </c>
      <c r="E120" s="307">
        <v>2714</v>
      </c>
      <c r="F120" s="306">
        <v>58.177920685959272</v>
      </c>
      <c r="G120" s="307">
        <v>1023</v>
      </c>
      <c r="H120" s="306">
        <v>21.929260450160772</v>
      </c>
      <c r="I120" s="307">
        <v>0</v>
      </c>
      <c r="J120" s="308">
        <v>0</v>
      </c>
      <c r="K120" s="307">
        <v>54</v>
      </c>
      <c r="L120" s="309">
        <v>1.157556270096463</v>
      </c>
      <c r="M120" s="307">
        <v>10</v>
      </c>
      <c r="N120" s="309">
        <v>0.19484736956051094</v>
      </c>
      <c r="O120" s="313">
        <v>2185</v>
      </c>
      <c r="P120" s="310">
        <v>46.838156484458736</v>
      </c>
      <c r="Q120" s="311">
        <v>2480</v>
      </c>
      <c r="R120" s="312">
        <v>53.161843515541264</v>
      </c>
      <c r="S120" s="313">
        <v>1835</v>
      </c>
      <c r="T120" s="310">
        <v>56.618327676643013</v>
      </c>
      <c r="U120" s="311">
        <v>1406</v>
      </c>
      <c r="V120" s="314">
        <v>43.381672323356987</v>
      </c>
      <c r="W120" s="313">
        <v>3939</v>
      </c>
      <c r="X120" s="306">
        <v>84.437299035369776</v>
      </c>
      <c r="Y120" s="311">
        <v>726</v>
      </c>
      <c r="Z120" s="314">
        <v>15.562700964630224</v>
      </c>
      <c r="AA120" s="313">
        <v>2760</v>
      </c>
      <c r="AB120" s="306">
        <v>85.158901573588395</v>
      </c>
      <c r="AC120" s="313">
        <v>481</v>
      </c>
      <c r="AD120" s="314">
        <v>14.8410984264116</v>
      </c>
      <c r="AE120" s="313">
        <v>514</v>
      </c>
      <c r="AF120" s="306">
        <v>15.859302684356679</v>
      </c>
      <c r="AG120" s="311">
        <v>1375</v>
      </c>
      <c r="AH120" s="306">
        <v>42.425177414378282</v>
      </c>
      <c r="AI120" s="311">
        <v>891</v>
      </c>
      <c r="AJ120" s="310">
        <v>27.491514964517123</v>
      </c>
      <c r="AK120" s="311">
        <v>460</v>
      </c>
      <c r="AL120" s="310">
        <v>14.193150262264734</v>
      </c>
      <c r="AM120" s="311">
        <v>1</v>
      </c>
      <c r="AN120" s="306">
        <v>3.0854674483184203E-2</v>
      </c>
      <c r="AO120" s="311">
        <v>0</v>
      </c>
      <c r="AP120" s="314">
        <v>0</v>
      </c>
      <c r="AQ120" s="598">
        <v>4665</v>
      </c>
      <c r="AR120" s="315">
        <v>3241</v>
      </c>
    </row>
    <row r="121" spans="1:44" ht="15">
      <c r="A121" s="341">
        <v>467</v>
      </c>
      <c r="B121" s="342" t="s">
        <v>151</v>
      </c>
      <c r="C121" s="305">
        <v>1605</v>
      </c>
      <c r="D121" s="306">
        <v>35.658742501666296</v>
      </c>
      <c r="E121" s="307">
        <v>2196</v>
      </c>
      <c r="F121" s="306">
        <v>48.789157964896688</v>
      </c>
      <c r="G121" s="307">
        <v>684</v>
      </c>
      <c r="H121" s="306">
        <v>15.196622972672738</v>
      </c>
      <c r="I121" s="307">
        <v>1</v>
      </c>
      <c r="J121" s="308">
        <v>2.2217285047767162E-2</v>
      </c>
      <c r="K121" s="307">
        <v>9</v>
      </c>
      <c r="L121" s="309">
        <v>0.19995556542990447</v>
      </c>
      <c r="M121" s="307">
        <v>6</v>
      </c>
      <c r="N121" s="309">
        <v>0.11088933244621868</v>
      </c>
      <c r="O121" s="313">
        <v>2359</v>
      </c>
      <c r="P121" s="310">
        <v>52.410575427682737</v>
      </c>
      <c r="Q121" s="311">
        <v>2142</v>
      </c>
      <c r="R121" s="312">
        <v>47.589424572317263</v>
      </c>
      <c r="S121" s="313">
        <v>470</v>
      </c>
      <c r="T121" s="310">
        <v>53.714285714285715</v>
      </c>
      <c r="U121" s="311">
        <v>405</v>
      </c>
      <c r="V121" s="314">
        <v>46.285714285714285</v>
      </c>
      <c r="W121" s="313">
        <v>1236</v>
      </c>
      <c r="X121" s="306">
        <v>27.460564319040216</v>
      </c>
      <c r="Y121" s="311">
        <v>3265</v>
      </c>
      <c r="Z121" s="314">
        <v>72.539435680959784</v>
      </c>
      <c r="AA121" s="313">
        <v>698</v>
      </c>
      <c r="AB121" s="306">
        <v>79.771428571428572</v>
      </c>
      <c r="AC121" s="313">
        <v>177</v>
      </c>
      <c r="AD121" s="314">
        <v>20.228571428571428</v>
      </c>
      <c r="AE121" s="313">
        <v>183</v>
      </c>
      <c r="AF121" s="306">
        <v>20.914285714285715</v>
      </c>
      <c r="AG121" s="311">
        <v>339</v>
      </c>
      <c r="AH121" s="306">
        <v>38.742857142857147</v>
      </c>
      <c r="AI121" s="311">
        <v>222</v>
      </c>
      <c r="AJ121" s="310">
        <v>25.371428571428574</v>
      </c>
      <c r="AK121" s="311">
        <v>130</v>
      </c>
      <c r="AL121" s="310">
        <v>14.857142857142858</v>
      </c>
      <c r="AM121" s="311">
        <v>0</v>
      </c>
      <c r="AN121" s="306">
        <v>0</v>
      </c>
      <c r="AO121" s="311">
        <v>1</v>
      </c>
      <c r="AP121" s="314">
        <v>0.1142857142857143</v>
      </c>
      <c r="AQ121" s="598">
        <v>4501</v>
      </c>
      <c r="AR121" s="315">
        <v>875</v>
      </c>
    </row>
    <row r="122" spans="1:44" ht="15">
      <c r="A122" s="341">
        <v>576</v>
      </c>
      <c r="B122" s="342" t="s">
        <v>169</v>
      </c>
      <c r="C122" s="305">
        <v>730</v>
      </c>
      <c r="D122" s="306">
        <v>12.731077781653296</v>
      </c>
      <c r="E122" s="307">
        <v>4170</v>
      </c>
      <c r="F122" s="306">
        <v>72.724101848622254</v>
      </c>
      <c r="G122" s="307">
        <v>782</v>
      </c>
      <c r="H122" s="306">
        <v>13.637949075688875</v>
      </c>
      <c r="I122" s="307">
        <v>1</v>
      </c>
      <c r="J122" s="308">
        <v>1.7439832577607256E-2</v>
      </c>
      <c r="K122" s="307">
        <v>48</v>
      </c>
      <c r="L122" s="309">
        <v>0.83711196372514818</v>
      </c>
      <c r="M122" s="307">
        <v>3</v>
      </c>
      <c r="N122" s="309">
        <v>3.5354428142124805E-2</v>
      </c>
      <c r="O122" s="313">
        <v>2864</v>
      </c>
      <c r="P122" s="310">
        <v>49.947680502267175</v>
      </c>
      <c r="Q122" s="311">
        <v>2870</v>
      </c>
      <c r="R122" s="312">
        <v>50.052319497732825</v>
      </c>
      <c r="S122" s="313">
        <v>559</v>
      </c>
      <c r="T122" s="310">
        <v>53.086419753086425</v>
      </c>
      <c r="U122" s="311">
        <v>494</v>
      </c>
      <c r="V122" s="314">
        <v>46.913580246913575</v>
      </c>
      <c r="W122" s="313">
        <v>2111</v>
      </c>
      <c r="X122" s="306">
        <v>36.815486571328918</v>
      </c>
      <c r="Y122" s="311">
        <v>3623</v>
      </c>
      <c r="Z122" s="314">
        <v>63.184513428671082</v>
      </c>
      <c r="AA122" s="313">
        <v>818</v>
      </c>
      <c r="AB122" s="306">
        <v>77.682811016144342</v>
      </c>
      <c r="AC122" s="313">
        <v>235</v>
      </c>
      <c r="AD122" s="314">
        <v>22.317188983855651</v>
      </c>
      <c r="AE122" s="313">
        <v>227</v>
      </c>
      <c r="AF122" s="306">
        <v>21.557454890788225</v>
      </c>
      <c r="AG122" s="311">
        <v>405</v>
      </c>
      <c r="AH122" s="306">
        <v>38.461538461538467</v>
      </c>
      <c r="AI122" s="311">
        <v>267</v>
      </c>
      <c r="AJ122" s="310">
        <v>25.356125356125357</v>
      </c>
      <c r="AK122" s="311">
        <v>154</v>
      </c>
      <c r="AL122" s="310">
        <v>14.624881291547959</v>
      </c>
      <c r="AM122" s="311">
        <v>0</v>
      </c>
      <c r="AN122" s="306">
        <v>0</v>
      </c>
      <c r="AO122" s="311">
        <v>0</v>
      </c>
      <c r="AP122" s="314">
        <v>0</v>
      </c>
      <c r="AQ122" s="598">
        <v>5734</v>
      </c>
      <c r="AR122" s="315">
        <v>1053</v>
      </c>
    </row>
    <row r="123" spans="1:44" ht="15">
      <c r="A123" s="341">
        <v>642</v>
      </c>
      <c r="B123" s="342" t="s">
        <v>187</v>
      </c>
      <c r="C123" s="305">
        <v>4220</v>
      </c>
      <c r="D123" s="306">
        <v>32.660010835074679</v>
      </c>
      <c r="E123" s="307">
        <v>6556</v>
      </c>
      <c r="F123" s="306">
        <v>50.739106880272423</v>
      </c>
      <c r="G123" s="307">
        <v>2014</v>
      </c>
      <c r="H123" s="306">
        <v>15.587028867734695</v>
      </c>
      <c r="I123" s="307">
        <v>2</v>
      </c>
      <c r="J123" s="308">
        <v>1.5478678120888476E-2</v>
      </c>
      <c r="K123" s="307">
        <v>124</v>
      </c>
      <c r="L123" s="309">
        <v>0.95967804349508556</v>
      </c>
      <c r="M123" s="307">
        <v>5</v>
      </c>
      <c r="N123" s="309">
        <v>3.1172069825436407E-2</v>
      </c>
      <c r="O123" s="313">
        <v>6693</v>
      </c>
      <c r="P123" s="310">
        <v>51.799396331553282</v>
      </c>
      <c r="Q123" s="311">
        <v>6228</v>
      </c>
      <c r="R123" s="312">
        <v>48.200603668446711</v>
      </c>
      <c r="S123" s="313">
        <v>1163</v>
      </c>
      <c r="T123" s="310">
        <v>53.129282777523976</v>
      </c>
      <c r="U123" s="311">
        <v>1026</v>
      </c>
      <c r="V123" s="314">
        <v>46.870717222476017</v>
      </c>
      <c r="W123" s="313">
        <v>5521</v>
      </c>
      <c r="X123" s="306">
        <v>42.728890952712639</v>
      </c>
      <c r="Y123" s="311">
        <v>7400</v>
      </c>
      <c r="Z123" s="314">
        <v>57.271109047287361</v>
      </c>
      <c r="AA123" s="313">
        <v>1700</v>
      </c>
      <c r="AB123" s="306">
        <v>77.661032434901784</v>
      </c>
      <c r="AC123" s="313">
        <v>489</v>
      </c>
      <c r="AD123" s="314">
        <v>22.338967565098219</v>
      </c>
      <c r="AE123" s="313">
        <v>508</v>
      </c>
      <c r="AF123" s="306">
        <v>23.206943809958887</v>
      </c>
      <c r="AG123" s="311">
        <v>877</v>
      </c>
      <c r="AH123" s="306">
        <v>40.063956144358151</v>
      </c>
      <c r="AI123" s="311">
        <v>517</v>
      </c>
      <c r="AJ123" s="310">
        <v>23.618090452261306</v>
      </c>
      <c r="AK123" s="311">
        <v>285</v>
      </c>
      <c r="AL123" s="310">
        <v>13.019643672910005</v>
      </c>
      <c r="AM123" s="311">
        <v>1</v>
      </c>
      <c r="AN123" s="306">
        <v>4.5682960255824578E-2</v>
      </c>
      <c r="AO123" s="311">
        <v>1</v>
      </c>
      <c r="AP123" s="314">
        <v>4.5682960255824578E-2</v>
      </c>
      <c r="AQ123" s="598">
        <v>12921</v>
      </c>
      <c r="AR123" s="315">
        <v>2189</v>
      </c>
    </row>
    <row r="124" spans="1:44" ht="15">
      <c r="A124" s="341">
        <v>679</v>
      </c>
      <c r="B124" s="342" t="s">
        <v>3498</v>
      </c>
      <c r="C124" s="305">
        <v>2231</v>
      </c>
      <c r="D124" s="306">
        <v>17.241112828438947</v>
      </c>
      <c r="E124" s="307">
        <v>8433</v>
      </c>
      <c r="F124" s="306">
        <v>65.170015455950534</v>
      </c>
      <c r="G124" s="307">
        <v>2090</v>
      </c>
      <c r="H124" s="306">
        <v>16.15146831530139</v>
      </c>
      <c r="I124" s="307">
        <v>3</v>
      </c>
      <c r="J124" s="308">
        <v>2.3183925811437404E-2</v>
      </c>
      <c r="K124" s="307">
        <v>172</v>
      </c>
      <c r="L124" s="309">
        <v>1.3292117465224111</v>
      </c>
      <c r="M124" s="307">
        <v>11</v>
      </c>
      <c r="N124" s="309">
        <v>0.10079082028221431</v>
      </c>
      <c r="O124" s="313">
        <v>6219</v>
      </c>
      <c r="P124" s="310">
        <v>48.060278207109732</v>
      </c>
      <c r="Q124" s="311">
        <v>6721</v>
      </c>
      <c r="R124" s="312">
        <v>51.939721792890261</v>
      </c>
      <c r="S124" s="313">
        <v>2853</v>
      </c>
      <c r="T124" s="310">
        <v>52.735674676524958</v>
      </c>
      <c r="U124" s="311">
        <v>2557</v>
      </c>
      <c r="V124" s="314">
        <v>47.264325323475049</v>
      </c>
      <c r="W124" s="313">
        <v>5653</v>
      </c>
      <c r="X124" s="306">
        <v>43.68624420401855</v>
      </c>
      <c r="Y124" s="311">
        <v>7287</v>
      </c>
      <c r="Z124" s="314">
        <v>56.313755795981457</v>
      </c>
      <c r="AA124" s="313">
        <v>4129</v>
      </c>
      <c r="AB124" s="306">
        <v>76.32162661737523</v>
      </c>
      <c r="AC124" s="313">
        <v>1281</v>
      </c>
      <c r="AD124" s="314">
        <v>23.678373382624766</v>
      </c>
      <c r="AE124" s="313">
        <v>1074</v>
      </c>
      <c r="AF124" s="306">
        <v>19.852125693160811</v>
      </c>
      <c r="AG124" s="311">
        <v>2053</v>
      </c>
      <c r="AH124" s="306">
        <v>37.948243992606287</v>
      </c>
      <c r="AI124" s="311">
        <v>1482</v>
      </c>
      <c r="AJ124" s="310">
        <v>27.393715341959336</v>
      </c>
      <c r="AK124" s="311">
        <v>797</v>
      </c>
      <c r="AL124" s="310">
        <v>14.731977818853975</v>
      </c>
      <c r="AM124" s="311">
        <v>1</v>
      </c>
      <c r="AN124" s="306">
        <v>1.8484288354898334E-2</v>
      </c>
      <c r="AO124" s="311">
        <v>3</v>
      </c>
      <c r="AP124" s="314">
        <v>5.5452865064695003E-2</v>
      </c>
      <c r="AQ124" s="598">
        <v>12940</v>
      </c>
      <c r="AR124" s="315">
        <v>5410</v>
      </c>
    </row>
    <row r="125" spans="1:44" ht="15.75" customHeight="1">
      <c r="A125" s="341">
        <v>789</v>
      </c>
      <c r="B125" s="342" t="s">
        <v>232</v>
      </c>
      <c r="C125" s="305">
        <v>1203</v>
      </c>
      <c r="D125" s="306">
        <v>12.911881506922828</v>
      </c>
      <c r="E125" s="307">
        <v>6652</v>
      </c>
      <c r="F125" s="306">
        <v>71.396372222818499</v>
      </c>
      <c r="G125" s="307">
        <v>1320</v>
      </c>
      <c r="H125" s="306">
        <v>14.167650531286895</v>
      </c>
      <c r="I125" s="307">
        <v>17</v>
      </c>
      <c r="J125" s="308">
        <v>0.18246216593324033</v>
      </c>
      <c r="K125" s="307">
        <v>105</v>
      </c>
      <c r="L125" s="309">
        <v>1.1269722013523666</v>
      </c>
      <c r="M125" s="307">
        <v>20</v>
      </c>
      <c r="N125" s="309">
        <v>0.18418201516793065</v>
      </c>
      <c r="O125" s="313">
        <v>4407</v>
      </c>
      <c r="P125" s="310">
        <v>47.300633251046477</v>
      </c>
      <c r="Q125" s="311">
        <v>4910</v>
      </c>
      <c r="R125" s="312">
        <v>52.699366748953523</v>
      </c>
      <c r="S125" s="313">
        <v>2368</v>
      </c>
      <c r="T125" s="310">
        <v>55.981087470449175</v>
      </c>
      <c r="U125" s="311">
        <v>1862</v>
      </c>
      <c r="V125" s="314">
        <v>44.018912529550832</v>
      </c>
      <c r="W125" s="313">
        <v>3996</v>
      </c>
      <c r="X125" s="306">
        <v>42.889342062895778</v>
      </c>
      <c r="Y125" s="311">
        <v>5321</v>
      </c>
      <c r="Z125" s="314">
        <v>57.110657937104214</v>
      </c>
      <c r="AA125" s="313">
        <v>2851</v>
      </c>
      <c r="AB125" s="306">
        <v>67.399527186761233</v>
      </c>
      <c r="AC125" s="313">
        <v>1379</v>
      </c>
      <c r="AD125" s="314">
        <v>32.600472813238774</v>
      </c>
      <c r="AE125" s="313">
        <v>791</v>
      </c>
      <c r="AF125" s="306">
        <v>18.699763593380613</v>
      </c>
      <c r="AG125" s="311">
        <v>1809</v>
      </c>
      <c r="AH125" s="306">
        <v>42.765957446808514</v>
      </c>
      <c r="AI125" s="311">
        <v>1067</v>
      </c>
      <c r="AJ125" s="310">
        <v>25.224586288416074</v>
      </c>
      <c r="AK125" s="311">
        <v>556</v>
      </c>
      <c r="AL125" s="310">
        <v>13.144208037825059</v>
      </c>
      <c r="AM125" s="311">
        <v>4</v>
      </c>
      <c r="AN125" s="306">
        <v>9.4562647754137114E-2</v>
      </c>
      <c r="AO125" s="311">
        <v>3</v>
      </c>
      <c r="AP125" s="314">
        <v>7.0921985815602842E-2</v>
      </c>
      <c r="AQ125" s="598">
        <v>9317</v>
      </c>
      <c r="AR125" s="315">
        <v>4230</v>
      </c>
    </row>
    <row r="126" spans="1:44" ht="15">
      <c r="A126" s="341">
        <v>792</v>
      </c>
      <c r="B126" s="342" t="s">
        <v>236</v>
      </c>
      <c r="C126" s="305">
        <v>276</v>
      </c>
      <c r="D126" s="306">
        <v>8.8178913738019169</v>
      </c>
      <c r="E126" s="307">
        <v>2264</v>
      </c>
      <c r="F126" s="306">
        <v>72.332268370607039</v>
      </c>
      <c r="G126" s="307">
        <v>548</v>
      </c>
      <c r="H126" s="306">
        <v>17.507987220447284</v>
      </c>
      <c r="I126" s="307">
        <v>0</v>
      </c>
      <c r="J126" s="308">
        <v>0</v>
      </c>
      <c r="K126" s="307">
        <v>36</v>
      </c>
      <c r="L126" s="309">
        <v>1.1501597444089458</v>
      </c>
      <c r="M126" s="307">
        <v>6</v>
      </c>
      <c r="N126" s="309">
        <v>0.19132653061224489</v>
      </c>
      <c r="O126" s="313">
        <v>1420</v>
      </c>
      <c r="P126" s="310">
        <v>45.367412140575084</v>
      </c>
      <c r="Q126" s="311">
        <v>1710</v>
      </c>
      <c r="R126" s="312">
        <v>54.632587859424916</v>
      </c>
      <c r="S126" s="313">
        <v>1014</v>
      </c>
      <c r="T126" s="310">
        <v>55.409836065573771</v>
      </c>
      <c r="U126" s="311">
        <v>816</v>
      </c>
      <c r="V126" s="314">
        <v>44.590163934426229</v>
      </c>
      <c r="W126" s="313">
        <v>1672</v>
      </c>
      <c r="X126" s="306">
        <v>53.418530351437695</v>
      </c>
      <c r="Y126" s="311">
        <v>1458</v>
      </c>
      <c r="Z126" s="314">
        <v>46.581469648562305</v>
      </c>
      <c r="AA126" s="313">
        <v>1509</v>
      </c>
      <c r="AB126" s="306">
        <v>82.459016393442624</v>
      </c>
      <c r="AC126" s="313">
        <v>321</v>
      </c>
      <c r="AD126" s="314">
        <v>17.540983606557379</v>
      </c>
      <c r="AE126" s="313">
        <v>315</v>
      </c>
      <c r="AF126" s="306">
        <v>17.21311475409836</v>
      </c>
      <c r="AG126" s="311">
        <v>754</v>
      </c>
      <c r="AH126" s="306">
        <v>41.202185792349724</v>
      </c>
      <c r="AI126" s="311">
        <v>500</v>
      </c>
      <c r="AJ126" s="310">
        <v>27.322404371584703</v>
      </c>
      <c r="AK126" s="311">
        <v>259</v>
      </c>
      <c r="AL126" s="310">
        <v>14.153005464480875</v>
      </c>
      <c r="AM126" s="311">
        <v>1</v>
      </c>
      <c r="AN126" s="306">
        <v>5.4644808743169397E-2</v>
      </c>
      <c r="AO126" s="311">
        <v>1</v>
      </c>
      <c r="AP126" s="314">
        <v>5.4644808743169397E-2</v>
      </c>
      <c r="AQ126" s="598">
        <v>3130</v>
      </c>
      <c r="AR126" s="315">
        <v>1830</v>
      </c>
    </row>
    <row r="127" spans="1:44" ht="15">
      <c r="A127" s="341">
        <v>809</v>
      </c>
      <c r="B127" s="342" t="s">
        <v>238</v>
      </c>
      <c r="C127" s="305">
        <v>442</v>
      </c>
      <c r="D127" s="306">
        <v>12.322274881516588</v>
      </c>
      <c r="E127" s="307">
        <v>2229</v>
      </c>
      <c r="F127" s="306">
        <v>62.141064956788405</v>
      </c>
      <c r="G127" s="307">
        <v>886</v>
      </c>
      <c r="H127" s="306">
        <v>24.70030666294954</v>
      </c>
      <c r="I127" s="307">
        <v>0</v>
      </c>
      <c r="J127" s="308">
        <v>0</v>
      </c>
      <c r="K127" s="307">
        <v>23</v>
      </c>
      <c r="L127" s="309">
        <v>0.64120434903819346</v>
      </c>
      <c r="M127" s="307">
        <v>7</v>
      </c>
      <c r="N127" s="309">
        <v>0.14136273678258413</v>
      </c>
      <c r="O127" s="313">
        <v>1675</v>
      </c>
      <c r="P127" s="310">
        <v>46.696403679955395</v>
      </c>
      <c r="Q127" s="311">
        <v>1912</v>
      </c>
      <c r="R127" s="312">
        <v>53.303596320044612</v>
      </c>
      <c r="S127" s="313">
        <v>1902</v>
      </c>
      <c r="T127" s="310">
        <v>54.482956173016326</v>
      </c>
      <c r="U127" s="311">
        <v>1589</v>
      </c>
      <c r="V127" s="314">
        <v>45.517043826983674</v>
      </c>
      <c r="W127" s="313">
        <v>1700</v>
      </c>
      <c r="X127" s="306">
        <v>47.393364928909953</v>
      </c>
      <c r="Y127" s="311">
        <v>1887</v>
      </c>
      <c r="Z127" s="314">
        <v>52.606635071090047</v>
      </c>
      <c r="AA127" s="313">
        <v>2472</v>
      </c>
      <c r="AB127" s="306">
        <v>70.810655972500712</v>
      </c>
      <c r="AC127" s="313">
        <v>1019</v>
      </c>
      <c r="AD127" s="314">
        <v>29.189344027499288</v>
      </c>
      <c r="AE127" s="313">
        <v>515</v>
      </c>
      <c r="AF127" s="306">
        <v>14.752219994270982</v>
      </c>
      <c r="AG127" s="311">
        <v>1425</v>
      </c>
      <c r="AH127" s="306">
        <v>40.819249498710967</v>
      </c>
      <c r="AI127" s="311">
        <v>1074</v>
      </c>
      <c r="AJ127" s="310">
        <v>30.76482383271269</v>
      </c>
      <c r="AK127" s="311">
        <v>475</v>
      </c>
      <c r="AL127" s="310">
        <v>13.606416499570322</v>
      </c>
      <c r="AM127" s="311">
        <v>0</v>
      </c>
      <c r="AN127" s="306">
        <v>0</v>
      </c>
      <c r="AO127" s="311">
        <v>2</v>
      </c>
      <c r="AP127" s="314">
        <v>5.7290174735032943E-2</v>
      </c>
      <c r="AQ127" s="598">
        <v>3587</v>
      </c>
      <c r="AR127" s="315">
        <v>3491</v>
      </c>
    </row>
    <row r="128" spans="1:44" ht="15">
      <c r="A128" s="341">
        <v>847</v>
      </c>
      <c r="B128" s="342" t="s">
        <v>246</v>
      </c>
      <c r="C128" s="305">
        <v>18830</v>
      </c>
      <c r="D128" s="306">
        <v>76.068514179526531</v>
      </c>
      <c r="E128" s="307">
        <v>4267</v>
      </c>
      <c r="F128" s="306">
        <v>17.237618162721176</v>
      </c>
      <c r="G128" s="307">
        <v>1507</v>
      </c>
      <c r="H128" s="306">
        <v>6.087904985052921</v>
      </c>
      <c r="I128" s="307">
        <v>1</v>
      </c>
      <c r="J128" s="308">
        <v>4.039751151329078E-3</v>
      </c>
      <c r="K128" s="307">
        <v>124</v>
      </c>
      <c r="L128" s="309">
        <v>0.50092914276480571</v>
      </c>
      <c r="M128" s="307">
        <v>25</v>
      </c>
      <c r="N128" s="309">
        <v>9.7430276458409446E-2</v>
      </c>
      <c r="O128" s="313">
        <v>12483</v>
      </c>
      <c r="P128" s="310">
        <v>50.428213622040886</v>
      </c>
      <c r="Q128" s="311">
        <v>12271</v>
      </c>
      <c r="R128" s="312">
        <v>49.571786377959114</v>
      </c>
      <c r="S128" s="313">
        <v>2891</v>
      </c>
      <c r="T128" s="310">
        <v>54.536879833993588</v>
      </c>
      <c r="U128" s="311">
        <v>2410</v>
      </c>
      <c r="V128" s="314">
        <v>45.463120166006412</v>
      </c>
      <c r="W128" s="313">
        <v>10272</v>
      </c>
      <c r="X128" s="306">
        <v>41.49632382645229</v>
      </c>
      <c r="Y128" s="311">
        <v>14482</v>
      </c>
      <c r="Z128" s="314">
        <v>58.503676173547717</v>
      </c>
      <c r="AA128" s="313">
        <v>4489</v>
      </c>
      <c r="AB128" s="306">
        <v>84.68213544614224</v>
      </c>
      <c r="AC128" s="313">
        <v>812</v>
      </c>
      <c r="AD128" s="314">
        <v>15.317864553857763</v>
      </c>
      <c r="AE128" s="313">
        <v>1213</v>
      </c>
      <c r="AF128" s="306">
        <v>22.882475004716092</v>
      </c>
      <c r="AG128" s="311">
        <v>2035</v>
      </c>
      <c r="AH128" s="306">
        <v>38.388983210714962</v>
      </c>
      <c r="AI128" s="311">
        <v>1196</v>
      </c>
      <c r="AJ128" s="310">
        <v>22.56178079607621</v>
      </c>
      <c r="AK128" s="311">
        <v>853</v>
      </c>
      <c r="AL128" s="310">
        <v>16.091303527636295</v>
      </c>
      <c r="AM128" s="311">
        <v>1</v>
      </c>
      <c r="AN128" s="306">
        <v>1.8864365214110543E-2</v>
      </c>
      <c r="AO128" s="311">
        <v>3</v>
      </c>
      <c r="AP128" s="314">
        <v>5.6593095642331635E-2</v>
      </c>
      <c r="AQ128" s="598">
        <v>24754</v>
      </c>
      <c r="AR128" s="315">
        <v>5301</v>
      </c>
    </row>
    <row r="129" spans="1:44" ht="15">
      <c r="A129" s="341">
        <v>856</v>
      </c>
      <c r="B129" s="342" t="s">
        <v>251</v>
      </c>
      <c r="C129" s="305">
        <v>525</v>
      </c>
      <c r="D129" s="306">
        <v>17.881471389645775</v>
      </c>
      <c r="E129" s="307">
        <v>1641</v>
      </c>
      <c r="F129" s="306">
        <v>55.892370572207085</v>
      </c>
      <c r="G129" s="307">
        <v>724</v>
      </c>
      <c r="H129" s="306">
        <v>24.65940054495913</v>
      </c>
      <c r="I129" s="307">
        <v>1</v>
      </c>
      <c r="J129" s="308">
        <v>3.405994550408719E-2</v>
      </c>
      <c r="K129" s="307">
        <v>41</v>
      </c>
      <c r="L129" s="309">
        <v>1.396457765667575</v>
      </c>
      <c r="M129" s="307">
        <v>4</v>
      </c>
      <c r="N129" s="309">
        <v>0.13481631277384565</v>
      </c>
      <c r="O129" s="313">
        <v>1388</v>
      </c>
      <c r="P129" s="310">
        <v>47.275204359673026</v>
      </c>
      <c r="Q129" s="311">
        <v>1548</v>
      </c>
      <c r="R129" s="312">
        <v>52.724795640326974</v>
      </c>
      <c r="S129" s="313">
        <v>922</v>
      </c>
      <c r="T129" s="310">
        <v>58.576874205844973</v>
      </c>
      <c r="U129" s="311">
        <v>652</v>
      </c>
      <c r="V129" s="314">
        <v>41.42312579415502</v>
      </c>
      <c r="W129" s="313">
        <v>1648</v>
      </c>
      <c r="X129" s="306">
        <v>56.130790190735688</v>
      </c>
      <c r="Y129" s="311">
        <v>1288</v>
      </c>
      <c r="Z129" s="314">
        <v>43.869209809264305</v>
      </c>
      <c r="AA129" s="313">
        <v>1177</v>
      </c>
      <c r="AB129" s="306">
        <v>74.777636594663278</v>
      </c>
      <c r="AC129" s="313">
        <v>397</v>
      </c>
      <c r="AD129" s="314">
        <v>25.222363405336722</v>
      </c>
      <c r="AE129" s="313">
        <v>244</v>
      </c>
      <c r="AF129" s="306">
        <v>15.501905972045742</v>
      </c>
      <c r="AG129" s="311">
        <v>696</v>
      </c>
      <c r="AH129" s="306">
        <v>44.218551461245234</v>
      </c>
      <c r="AI129" s="311">
        <v>407</v>
      </c>
      <c r="AJ129" s="310">
        <v>25.857687420584497</v>
      </c>
      <c r="AK129" s="311">
        <v>225</v>
      </c>
      <c r="AL129" s="310">
        <v>14.294790343074967</v>
      </c>
      <c r="AM129" s="311">
        <v>1</v>
      </c>
      <c r="AN129" s="306">
        <v>6.353240152477764E-2</v>
      </c>
      <c r="AO129" s="311">
        <v>1</v>
      </c>
      <c r="AP129" s="314">
        <v>6.353240152477764E-2</v>
      </c>
      <c r="AQ129" s="598">
        <v>2936</v>
      </c>
      <c r="AR129" s="315">
        <v>1574</v>
      </c>
    </row>
    <row r="130" spans="1:44" ht="15">
      <c r="A130" s="341">
        <v>861</v>
      </c>
      <c r="B130" s="343" t="s">
        <v>255</v>
      </c>
      <c r="C130" s="305">
        <v>684</v>
      </c>
      <c r="D130" s="306">
        <v>11.447698744769873</v>
      </c>
      <c r="E130" s="307">
        <v>3220</v>
      </c>
      <c r="F130" s="306">
        <v>53.89121338912134</v>
      </c>
      <c r="G130" s="307">
        <v>2006</v>
      </c>
      <c r="H130" s="306">
        <v>33.573221757322173</v>
      </c>
      <c r="I130" s="307">
        <v>0</v>
      </c>
      <c r="J130" s="308">
        <v>0</v>
      </c>
      <c r="K130" s="307">
        <v>46</v>
      </c>
      <c r="L130" s="309">
        <v>0.76987447698744771</v>
      </c>
      <c r="M130" s="307">
        <v>19</v>
      </c>
      <c r="N130" s="309">
        <v>0.28716216216216217</v>
      </c>
      <c r="O130" s="319">
        <v>2763</v>
      </c>
      <c r="P130" s="316">
        <v>46.24267782426778</v>
      </c>
      <c r="Q130" s="317">
        <v>3212</v>
      </c>
      <c r="R130" s="318">
        <v>53.757322175732213</v>
      </c>
      <c r="S130" s="319">
        <v>2109</v>
      </c>
      <c r="T130" s="316">
        <v>57.828352070194676</v>
      </c>
      <c r="U130" s="317">
        <v>1538</v>
      </c>
      <c r="V130" s="320">
        <v>42.171647929805317</v>
      </c>
      <c r="W130" s="319">
        <v>3433</v>
      </c>
      <c r="X130" s="321">
        <v>57.4560669456067</v>
      </c>
      <c r="Y130" s="317">
        <v>2542</v>
      </c>
      <c r="Z130" s="320">
        <v>42.543933054393307</v>
      </c>
      <c r="AA130" s="313">
        <v>2845</v>
      </c>
      <c r="AB130" s="306">
        <v>78.009322731011792</v>
      </c>
      <c r="AC130" s="313">
        <v>802</v>
      </c>
      <c r="AD130" s="314">
        <v>21.990677268988211</v>
      </c>
      <c r="AE130" s="313">
        <v>610</v>
      </c>
      <c r="AF130" s="306">
        <v>16.726076227035918</v>
      </c>
      <c r="AG130" s="311">
        <v>1660</v>
      </c>
      <c r="AH130" s="306">
        <v>45.516863175212499</v>
      </c>
      <c r="AI130" s="311">
        <v>927</v>
      </c>
      <c r="AJ130" s="310">
        <v>25.418151905675895</v>
      </c>
      <c r="AK130" s="311">
        <v>449</v>
      </c>
      <c r="AL130" s="310">
        <v>12.311488894982176</v>
      </c>
      <c r="AM130" s="311">
        <v>1</v>
      </c>
      <c r="AN130" s="306">
        <v>2.7419797093501508E-2</v>
      </c>
      <c r="AO130" s="311">
        <v>0</v>
      </c>
      <c r="AP130" s="314">
        <v>0</v>
      </c>
      <c r="AQ130" s="599">
        <v>5975</v>
      </c>
      <c r="AR130" s="322">
        <v>3647</v>
      </c>
    </row>
    <row r="131" spans="1:44" ht="17.25" customHeight="1">
      <c r="A131" s="169"/>
      <c r="B131" s="184" t="s">
        <v>3413</v>
      </c>
      <c r="C131" s="186">
        <v>285167</v>
      </c>
      <c r="D131" s="171">
        <v>25.888640543833308</v>
      </c>
      <c r="E131" s="170">
        <v>425637</v>
      </c>
      <c r="F131" s="171">
        <v>38.641088538139321</v>
      </c>
      <c r="G131" s="170">
        <v>334641</v>
      </c>
      <c r="H131" s="171">
        <v>30.380095032836625</v>
      </c>
      <c r="I131" s="170">
        <v>3991</v>
      </c>
      <c r="J131" s="238">
        <v>0.36231949843578926</v>
      </c>
      <c r="K131" s="170">
        <v>47242</v>
      </c>
      <c r="L131" s="187">
        <v>4.2888242909304832</v>
      </c>
      <c r="M131" s="170">
        <v>4836</v>
      </c>
      <c r="N131" s="187">
        <v>0.38967780138893571</v>
      </c>
      <c r="O131" s="186">
        <v>529752</v>
      </c>
      <c r="P131" s="172">
        <v>48.093079161953455</v>
      </c>
      <c r="Q131" s="170">
        <v>571762</v>
      </c>
      <c r="R131" s="190">
        <v>51.906920838046545</v>
      </c>
      <c r="S131" s="186">
        <v>1489853</v>
      </c>
      <c r="T131" s="172">
        <v>47.453214954015209</v>
      </c>
      <c r="U131" s="170">
        <v>1649772</v>
      </c>
      <c r="V131" s="192">
        <v>52.546785045984791</v>
      </c>
      <c r="W131" s="186">
        <v>1020067</v>
      </c>
      <c r="X131" s="171">
        <v>92.605904237258898</v>
      </c>
      <c r="Y131" s="170">
        <v>81447</v>
      </c>
      <c r="Z131" s="192">
        <v>7.3940957627410997</v>
      </c>
      <c r="AA131" s="186">
        <v>3099031</v>
      </c>
      <c r="AB131" s="171">
        <v>98.707043038579442</v>
      </c>
      <c r="AC131" s="170">
        <v>40594</v>
      </c>
      <c r="AD131" s="192">
        <v>1.2929569614205518</v>
      </c>
      <c r="AE131" s="186">
        <v>929531</v>
      </c>
      <c r="AF131" s="171">
        <v>29.606433889397621</v>
      </c>
      <c r="AG131" s="170">
        <v>1000197</v>
      </c>
      <c r="AH131" s="171">
        <v>31.857212246685513</v>
      </c>
      <c r="AI131" s="170">
        <v>714974</v>
      </c>
      <c r="AJ131" s="172">
        <v>22.772592268184894</v>
      </c>
      <c r="AK131" s="170">
        <v>481871</v>
      </c>
      <c r="AL131" s="172">
        <v>15.348043158020463</v>
      </c>
      <c r="AM131" s="174">
        <v>5267</v>
      </c>
      <c r="AN131" s="171">
        <v>0.16775888840227735</v>
      </c>
      <c r="AO131" s="170">
        <v>7785</v>
      </c>
      <c r="AP131" s="192">
        <v>0.24795954930923281</v>
      </c>
      <c r="AQ131" s="600">
        <v>1101514</v>
      </c>
      <c r="AR131" s="194">
        <v>3139625</v>
      </c>
    </row>
    <row r="132" spans="1:44" ht="15">
      <c r="A132" s="341">
        <v>1</v>
      </c>
      <c r="B132" s="344" t="s">
        <v>6</v>
      </c>
      <c r="C132" s="305">
        <v>213929</v>
      </c>
      <c r="D132" s="306">
        <v>27.359693469733841</v>
      </c>
      <c r="E132" s="307">
        <v>295052</v>
      </c>
      <c r="F132" s="306">
        <v>37.73463288115174</v>
      </c>
      <c r="G132" s="307">
        <v>234405</v>
      </c>
      <c r="H132" s="306">
        <v>29.978399131361162</v>
      </c>
      <c r="I132" s="307">
        <v>2930</v>
      </c>
      <c r="J132" s="308">
        <v>0.37472199592537786</v>
      </c>
      <c r="K132" s="307">
        <v>32450</v>
      </c>
      <c r="L132" s="309">
        <v>4.1500780777401065</v>
      </c>
      <c r="M132" s="307">
        <v>3147</v>
      </c>
      <c r="N132" s="309">
        <v>0.36609119838160259</v>
      </c>
      <c r="O132" s="326">
        <v>378683</v>
      </c>
      <c r="P132" s="323">
        <v>48.430324089764468</v>
      </c>
      <c r="Q132" s="324">
        <v>403230</v>
      </c>
      <c r="R132" s="325">
        <v>51.569675910235532</v>
      </c>
      <c r="S132" s="326">
        <v>985442</v>
      </c>
      <c r="T132" s="323">
        <v>47.535761248862791</v>
      </c>
      <c r="U132" s="324">
        <v>1087612</v>
      </c>
      <c r="V132" s="327">
        <v>52.464238751137216</v>
      </c>
      <c r="W132" s="326">
        <v>735794</v>
      </c>
      <c r="X132" s="328">
        <v>94.101773470961604</v>
      </c>
      <c r="Y132" s="324">
        <v>46119</v>
      </c>
      <c r="Z132" s="327">
        <v>5.8982265290383964</v>
      </c>
      <c r="AA132" s="313">
        <v>2051090</v>
      </c>
      <c r="AB132" s="306">
        <v>98.940500343937003</v>
      </c>
      <c r="AC132" s="313">
        <v>21964</v>
      </c>
      <c r="AD132" s="314">
        <v>1.0594996560629872</v>
      </c>
      <c r="AE132" s="313">
        <v>624335</v>
      </c>
      <c r="AF132" s="306">
        <v>30.116678099075084</v>
      </c>
      <c r="AG132" s="311">
        <v>661455</v>
      </c>
      <c r="AH132" s="306">
        <v>31.907273037750102</v>
      </c>
      <c r="AI132" s="311">
        <v>459781</v>
      </c>
      <c r="AJ132" s="310">
        <v>22.178920568398123</v>
      </c>
      <c r="AK132" s="311">
        <v>318782</v>
      </c>
      <c r="AL132" s="310">
        <v>15.377409368014533</v>
      </c>
      <c r="AM132" s="311">
        <v>3496</v>
      </c>
      <c r="AN132" s="306">
        <v>0.1686400836640049</v>
      </c>
      <c r="AO132" s="311">
        <v>5205</v>
      </c>
      <c r="AP132" s="314">
        <v>0.2510788430981537</v>
      </c>
      <c r="AQ132" s="601">
        <v>781913</v>
      </c>
      <c r="AR132" s="329">
        <v>2073054</v>
      </c>
    </row>
    <row r="133" spans="1:44" ht="15">
      <c r="A133" s="341">
        <v>79</v>
      </c>
      <c r="B133" s="342" t="s">
        <v>41</v>
      </c>
      <c r="C133" s="305">
        <v>4532</v>
      </c>
      <c r="D133" s="306">
        <v>21.556316590563167</v>
      </c>
      <c r="E133" s="307">
        <v>11713</v>
      </c>
      <c r="F133" s="306">
        <v>55.712519025875196</v>
      </c>
      <c r="G133" s="307">
        <v>3933</v>
      </c>
      <c r="H133" s="306">
        <v>18.707191780821919</v>
      </c>
      <c r="I133" s="307">
        <v>10</v>
      </c>
      <c r="J133" s="308">
        <v>4.7564687975646877E-2</v>
      </c>
      <c r="K133" s="307">
        <v>801</v>
      </c>
      <c r="L133" s="309">
        <v>3.8099315068493151</v>
      </c>
      <c r="M133" s="307">
        <v>35</v>
      </c>
      <c r="N133" s="309">
        <v>0.14541224371092046</v>
      </c>
      <c r="O133" s="313">
        <v>10115</v>
      </c>
      <c r="P133" s="310">
        <v>48.111681887366821</v>
      </c>
      <c r="Q133" s="311">
        <v>10909</v>
      </c>
      <c r="R133" s="312">
        <v>51.888318112633179</v>
      </c>
      <c r="S133" s="313">
        <v>12917</v>
      </c>
      <c r="T133" s="310">
        <v>50.872356346737035</v>
      </c>
      <c r="U133" s="311">
        <v>12474</v>
      </c>
      <c r="V133" s="314">
        <v>49.127643653262965</v>
      </c>
      <c r="W133" s="313">
        <v>12131</v>
      </c>
      <c r="X133" s="306">
        <v>57.700722983257222</v>
      </c>
      <c r="Y133" s="311">
        <v>8893</v>
      </c>
      <c r="Z133" s="314">
        <v>42.299277016742771</v>
      </c>
      <c r="AA133" s="313">
        <v>22689</v>
      </c>
      <c r="AB133" s="306">
        <v>89.358434090819586</v>
      </c>
      <c r="AC133" s="313">
        <v>2702</v>
      </c>
      <c r="AD133" s="314">
        <v>10.641565909180418</v>
      </c>
      <c r="AE133" s="313">
        <v>5459</v>
      </c>
      <c r="AF133" s="306">
        <v>21.499744003780869</v>
      </c>
      <c r="AG133" s="311">
        <v>9054</v>
      </c>
      <c r="AH133" s="306">
        <v>35.65830412350833</v>
      </c>
      <c r="AI133" s="311">
        <v>6995</v>
      </c>
      <c r="AJ133" s="310">
        <v>27.549131582056635</v>
      </c>
      <c r="AK133" s="311">
        <v>3837</v>
      </c>
      <c r="AL133" s="310">
        <v>15.111653735575597</v>
      </c>
      <c r="AM133" s="311">
        <v>20</v>
      </c>
      <c r="AN133" s="306">
        <v>7.8768067425465715E-2</v>
      </c>
      <c r="AO133" s="311">
        <v>26</v>
      </c>
      <c r="AP133" s="314">
        <v>0.10239848765310543</v>
      </c>
      <c r="AQ133" s="598">
        <v>21024</v>
      </c>
      <c r="AR133" s="315">
        <v>25391</v>
      </c>
    </row>
    <row r="134" spans="1:44" ht="15">
      <c r="A134" s="341">
        <v>88</v>
      </c>
      <c r="B134" s="342" t="s">
        <v>45</v>
      </c>
      <c r="C134" s="305">
        <v>33054</v>
      </c>
      <c r="D134" s="306">
        <v>26.288831978621534</v>
      </c>
      <c r="E134" s="307">
        <v>51050</v>
      </c>
      <c r="F134" s="306">
        <v>40.601587478327261</v>
      </c>
      <c r="G134" s="307">
        <v>34088</v>
      </c>
      <c r="H134" s="306">
        <v>27.111203015890688</v>
      </c>
      <c r="I134" s="307">
        <v>166</v>
      </c>
      <c r="J134" s="308">
        <v>0.13202475066410041</v>
      </c>
      <c r="K134" s="307">
        <v>6996</v>
      </c>
      <c r="L134" s="309">
        <v>5.5641274436508823</v>
      </c>
      <c r="M134" s="307">
        <v>380</v>
      </c>
      <c r="N134" s="309">
        <v>0.25968689649504867</v>
      </c>
      <c r="O134" s="313">
        <v>58235</v>
      </c>
      <c r="P134" s="310">
        <v>46.316032258577636</v>
      </c>
      <c r="Q134" s="311">
        <v>67499</v>
      </c>
      <c r="R134" s="312">
        <v>53.683967741422364</v>
      </c>
      <c r="S134" s="313">
        <v>156714</v>
      </c>
      <c r="T134" s="310">
        <v>47.331033941202413</v>
      </c>
      <c r="U134" s="311">
        <v>174388</v>
      </c>
      <c r="V134" s="314">
        <v>52.668966058797594</v>
      </c>
      <c r="W134" s="313">
        <v>118391</v>
      </c>
      <c r="X134" s="306">
        <v>94.159893107671749</v>
      </c>
      <c r="Y134" s="311">
        <v>7343</v>
      </c>
      <c r="Z134" s="314">
        <v>5.8401068923282482</v>
      </c>
      <c r="AA134" s="313">
        <v>327583</v>
      </c>
      <c r="AB134" s="306">
        <v>98.937185519870013</v>
      </c>
      <c r="AC134" s="313">
        <v>3519</v>
      </c>
      <c r="AD134" s="314">
        <v>1.0628144801299901</v>
      </c>
      <c r="AE134" s="313">
        <v>90193</v>
      </c>
      <c r="AF134" s="306">
        <v>27.240246208117135</v>
      </c>
      <c r="AG134" s="311">
        <v>102249</v>
      </c>
      <c r="AH134" s="306">
        <v>30.881420226999534</v>
      </c>
      <c r="AI134" s="311">
        <v>83680</v>
      </c>
      <c r="AJ134" s="310">
        <v>25.273178657936224</v>
      </c>
      <c r="AK134" s="311">
        <v>53846</v>
      </c>
      <c r="AL134" s="310">
        <v>16.262662261176313</v>
      </c>
      <c r="AM134" s="311">
        <v>515</v>
      </c>
      <c r="AN134" s="306">
        <v>0.15554119274422987</v>
      </c>
      <c r="AO134" s="311">
        <v>619</v>
      </c>
      <c r="AP134" s="314">
        <v>0.1869514530265598</v>
      </c>
      <c r="AQ134" s="598">
        <v>125734</v>
      </c>
      <c r="AR134" s="315">
        <v>331102</v>
      </c>
    </row>
    <row r="135" spans="1:44" ht="15">
      <c r="A135" s="341">
        <v>129</v>
      </c>
      <c r="B135" s="342" t="s">
        <v>3499</v>
      </c>
      <c r="C135" s="305">
        <v>3272</v>
      </c>
      <c r="D135" s="306">
        <v>15.777799209181213</v>
      </c>
      <c r="E135" s="307">
        <v>9349</v>
      </c>
      <c r="F135" s="306">
        <v>45.081492911563316</v>
      </c>
      <c r="G135" s="307">
        <v>7508</v>
      </c>
      <c r="H135" s="306">
        <v>36.204069823512391</v>
      </c>
      <c r="I135" s="307">
        <v>24</v>
      </c>
      <c r="J135" s="308">
        <v>0.11572957855145144</v>
      </c>
      <c r="K135" s="307">
        <v>522</v>
      </c>
      <c r="L135" s="309">
        <v>2.5171183334940688</v>
      </c>
      <c r="M135" s="307">
        <v>63</v>
      </c>
      <c r="N135" s="309">
        <v>0.28314539764542251</v>
      </c>
      <c r="O135" s="313">
        <v>10012</v>
      </c>
      <c r="P135" s="310">
        <v>48.278522519047165</v>
      </c>
      <c r="Q135" s="311">
        <v>10726</v>
      </c>
      <c r="R135" s="312">
        <v>51.721477480952835</v>
      </c>
      <c r="S135" s="313">
        <v>35706</v>
      </c>
      <c r="T135" s="310">
        <v>48.495137719345898</v>
      </c>
      <c r="U135" s="311">
        <v>37922</v>
      </c>
      <c r="V135" s="314">
        <v>51.504862280654095</v>
      </c>
      <c r="W135" s="313">
        <v>18136</v>
      </c>
      <c r="X135" s="306">
        <v>87.452984858713478</v>
      </c>
      <c r="Y135" s="311">
        <v>2602</v>
      </c>
      <c r="Z135" s="314">
        <v>12.547015141286527</v>
      </c>
      <c r="AA135" s="313">
        <v>71000</v>
      </c>
      <c r="AB135" s="306">
        <v>96.43070570978432</v>
      </c>
      <c r="AC135" s="313">
        <v>2628</v>
      </c>
      <c r="AD135" s="314">
        <v>3.5692942902156783</v>
      </c>
      <c r="AE135" s="313">
        <v>19105</v>
      </c>
      <c r="AF135" s="306">
        <v>25.948008909653936</v>
      </c>
      <c r="AG135" s="311">
        <v>25141</v>
      </c>
      <c r="AH135" s="306">
        <v>34.145977073939257</v>
      </c>
      <c r="AI135" s="311">
        <v>18734</v>
      </c>
      <c r="AJ135" s="310">
        <v>25.444124517846472</v>
      </c>
      <c r="AK135" s="311">
        <v>10443</v>
      </c>
      <c r="AL135" s="310">
        <v>14.183462813060249</v>
      </c>
      <c r="AM135" s="311">
        <v>83</v>
      </c>
      <c r="AN135" s="306">
        <v>0.11272885315369154</v>
      </c>
      <c r="AO135" s="311">
        <v>122</v>
      </c>
      <c r="AP135" s="314">
        <v>0.16569783234638996</v>
      </c>
      <c r="AQ135" s="598">
        <v>20738</v>
      </c>
      <c r="AR135" s="315">
        <v>73628</v>
      </c>
    </row>
    <row r="136" spans="1:44" ht="15">
      <c r="A136" s="341">
        <v>212</v>
      </c>
      <c r="B136" s="342" t="s">
        <v>90</v>
      </c>
      <c r="C136" s="305">
        <v>3724</v>
      </c>
      <c r="D136" s="306">
        <v>18.928535122496694</v>
      </c>
      <c r="E136" s="307">
        <v>11262</v>
      </c>
      <c r="F136" s="306">
        <v>57.24306190911863</v>
      </c>
      <c r="G136" s="307">
        <v>4224</v>
      </c>
      <c r="H136" s="306">
        <v>21.469960353766393</v>
      </c>
      <c r="I136" s="307">
        <v>23</v>
      </c>
      <c r="J136" s="308">
        <v>0.11690556063840601</v>
      </c>
      <c r="K136" s="307">
        <v>411</v>
      </c>
      <c r="L136" s="309">
        <v>2.0890515401036902</v>
      </c>
      <c r="M136" s="307">
        <v>30</v>
      </c>
      <c r="N136" s="309">
        <v>0.14096272319097838</v>
      </c>
      <c r="O136" s="313">
        <v>9449</v>
      </c>
      <c r="P136" s="310">
        <v>48.027854020534718</v>
      </c>
      <c r="Q136" s="311">
        <v>10225</v>
      </c>
      <c r="R136" s="312">
        <v>51.972145979465289</v>
      </c>
      <c r="S136" s="313">
        <v>23901</v>
      </c>
      <c r="T136" s="310">
        <v>48.345402322100405</v>
      </c>
      <c r="U136" s="311">
        <v>25537</v>
      </c>
      <c r="V136" s="314">
        <v>51.654597677899595</v>
      </c>
      <c r="W136" s="313">
        <v>16126</v>
      </c>
      <c r="X136" s="306">
        <v>81.966046558910236</v>
      </c>
      <c r="Y136" s="311">
        <v>3548</v>
      </c>
      <c r="Z136" s="314">
        <v>18.033953441089764</v>
      </c>
      <c r="AA136" s="313">
        <v>47917</v>
      </c>
      <c r="AB136" s="306">
        <v>96.923419232169579</v>
      </c>
      <c r="AC136" s="313">
        <v>1521</v>
      </c>
      <c r="AD136" s="314">
        <v>3.0765807678304138</v>
      </c>
      <c r="AE136" s="313">
        <v>13261</v>
      </c>
      <c r="AF136" s="306">
        <v>26.82349609612039</v>
      </c>
      <c r="AG136" s="311">
        <v>16510</v>
      </c>
      <c r="AH136" s="306">
        <v>33.395363890125005</v>
      </c>
      <c r="AI136" s="311">
        <v>12213</v>
      </c>
      <c r="AJ136" s="310">
        <v>24.703669242283262</v>
      </c>
      <c r="AK136" s="311">
        <v>7286</v>
      </c>
      <c r="AL136" s="310">
        <v>14.73765119948218</v>
      </c>
      <c r="AM136" s="311">
        <v>63</v>
      </c>
      <c r="AN136" s="306">
        <v>0.1274323394959343</v>
      </c>
      <c r="AO136" s="311">
        <v>105</v>
      </c>
      <c r="AP136" s="314">
        <v>0.21238723249322383</v>
      </c>
      <c r="AQ136" s="598">
        <v>19674</v>
      </c>
      <c r="AR136" s="315">
        <v>49438</v>
      </c>
    </row>
    <row r="137" spans="1:44" ht="15">
      <c r="A137" s="341">
        <v>266</v>
      </c>
      <c r="B137" s="342" t="s">
        <v>104</v>
      </c>
      <c r="C137" s="305">
        <v>4474</v>
      </c>
      <c r="D137" s="306">
        <v>16.602345257533027</v>
      </c>
      <c r="E137" s="307">
        <v>7736</v>
      </c>
      <c r="F137" s="306">
        <v>28.707139676413835</v>
      </c>
      <c r="G137" s="307">
        <v>13626</v>
      </c>
      <c r="H137" s="306">
        <v>50.564049280095006</v>
      </c>
      <c r="I137" s="307">
        <v>137</v>
      </c>
      <c r="J137" s="308">
        <v>0.5083865221908862</v>
      </c>
      <c r="K137" s="307">
        <v>306</v>
      </c>
      <c r="L137" s="309">
        <v>1.1355202612438771</v>
      </c>
      <c r="M137" s="307">
        <v>669</v>
      </c>
      <c r="N137" s="309">
        <v>2.21252726706139</v>
      </c>
      <c r="O137" s="313">
        <v>12863</v>
      </c>
      <c r="P137" s="310">
        <v>47.732670328039184</v>
      </c>
      <c r="Q137" s="311">
        <v>14085</v>
      </c>
      <c r="R137" s="312">
        <v>52.267329671960816</v>
      </c>
      <c r="S137" s="313">
        <v>83525</v>
      </c>
      <c r="T137" s="310">
        <v>45.614906967980822</v>
      </c>
      <c r="U137" s="311">
        <v>99584</v>
      </c>
      <c r="V137" s="314">
        <v>54.385093032019185</v>
      </c>
      <c r="W137" s="313">
        <v>25860</v>
      </c>
      <c r="X137" s="306">
        <v>95.962594626688428</v>
      </c>
      <c r="Y137" s="311">
        <v>1088</v>
      </c>
      <c r="Z137" s="314">
        <v>4.0374053733115627</v>
      </c>
      <c r="AA137" s="313">
        <v>182045</v>
      </c>
      <c r="AB137" s="306">
        <v>99.418925339551862</v>
      </c>
      <c r="AC137" s="313">
        <v>1064</v>
      </c>
      <c r="AD137" s="314">
        <v>0.58107466044814837</v>
      </c>
      <c r="AE137" s="313">
        <v>60915</v>
      </c>
      <c r="AF137" s="306">
        <v>33.267070433457668</v>
      </c>
      <c r="AG137" s="311">
        <v>56524</v>
      </c>
      <c r="AH137" s="306">
        <v>30.869045213506709</v>
      </c>
      <c r="AI137" s="311">
        <v>38150</v>
      </c>
      <c r="AJ137" s="310">
        <v>20.834584864752689</v>
      </c>
      <c r="AK137" s="311">
        <v>26173</v>
      </c>
      <c r="AL137" s="310">
        <v>14.293672075102807</v>
      </c>
      <c r="AM137" s="311">
        <v>519</v>
      </c>
      <c r="AN137" s="306">
        <v>0.28343773380882425</v>
      </c>
      <c r="AO137" s="311">
        <v>828</v>
      </c>
      <c r="AP137" s="314">
        <v>0.45218967937130344</v>
      </c>
      <c r="AQ137" s="598">
        <v>26948</v>
      </c>
      <c r="AR137" s="315">
        <v>183109</v>
      </c>
    </row>
    <row r="138" spans="1:44" ht="15">
      <c r="A138" s="341">
        <v>308</v>
      </c>
      <c r="B138" s="342" t="s">
        <v>112</v>
      </c>
      <c r="C138" s="305">
        <v>2917</v>
      </c>
      <c r="D138" s="306">
        <v>18.251783256163183</v>
      </c>
      <c r="E138" s="307">
        <v>7645</v>
      </c>
      <c r="F138" s="306">
        <v>47.835064447503441</v>
      </c>
      <c r="G138" s="307">
        <v>4650</v>
      </c>
      <c r="H138" s="306">
        <v>29.095232136153172</v>
      </c>
      <c r="I138" s="307">
        <v>6</v>
      </c>
      <c r="J138" s="308">
        <v>3.754223501439119E-2</v>
      </c>
      <c r="K138" s="307">
        <v>721</v>
      </c>
      <c r="L138" s="309">
        <v>4.5113252408960083</v>
      </c>
      <c r="M138" s="307">
        <v>43</v>
      </c>
      <c r="N138" s="309">
        <v>0.23506988564167725</v>
      </c>
      <c r="O138" s="313">
        <v>7592</v>
      </c>
      <c r="P138" s="310">
        <v>47.503441371542991</v>
      </c>
      <c r="Q138" s="311">
        <v>8390</v>
      </c>
      <c r="R138" s="312">
        <v>52.496558628457009</v>
      </c>
      <c r="S138" s="313">
        <v>18340</v>
      </c>
      <c r="T138" s="310">
        <v>49.799065928098187</v>
      </c>
      <c r="U138" s="311">
        <v>18488</v>
      </c>
      <c r="V138" s="314">
        <v>50.200934071901813</v>
      </c>
      <c r="W138" s="313">
        <v>11044</v>
      </c>
      <c r="X138" s="306">
        <v>69.102740583156049</v>
      </c>
      <c r="Y138" s="311">
        <v>4938</v>
      </c>
      <c r="Z138" s="314">
        <v>30.897259416843948</v>
      </c>
      <c r="AA138" s="313">
        <v>34272</v>
      </c>
      <c r="AB138" s="306">
        <v>93.0596285434995</v>
      </c>
      <c r="AC138" s="313">
        <v>2556</v>
      </c>
      <c r="AD138" s="314">
        <v>6.9403714565004879</v>
      </c>
      <c r="AE138" s="313">
        <v>8684</v>
      </c>
      <c r="AF138" s="306">
        <v>23.579884870207451</v>
      </c>
      <c r="AG138" s="311">
        <v>12828</v>
      </c>
      <c r="AH138" s="306">
        <v>34.832192896709024</v>
      </c>
      <c r="AI138" s="311">
        <v>9765</v>
      </c>
      <c r="AJ138" s="310">
        <v>26.515151515151516</v>
      </c>
      <c r="AK138" s="311">
        <v>5449</v>
      </c>
      <c r="AL138" s="310">
        <v>14.795807537743022</v>
      </c>
      <c r="AM138" s="311">
        <v>39</v>
      </c>
      <c r="AN138" s="306">
        <v>0.10589768654284783</v>
      </c>
      <c r="AO138" s="311">
        <v>63</v>
      </c>
      <c r="AP138" s="314">
        <v>0.17106549364613879</v>
      </c>
      <c r="AQ138" s="598">
        <v>15982</v>
      </c>
      <c r="AR138" s="315">
        <v>36828</v>
      </c>
    </row>
    <row r="139" spans="1:44" ht="15">
      <c r="A139" s="341">
        <v>360</v>
      </c>
      <c r="B139" s="342" t="s">
        <v>3500</v>
      </c>
      <c r="C139" s="305">
        <v>14608</v>
      </c>
      <c r="D139" s="306">
        <v>22.535558915183117</v>
      </c>
      <c r="E139" s="307">
        <v>23299</v>
      </c>
      <c r="F139" s="306">
        <v>35.943044028262008</v>
      </c>
      <c r="G139" s="307">
        <v>23049</v>
      </c>
      <c r="H139" s="306">
        <v>35.557372496991761</v>
      </c>
      <c r="I139" s="307">
        <v>651</v>
      </c>
      <c r="J139" s="308">
        <v>1.0042886674277252</v>
      </c>
      <c r="K139" s="307">
        <v>2896</v>
      </c>
      <c r="L139" s="309">
        <v>4.4676190182345499</v>
      </c>
      <c r="M139" s="307">
        <v>319</v>
      </c>
      <c r="N139" s="309">
        <v>0.35484906872190108</v>
      </c>
      <c r="O139" s="313">
        <v>31268</v>
      </c>
      <c r="P139" s="310">
        <v>48.236709759032422</v>
      </c>
      <c r="Q139" s="311">
        <v>33554</v>
      </c>
      <c r="R139" s="312">
        <v>51.763290240967578</v>
      </c>
      <c r="S139" s="313">
        <v>118984</v>
      </c>
      <c r="T139" s="310">
        <v>47.56449053179454</v>
      </c>
      <c r="U139" s="311">
        <v>131169</v>
      </c>
      <c r="V139" s="314">
        <v>52.435509468205453</v>
      </c>
      <c r="W139" s="313">
        <v>59619</v>
      </c>
      <c r="X139" s="306">
        <v>91.973404091203605</v>
      </c>
      <c r="Y139" s="311">
        <v>5203</v>
      </c>
      <c r="Z139" s="314">
        <v>8.0265959087963967</v>
      </c>
      <c r="AA139" s="313">
        <v>246701</v>
      </c>
      <c r="AB139" s="306">
        <v>98.620044532745951</v>
      </c>
      <c r="AC139" s="313">
        <v>3452</v>
      </c>
      <c r="AD139" s="314">
        <v>1.3799554672540406</v>
      </c>
      <c r="AE139" s="313">
        <v>70760</v>
      </c>
      <c r="AF139" s="306">
        <v>28.286688546609472</v>
      </c>
      <c r="AG139" s="311">
        <v>79363</v>
      </c>
      <c r="AH139" s="306">
        <v>31.725783820301974</v>
      </c>
      <c r="AI139" s="311">
        <v>60105</v>
      </c>
      <c r="AJ139" s="310">
        <v>24.027295295279288</v>
      </c>
      <c r="AK139" s="311">
        <v>39140</v>
      </c>
      <c r="AL139" s="310">
        <v>15.646424388274378</v>
      </c>
      <c r="AM139" s="311">
        <v>304</v>
      </c>
      <c r="AN139" s="306">
        <v>0.12152562631669418</v>
      </c>
      <c r="AO139" s="311">
        <v>481</v>
      </c>
      <c r="AP139" s="314">
        <v>0.19228232321819047</v>
      </c>
      <c r="AQ139" s="598">
        <v>64822</v>
      </c>
      <c r="AR139" s="315">
        <v>250153</v>
      </c>
    </row>
    <row r="140" spans="1:44" ht="15">
      <c r="A140" s="341">
        <v>380</v>
      </c>
      <c r="B140" s="342" t="s">
        <v>139</v>
      </c>
      <c r="C140" s="305">
        <v>2136</v>
      </c>
      <c r="D140" s="306">
        <v>17.730555324977175</v>
      </c>
      <c r="E140" s="307">
        <v>4446</v>
      </c>
      <c r="F140" s="306">
        <v>36.905453639910348</v>
      </c>
      <c r="G140" s="307">
        <v>3857</v>
      </c>
      <c r="H140" s="306">
        <v>32.016269610691452</v>
      </c>
      <c r="I140" s="307">
        <v>18</v>
      </c>
      <c r="J140" s="308">
        <v>0.14941479206441438</v>
      </c>
      <c r="K140" s="307">
        <v>1526</v>
      </c>
      <c r="L140" s="309">
        <v>12.667054038349795</v>
      </c>
      <c r="M140" s="307">
        <v>64</v>
      </c>
      <c r="N140" s="309">
        <v>0.4471579671510878</v>
      </c>
      <c r="O140" s="313">
        <v>5624</v>
      </c>
      <c r="P140" s="310">
        <v>46.68382169834814</v>
      </c>
      <c r="Q140" s="311">
        <v>6423</v>
      </c>
      <c r="R140" s="312">
        <v>53.31617830165186</v>
      </c>
      <c r="S140" s="313">
        <v>20797</v>
      </c>
      <c r="T140" s="310">
        <v>47.439494514017198</v>
      </c>
      <c r="U140" s="311">
        <v>23042</v>
      </c>
      <c r="V140" s="314">
        <v>52.560505485982802</v>
      </c>
      <c r="W140" s="313">
        <v>11134</v>
      </c>
      <c r="X140" s="306">
        <v>92.421349713621652</v>
      </c>
      <c r="Y140" s="311">
        <v>913</v>
      </c>
      <c r="Z140" s="314">
        <v>7.5786502863783509</v>
      </c>
      <c r="AA140" s="313">
        <v>43179</v>
      </c>
      <c r="AB140" s="306">
        <v>98.494491206459998</v>
      </c>
      <c r="AC140" s="313">
        <v>660</v>
      </c>
      <c r="AD140" s="314">
        <v>1.5055087935399987</v>
      </c>
      <c r="AE140" s="313">
        <v>12782</v>
      </c>
      <c r="AF140" s="306">
        <v>29.156686968224637</v>
      </c>
      <c r="AG140" s="311">
        <v>14121</v>
      </c>
      <c r="AH140" s="306">
        <v>32.211044959967147</v>
      </c>
      <c r="AI140" s="311">
        <v>10198</v>
      </c>
      <c r="AJ140" s="310">
        <v>23.262391934122583</v>
      </c>
      <c r="AK140" s="311">
        <v>6589</v>
      </c>
      <c r="AL140" s="310">
        <v>15.029996122174319</v>
      </c>
      <c r="AM140" s="311">
        <v>62</v>
      </c>
      <c r="AN140" s="306">
        <v>0.14142658363557561</v>
      </c>
      <c r="AO140" s="311">
        <v>87</v>
      </c>
      <c r="AP140" s="314">
        <v>0.19845343187572712</v>
      </c>
      <c r="AQ140" s="598">
        <v>12047</v>
      </c>
      <c r="AR140" s="315">
        <v>43839</v>
      </c>
    </row>
    <row r="141" spans="1:44" ht="15.75" thickBot="1">
      <c r="A141" s="341">
        <v>631</v>
      </c>
      <c r="B141" s="342" t="s">
        <v>185</v>
      </c>
      <c r="C141" s="330">
        <v>2521</v>
      </c>
      <c r="D141" s="331">
        <v>19.957251424952503</v>
      </c>
      <c r="E141" s="332">
        <v>4085</v>
      </c>
      <c r="F141" s="331">
        <v>32.338505383153894</v>
      </c>
      <c r="G141" s="332">
        <v>5301</v>
      </c>
      <c r="H141" s="331">
        <v>41.964851171627615</v>
      </c>
      <c r="I141" s="332">
        <v>26</v>
      </c>
      <c r="J141" s="333">
        <v>0.20582647245091829</v>
      </c>
      <c r="K141" s="332">
        <v>613</v>
      </c>
      <c r="L141" s="334">
        <v>4.8527549081697279</v>
      </c>
      <c r="M141" s="307">
        <v>86</v>
      </c>
      <c r="N141" s="309">
        <v>0.6203987095706841</v>
      </c>
      <c r="O141" s="338">
        <v>5911</v>
      </c>
      <c r="P141" s="335">
        <v>46.793856871437619</v>
      </c>
      <c r="Q141" s="336">
        <v>6721</v>
      </c>
      <c r="R141" s="337">
        <v>53.206143128562374</v>
      </c>
      <c r="S141" s="338">
        <v>33527</v>
      </c>
      <c r="T141" s="335">
        <v>45.87523774338765</v>
      </c>
      <c r="U141" s="336">
        <v>39556</v>
      </c>
      <c r="V141" s="339">
        <v>54.12476225661235</v>
      </c>
      <c r="W141" s="338">
        <v>11832</v>
      </c>
      <c r="X141" s="331">
        <v>93.666877770740982</v>
      </c>
      <c r="Y141" s="336">
        <v>800</v>
      </c>
      <c r="Z141" s="339">
        <v>6.3331222292590255</v>
      </c>
      <c r="AA141" s="338">
        <v>72555</v>
      </c>
      <c r="AB141" s="331">
        <v>99.277533762981818</v>
      </c>
      <c r="AC141" s="338">
        <v>528</v>
      </c>
      <c r="AD141" s="339">
        <v>0.7224662370181848</v>
      </c>
      <c r="AE141" s="338">
        <v>24037</v>
      </c>
      <c r="AF141" s="331">
        <v>32.890001778799451</v>
      </c>
      <c r="AG141" s="336">
        <v>22952</v>
      </c>
      <c r="AH141" s="331">
        <v>31.405388394017759</v>
      </c>
      <c r="AI141" s="336">
        <v>15353</v>
      </c>
      <c r="AJ141" s="335">
        <v>21.007621471477638</v>
      </c>
      <c r="AK141" s="336">
        <v>10326</v>
      </c>
      <c r="AL141" s="335">
        <v>14.129140839866999</v>
      </c>
      <c r="AM141" s="311">
        <v>166</v>
      </c>
      <c r="AN141" s="331">
        <v>0.22713900633526263</v>
      </c>
      <c r="AO141" s="311">
        <v>249</v>
      </c>
      <c r="AP141" s="339">
        <v>0.340708509502894</v>
      </c>
      <c r="AQ141" s="603">
        <v>12632</v>
      </c>
      <c r="AR141" s="340">
        <v>73083</v>
      </c>
    </row>
    <row r="142" spans="1:44" s="62" customFormat="1">
      <c r="A142"/>
    </row>
    <row r="143" spans="1:44">
      <c r="A143" s="218" t="s">
        <v>426</v>
      </c>
      <c r="B143" s="787" t="s">
        <v>3501</v>
      </c>
      <c r="C143" s="788"/>
      <c r="D143" s="788"/>
      <c r="E143" s="788"/>
      <c r="F143" s="788"/>
      <c r="G143" s="788"/>
      <c r="H143" s="788"/>
      <c r="I143" s="788"/>
      <c r="J143" s="788"/>
      <c r="K143" s="788"/>
      <c r="L143" s="788"/>
      <c r="M143" s="788"/>
      <c r="N143" s="788"/>
      <c r="O143" s="789"/>
      <c r="P143" s="754" t="s">
        <v>433</v>
      </c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</row>
    <row r="144" spans="1:44">
      <c r="A144" s="221" t="s">
        <v>428</v>
      </c>
      <c r="B144" s="790" t="s">
        <v>429</v>
      </c>
      <c r="C144" s="791"/>
      <c r="D144" s="791"/>
      <c r="E144" s="791"/>
      <c r="F144" s="791"/>
      <c r="G144" s="791"/>
      <c r="H144" s="791"/>
      <c r="I144" s="791"/>
      <c r="J144" s="791"/>
      <c r="K144" s="791"/>
      <c r="L144" s="791"/>
      <c r="M144" s="791"/>
      <c r="N144" s="791"/>
      <c r="O144" s="791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</row>
    <row r="145" spans="2:44">
      <c r="B145" s="61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</row>
    <row r="146" spans="2:44">
      <c r="B146" s="59"/>
    </row>
  </sheetData>
  <sheetProtection autoFilter="0"/>
  <mergeCells count="16"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  <mergeCell ref="B143:O143"/>
    <mergeCell ref="B144:O144"/>
    <mergeCell ref="A5:A6"/>
    <mergeCell ref="O5:R5"/>
    <mergeCell ref="W5:Z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C018-CFBB-453C-BD45-2353D1DAC96F}">
  <sheetPr codeName="Hoja31">
    <tabColor theme="6"/>
  </sheetPr>
  <dimension ref="A1:U144"/>
  <sheetViews>
    <sheetView showGridLines="0" view="pageBreakPreview" zoomScaleNormal="90" zoomScaleSheetLayoutView="100" workbookViewId="0">
      <pane xSplit="2" ySplit="5" topLeftCell="K6" activePane="bottomRight" state="frozen"/>
      <selection pane="bottomRight" activeCell="S1" sqref="S1:AB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8" customWidth="1"/>
    <col min="3" max="13" width="11.42578125" style="63"/>
    <col min="14" max="14" width="12.42578125" style="63" customWidth="1"/>
    <col min="15" max="17" width="11.42578125" style="63"/>
    <col min="18" max="18" width="12.85546875" style="63" customWidth="1"/>
    <col min="19" max="16384" width="11.42578125" style="63"/>
  </cols>
  <sheetData>
    <row r="1" spans="1:21" ht="90.75" customHeight="1" thickBot="1">
      <c r="A1" s="203"/>
      <c r="B1" s="204"/>
      <c r="C1" s="569"/>
      <c r="D1" s="925" t="s">
        <v>3502</v>
      </c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/>
      <c r="Q1" s="927"/>
      <c r="R1" s="778" t="s">
        <v>269</v>
      </c>
    </row>
    <row r="2" spans="1:21" ht="15" customHeight="1">
      <c r="A2" s="928" t="s">
        <v>3458</v>
      </c>
      <c r="B2" s="929" t="s">
        <v>3459</v>
      </c>
      <c r="C2" s="930" t="s">
        <v>281</v>
      </c>
      <c r="D2" s="932" t="s">
        <v>3503</v>
      </c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934"/>
      <c r="R2" s="938" t="s">
        <v>3504</v>
      </c>
    </row>
    <row r="3" spans="1:21" ht="12.75" customHeight="1">
      <c r="A3" s="928"/>
      <c r="B3" s="929"/>
      <c r="C3" s="931"/>
      <c r="D3" s="935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7"/>
      <c r="R3" s="938"/>
    </row>
    <row r="4" spans="1:21" ht="18.75" customHeight="1">
      <c r="A4" s="928"/>
      <c r="B4" s="929"/>
      <c r="C4" s="931"/>
      <c r="D4" s="554" t="s">
        <v>3505</v>
      </c>
      <c r="E4" s="554" t="s">
        <v>486</v>
      </c>
      <c r="F4" s="554" t="s">
        <v>3506</v>
      </c>
      <c r="G4" s="554" t="s">
        <v>486</v>
      </c>
      <c r="H4" s="554" t="s">
        <v>3507</v>
      </c>
      <c r="I4" s="554" t="s">
        <v>486</v>
      </c>
      <c r="J4" s="554" t="s">
        <v>3508</v>
      </c>
      <c r="K4" s="554" t="s">
        <v>486</v>
      </c>
      <c r="L4" s="554" t="s">
        <v>3509</v>
      </c>
      <c r="M4" s="554" t="s">
        <v>486</v>
      </c>
      <c r="N4" s="554" t="s">
        <v>3510</v>
      </c>
      <c r="O4" s="554" t="s">
        <v>486</v>
      </c>
      <c r="P4" s="554" t="s">
        <v>3511</v>
      </c>
      <c r="Q4" s="554" t="s">
        <v>486</v>
      </c>
      <c r="R4" s="938"/>
    </row>
    <row r="5" spans="1:21" ht="20.25" customHeight="1">
      <c r="A5" s="928"/>
      <c r="B5" s="555" t="s">
        <v>3480</v>
      </c>
      <c r="C5" s="556">
        <v>6994792</v>
      </c>
      <c r="D5" s="556">
        <v>31507</v>
      </c>
      <c r="E5" s="557">
        <v>1.155367119763316</v>
      </c>
      <c r="F5" s="556">
        <v>149552</v>
      </c>
      <c r="G5" s="558">
        <v>5.4840976130651429</v>
      </c>
      <c r="H5" s="556">
        <v>411745</v>
      </c>
      <c r="I5" s="557">
        <v>15.098760108133005</v>
      </c>
      <c r="J5" s="556">
        <v>1254809</v>
      </c>
      <c r="K5" s="559">
        <v>46.014062277687081</v>
      </c>
      <c r="L5" s="556">
        <v>447069</v>
      </c>
      <c r="M5" s="559">
        <v>16.394097275699558</v>
      </c>
      <c r="N5" s="556">
        <v>365070</v>
      </c>
      <c r="O5" s="560">
        <v>13.387179814390256</v>
      </c>
      <c r="P5" s="556">
        <v>67260</v>
      </c>
      <c r="Q5" s="560">
        <v>2.4664357912616444</v>
      </c>
      <c r="R5" s="776">
        <v>2727012</v>
      </c>
    </row>
    <row r="6" spans="1:21" ht="24.75" customHeight="1">
      <c r="A6" s="17">
        <v>1</v>
      </c>
      <c r="B6" s="64" t="s">
        <v>288</v>
      </c>
      <c r="C6" s="456">
        <v>112081</v>
      </c>
      <c r="D6" s="65">
        <v>735</v>
      </c>
      <c r="E6" s="68">
        <v>1.1682614362463044</v>
      </c>
      <c r="F6" s="65">
        <v>3446</v>
      </c>
      <c r="G6" s="68">
        <v>5.4773182439520616</v>
      </c>
      <c r="H6" s="65">
        <v>10194</v>
      </c>
      <c r="I6" s="68">
        <v>16.203070858632419</v>
      </c>
      <c r="J6" s="65">
        <v>27020</v>
      </c>
      <c r="K6" s="68">
        <v>42.947515656292715</v>
      </c>
      <c r="L6" s="65">
        <v>10649</v>
      </c>
      <c r="M6" s="68">
        <v>16.926280319165844</v>
      </c>
      <c r="N6" s="65">
        <v>9124</v>
      </c>
      <c r="O6" s="68">
        <v>14.502336522872492</v>
      </c>
      <c r="P6" s="65">
        <v>1746</v>
      </c>
      <c r="Q6" s="68">
        <v>2.7752169628381602</v>
      </c>
      <c r="R6" s="173">
        <v>62914</v>
      </c>
      <c r="S6"/>
      <c r="T6"/>
      <c r="U6"/>
    </row>
    <row r="7" spans="1:21" ht="15">
      <c r="A7" s="350">
        <v>142</v>
      </c>
      <c r="B7" s="350" t="s">
        <v>67</v>
      </c>
      <c r="C7" s="501">
        <v>4746</v>
      </c>
      <c r="D7" s="307">
        <v>21</v>
      </c>
      <c r="E7" s="306">
        <v>0.69953364423717523</v>
      </c>
      <c r="F7" s="307">
        <v>134</v>
      </c>
      <c r="G7" s="306">
        <v>4.4636908727514992</v>
      </c>
      <c r="H7" s="307">
        <v>431</v>
      </c>
      <c r="I7" s="306">
        <v>14.357095269820119</v>
      </c>
      <c r="J7" s="307">
        <v>1144</v>
      </c>
      <c r="K7" s="306">
        <v>38.107928047968024</v>
      </c>
      <c r="L7" s="307">
        <v>562</v>
      </c>
      <c r="M7" s="306">
        <v>18.720852764823452</v>
      </c>
      <c r="N7" s="307">
        <v>586</v>
      </c>
      <c r="O7" s="306">
        <v>19.520319786808791</v>
      </c>
      <c r="P7" s="307">
        <v>124</v>
      </c>
      <c r="Q7" s="306">
        <v>4.1305796135909389</v>
      </c>
      <c r="R7" s="356">
        <v>3002</v>
      </c>
      <c r="S7"/>
      <c r="T7"/>
      <c r="U7"/>
    </row>
    <row r="8" spans="1:21" ht="15">
      <c r="A8" s="350">
        <v>425</v>
      </c>
      <c r="B8" s="350" t="s">
        <v>147</v>
      </c>
      <c r="C8" s="501">
        <v>8638</v>
      </c>
      <c r="D8" s="307">
        <v>60</v>
      </c>
      <c r="E8" s="306">
        <v>1.0118043844856661</v>
      </c>
      <c r="F8" s="307">
        <v>283</v>
      </c>
      <c r="G8" s="306">
        <v>4.7723440134907253</v>
      </c>
      <c r="H8" s="307">
        <v>918</v>
      </c>
      <c r="I8" s="306">
        <v>15.480607082630691</v>
      </c>
      <c r="J8" s="307">
        <v>2437</v>
      </c>
      <c r="K8" s="306">
        <v>41.096121416526138</v>
      </c>
      <c r="L8" s="307">
        <v>1078</v>
      </c>
      <c r="M8" s="306">
        <v>18.178752107925799</v>
      </c>
      <c r="N8" s="307">
        <v>942</v>
      </c>
      <c r="O8" s="306">
        <v>15.885328836424959</v>
      </c>
      <c r="P8" s="307">
        <v>212</v>
      </c>
      <c r="Q8" s="306">
        <v>3.5750421585160201</v>
      </c>
      <c r="R8" s="356">
        <v>5930</v>
      </c>
      <c r="S8"/>
      <c r="T8"/>
      <c r="U8"/>
    </row>
    <row r="9" spans="1:21" ht="15">
      <c r="A9" s="350">
        <v>579</v>
      </c>
      <c r="B9" s="350" t="s">
        <v>171</v>
      </c>
      <c r="C9" s="501">
        <v>42638</v>
      </c>
      <c r="D9" s="307">
        <v>333</v>
      </c>
      <c r="E9" s="306">
        <v>1.255892890816519</v>
      </c>
      <c r="F9" s="307">
        <v>1446</v>
      </c>
      <c r="G9" s="306">
        <v>5.4535168772392986</v>
      </c>
      <c r="H9" s="307">
        <v>4039</v>
      </c>
      <c r="I9" s="306">
        <v>15.23288704506883</v>
      </c>
      <c r="J9" s="307">
        <v>11363</v>
      </c>
      <c r="K9" s="306">
        <v>42.854987742787102</v>
      </c>
      <c r="L9" s="307">
        <v>4601</v>
      </c>
      <c r="M9" s="306">
        <v>17.352442013954366</v>
      </c>
      <c r="N9" s="307">
        <v>4021</v>
      </c>
      <c r="O9" s="306">
        <v>15.16500094286253</v>
      </c>
      <c r="P9" s="307">
        <v>712</v>
      </c>
      <c r="Q9" s="306">
        <v>2.685272487271356</v>
      </c>
      <c r="R9" s="356">
        <v>26515</v>
      </c>
      <c r="S9"/>
      <c r="T9"/>
      <c r="U9"/>
    </row>
    <row r="10" spans="1:21" ht="15">
      <c r="A10" s="350">
        <v>585</v>
      </c>
      <c r="B10" s="350" t="s">
        <v>173</v>
      </c>
      <c r="C10" s="501">
        <v>15123</v>
      </c>
      <c r="D10" s="307">
        <v>68</v>
      </c>
      <c r="E10" s="306">
        <v>0.93793103448275872</v>
      </c>
      <c r="F10" s="307">
        <v>316</v>
      </c>
      <c r="G10" s="306">
        <v>4.3586206896551722</v>
      </c>
      <c r="H10" s="307">
        <v>1020</v>
      </c>
      <c r="I10" s="306">
        <v>14.068965517241381</v>
      </c>
      <c r="J10" s="307">
        <v>2917</v>
      </c>
      <c r="K10" s="306">
        <v>40.234482758620686</v>
      </c>
      <c r="L10" s="307">
        <v>1409</v>
      </c>
      <c r="M10" s="306">
        <v>19.434482758620689</v>
      </c>
      <c r="N10" s="307">
        <v>1285</v>
      </c>
      <c r="O10" s="306">
        <v>17.724137931034484</v>
      </c>
      <c r="P10" s="307">
        <v>235</v>
      </c>
      <c r="Q10" s="306">
        <v>3.2413793103448274</v>
      </c>
      <c r="R10" s="356">
        <v>7250</v>
      </c>
      <c r="S10"/>
      <c r="T10"/>
      <c r="U10"/>
    </row>
    <row r="11" spans="1:21" ht="15">
      <c r="A11" s="350">
        <v>591</v>
      </c>
      <c r="B11" s="350" t="s">
        <v>175</v>
      </c>
      <c r="C11" s="501">
        <v>19871</v>
      </c>
      <c r="D11" s="307">
        <v>133</v>
      </c>
      <c r="E11" s="306">
        <v>1.2793382070026933</v>
      </c>
      <c r="F11" s="307">
        <v>660</v>
      </c>
      <c r="G11" s="306">
        <v>6.3485956136975759</v>
      </c>
      <c r="H11" s="307">
        <v>1701</v>
      </c>
      <c r="I11" s="306">
        <v>16.362062331666024</v>
      </c>
      <c r="J11" s="307">
        <v>4860</v>
      </c>
      <c r="K11" s="306">
        <v>46.748749519045788</v>
      </c>
      <c r="L11" s="307">
        <v>1591</v>
      </c>
      <c r="M11" s="306">
        <v>15.303963062716431</v>
      </c>
      <c r="N11" s="307">
        <v>1231</v>
      </c>
      <c r="O11" s="306">
        <v>11.841092727972297</v>
      </c>
      <c r="P11" s="307">
        <v>220</v>
      </c>
      <c r="Q11" s="306">
        <v>2.1161985378991921</v>
      </c>
      <c r="R11" s="356">
        <v>10396</v>
      </c>
      <c r="S11"/>
      <c r="T11"/>
      <c r="U11"/>
    </row>
    <row r="12" spans="1:21" ht="15">
      <c r="A12" s="350">
        <v>893</v>
      </c>
      <c r="B12" s="350" t="s">
        <v>265</v>
      </c>
      <c r="C12" s="501">
        <v>21065</v>
      </c>
      <c r="D12" s="307">
        <v>120</v>
      </c>
      <c r="E12" s="306">
        <v>1.2218714998472662</v>
      </c>
      <c r="F12" s="307">
        <v>607</v>
      </c>
      <c r="G12" s="306">
        <v>6.1806333367274213</v>
      </c>
      <c r="H12" s="307">
        <v>2085</v>
      </c>
      <c r="I12" s="306">
        <v>21.230017309846247</v>
      </c>
      <c r="J12" s="307">
        <v>4299</v>
      </c>
      <c r="K12" s="306">
        <v>43.773546482028308</v>
      </c>
      <c r="L12" s="307">
        <v>1408</v>
      </c>
      <c r="M12" s="306">
        <v>14.336625598207922</v>
      </c>
      <c r="N12" s="307">
        <v>1059</v>
      </c>
      <c r="O12" s="306">
        <v>10.783015986152122</v>
      </c>
      <c r="P12" s="307">
        <v>243</v>
      </c>
      <c r="Q12" s="306">
        <v>2.4742897871907137</v>
      </c>
      <c r="R12" s="356">
        <v>9821</v>
      </c>
      <c r="S12"/>
      <c r="T12"/>
      <c r="U12"/>
    </row>
    <row r="13" spans="1:21">
      <c r="A13" s="17">
        <v>2</v>
      </c>
      <c r="B13" s="64" t="s">
        <v>299</v>
      </c>
      <c r="C13" s="456">
        <v>273045</v>
      </c>
      <c r="D13" s="66">
        <v>3939</v>
      </c>
      <c r="E13" s="69">
        <v>1.7334553807968878</v>
      </c>
      <c r="F13" s="66">
        <v>15827</v>
      </c>
      <c r="G13" s="69">
        <v>6.9650668473907951</v>
      </c>
      <c r="H13" s="66">
        <v>44384</v>
      </c>
      <c r="I13" s="69">
        <v>19.532288301926648</v>
      </c>
      <c r="J13" s="66">
        <v>103438</v>
      </c>
      <c r="K13" s="69">
        <v>45.520476689227849</v>
      </c>
      <c r="L13" s="66">
        <v>32112</v>
      </c>
      <c r="M13" s="69">
        <v>14.131688039641954</v>
      </c>
      <c r="N13" s="66">
        <v>23240</v>
      </c>
      <c r="O13" s="70">
        <v>10.227342739202761</v>
      </c>
      <c r="P13" s="66">
        <v>4294</v>
      </c>
      <c r="Q13" s="70">
        <v>1.8896820018131089</v>
      </c>
      <c r="R13" s="251">
        <v>227234</v>
      </c>
      <c r="S13"/>
      <c r="T13"/>
      <c r="U13"/>
    </row>
    <row r="14" spans="1:21" ht="15">
      <c r="A14" s="350">
        <v>120</v>
      </c>
      <c r="B14" s="350" t="s">
        <v>57</v>
      </c>
      <c r="C14" s="501">
        <v>31798</v>
      </c>
      <c r="D14" s="307">
        <v>410</v>
      </c>
      <c r="E14" s="306">
        <v>1.7825311942959003</v>
      </c>
      <c r="F14" s="307">
        <v>1506</v>
      </c>
      <c r="G14" s="306">
        <v>6.5475414112429897</v>
      </c>
      <c r="H14" s="307">
        <v>4812</v>
      </c>
      <c r="I14" s="306">
        <v>20.920829529150904</v>
      </c>
      <c r="J14" s="307">
        <v>10259</v>
      </c>
      <c r="K14" s="306">
        <v>44.602408590930828</v>
      </c>
      <c r="L14" s="307">
        <v>3171</v>
      </c>
      <c r="M14" s="306">
        <v>13.786357114908048</v>
      </c>
      <c r="N14" s="307">
        <v>2305</v>
      </c>
      <c r="O14" s="306">
        <v>10.021303421590366</v>
      </c>
      <c r="P14" s="307">
        <v>538</v>
      </c>
      <c r="Q14" s="306">
        <v>2.339028737880962</v>
      </c>
      <c r="R14" s="356">
        <v>23001</v>
      </c>
      <c r="S14"/>
      <c r="T14"/>
      <c r="U14"/>
    </row>
    <row r="15" spans="1:21" ht="15">
      <c r="A15" s="350">
        <v>154</v>
      </c>
      <c r="B15" s="350" t="s">
        <v>77</v>
      </c>
      <c r="C15" s="501">
        <v>99959</v>
      </c>
      <c r="D15" s="307">
        <v>1207</v>
      </c>
      <c r="E15" s="306">
        <v>1.5293193451928437</v>
      </c>
      <c r="F15" s="307">
        <v>5153</v>
      </c>
      <c r="G15" s="306">
        <v>6.5290659368506407</v>
      </c>
      <c r="H15" s="307">
        <v>14372</v>
      </c>
      <c r="I15" s="306">
        <v>18.209923470680657</v>
      </c>
      <c r="J15" s="307">
        <v>35589</v>
      </c>
      <c r="K15" s="306">
        <v>45.092747453246162</v>
      </c>
      <c r="L15" s="307">
        <v>12021</v>
      </c>
      <c r="M15" s="306">
        <v>15.231108408088796</v>
      </c>
      <c r="N15" s="307">
        <v>8947</v>
      </c>
      <c r="O15" s="306">
        <v>11.336222188434443</v>
      </c>
      <c r="P15" s="307">
        <v>1635</v>
      </c>
      <c r="Q15" s="306">
        <v>2.071613197506462</v>
      </c>
      <c r="R15" s="356">
        <v>78924</v>
      </c>
      <c r="S15"/>
      <c r="T15"/>
      <c r="U15"/>
    </row>
    <row r="16" spans="1:21" ht="15">
      <c r="A16" s="350">
        <v>250</v>
      </c>
      <c r="B16" s="350" t="s">
        <v>99</v>
      </c>
      <c r="C16" s="501">
        <v>56392</v>
      </c>
      <c r="D16" s="307">
        <v>882</v>
      </c>
      <c r="E16" s="306">
        <v>1.8229543434677469</v>
      </c>
      <c r="F16" s="307">
        <v>3420</v>
      </c>
      <c r="G16" s="306">
        <v>7.0685984746708552</v>
      </c>
      <c r="H16" s="307">
        <v>9892</v>
      </c>
      <c r="I16" s="306">
        <v>20.445197693404708</v>
      </c>
      <c r="J16" s="307">
        <v>22237</v>
      </c>
      <c r="K16" s="306">
        <v>45.960357976975388</v>
      </c>
      <c r="L16" s="307">
        <v>6502</v>
      </c>
      <c r="M16" s="306">
        <v>13.438604468511667</v>
      </c>
      <c r="N16" s="307">
        <v>4698</v>
      </c>
      <c r="O16" s="306">
        <v>9.7100221152057546</v>
      </c>
      <c r="P16" s="307">
        <v>752</v>
      </c>
      <c r="Q16" s="306">
        <v>1.554264927763884</v>
      </c>
      <c r="R16" s="356">
        <v>48383</v>
      </c>
      <c r="S16"/>
      <c r="T16"/>
      <c r="U16"/>
    </row>
    <row r="17" spans="1:21" ht="15">
      <c r="A17" s="350">
        <v>495</v>
      </c>
      <c r="B17" s="350" t="s">
        <v>161</v>
      </c>
      <c r="C17" s="501">
        <v>28653</v>
      </c>
      <c r="D17" s="307">
        <v>562</v>
      </c>
      <c r="E17" s="306">
        <v>2.1513608697316542</v>
      </c>
      <c r="F17" s="307">
        <v>2219</v>
      </c>
      <c r="G17" s="306">
        <v>8.4944301956130612</v>
      </c>
      <c r="H17" s="307">
        <v>5317</v>
      </c>
      <c r="I17" s="306">
        <v>20.353711288902499</v>
      </c>
      <c r="J17" s="307">
        <v>11641</v>
      </c>
      <c r="K17" s="306">
        <v>44.562263139761896</v>
      </c>
      <c r="L17" s="307">
        <v>3352</v>
      </c>
      <c r="M17" s="306">
        <v>12.831604333346094</v>
      </c>
      <c r="N17" s="307">
        <v>2513</v>
      </c>
      <c r="O17" s="306">
        <v>9.6198752057573795</v>
      </c>
      <c r="P17" s="307">
        <v>519</v>
      </c>
      <c r="Q17" s="306">
        <v>1.9867549668874174</v>
      </c>
      <c r="R17" s="356">
        <v>26123</v>
      </c>
      <c r="S17"/>
      <c r="T17"/>
      <c r="U17"/>
    </row>
    <row r="18" spans="1:21" ht="15">
      <c r="A18" s="350">
        <v>790</v>
      </c>
      <c r="B18" s="350" t="s">
        <v>234</v>
      </c>
      <c r="C18" s="501">
        <v>29319</v>
      </c>
      <c r="D18" s="307">
        <v>385</v>
      </c>
      <c r="E18" s="306">
        <v>1.4720501644107975</v>
      </c>
      <c r="F18" s="307">
        <v>1655</v>
      </c>
      <c r="G18" s="306">
        <v>6.3279039535061559</v>
      </c>
      <c r="H18" s="307">
        <v>5078</v>
      </c>
      <c r="I18" s="306">
        <v>19.415768142540337</v>
      </c>
      <c r="J18" s="307">
        <v>12322</v>
      </c>
      <c r="K18" s="306">
        <v>47.113252274986614</v>
      </c>
      <c r="L18" s="307">
        <v>3739</v>
      </c>
      <c r="M18" s="306">
        <v>14.2960923759272</v>
      </c>
      <c r="N18" s="307">
        <v>2504</v>
      </c>
      <c r="O18" s="306">
        <v>9.5740613290510055</v>
      </c>
      <c r="P18" s="307">
        <v>471</v>
      </c>
      <c r="Q18" s="306">
        <v>1.8008717595778847</v>
      </c>
      <c r="R18" s="356">
        <v>26154</v>
      </c>
      <c r="S18"/>
      <c r="T18"/>
      <c r="U18"/>
    </row>
    <row r="19" spans="1:21" ht="15">
      <c r="A19" s="350">
        <v>895</v>
      </c>
      <c r="B19" s="350" t="s">
        <v>267</v>
      </c>
      <c r="C19" s="501">
        <v>26924</v>
      </c>
      <c r="D19" s="307">
        <v>493</v>
      </c>
      <c r="E19" s="306">
        <v>2.0000811391942879</v>
      </c>
      <c r="F19" s="307">
        <v>1874</v>
      </c>
      <c r="G19" s="306">
        <v>7.6027425047669279</v>
      </c>
      <c r="H19" s="307">
        <v>4913</v>
      </c>
      <c r="I19" s="306">
        <v>19.931843076798248</v>
      </c>
      <c r="J19" s="307">
        <v>11390</v>
      </c>
      <c r="K19" s="306">
        <v>46.208771146902514</v>
      </c>
      <c r="L19" s="307">
        <v>3327</v>
      </c>
      <c r="M19" s="306">
        <v>13.497504969775651</v>
      </c>
      <c r="N19" s="307">
        <v>2273</v>
      </c>
      <c r="O19" s="306">
        <v>9.2214694308085523</v>
      </c>
      <c r="P19" s="307">
        <v>379</v>
      </c>
      <c r="Q19" s="306">
        <v>1.5375877317538236</v>
      </c>
      <c r="R19" s="356">
        <v>24649</v>
      </c>
      <c r="S19"/>
      <c r="T19"/>
      <c r="U19"/>
    </row>
    <row r="20" spans="1:21">
      <c r="A20" s="17">
        <v>3</v>
      </c>
      <c r="B20" s="64" t="s">
        <v>3409</v>
      </c>
      <c r="C20" s="438">
        <v>550634</v>
      </c>
      <c r="D20" s="66">
        <v>6519</v>
      </c>
      <c r="E20" s="69">
        <v>1.6106158833063207</v>
      </c>
      <c r="F20" s="66">
        <v>30205</v>
      </c>
      <c r="G20" s="69">
        <v>7.4625943787800919</v>
      </c>
      <c r="H20" s="66">
        <v>76536</v>
      </c>
      <c r="I20" s="69">
        <v>18.909356840732102</v>
      </c>
      <c r="J20" s="66">
        <v>192811</v>
      </c>
      <c r="K20" s="69">
        <v>47.636824524647196</v>
      </c>
      <c r="L20" s="66">
        <v>53727</v>
      </c>
      <c r="M20" s="69">
        <v>13.274054235680119</v>
      </c>
      <c r="N20" s="66">
        <v>36912</v>
      </c>
      <c r="O20" s="70">
        <v>9.1196584575246078</v>
      </c>
      <c r="P20" s="66">
        <v>8042</v>
      </c>
      <c r="Q20" s="70">
        <v>1.9868956793295649</v>
      </c>
      <c r="R20" s="251">
        <v>404752</v>
      </c>
      <c r="S20"/>
      <c r="T20"/>
      <c r="U20"/>
    </row>
    <row r="21" spans="1:21" ht="15">
      <c r="A21" s="350">
        <v>45</v>
      </c>
      <c r="B21" s="350" t="s">
        <v>32</v>
      </c>
      <c r="C21" s="501">
        <v>133811</v>
      </c>
      <c r="D21" s="307">
        <v>884</v>
      </c>
      <c r="E21" s="306">
        <v>1.3278855975485189</v>
      </c>
      <c r="F21" s="307">
        <v>4434</v>
      </c>
      <c r="G21" s="306">
        <v>6.6604578501472087</v>
      </c>
      <c r="H21" s="307">
        <v>10751</v>
      </c>
      <c r="I21" s="306">
        <v>16.149432193715075</v>
      </c>
      <c r="J21" s="307">
        <v>33311</v>
      </c>
      <c r="K21" s="306">
        <v>50.037553325722527</v>
      </c>
      <c r="L21" s="307">
        <v>9331</v>
      </c>
      <c r="M21" s="306">
        <v>14.0164032926756</v>
      </c>
      <c r="N21" s="307">
        <v>6548</v>
      </c>
      <c r="O21" s="306">
        <v>9.8359670732440065</v>
      </c>
      <c r="P21" s="307">
        <v>1313</v>
      </c>
      <c r="Q21" s="306">
        <v>1.9723006669470646</v>
      </c>
      <c r="R21" s="356">
        <v>66572</v>
      </c>
      <c r="S21"/>
      <c r="T21"/>
      <c r="U21"/>
    </row>
    <row r="22" spans="1:21" ht="15">
      <c r="A22" s="350">
        <v>51</v>
      </c>
      <c r="B22" s="350" t="s">
        <v>35</v>
      </c>
      <c r="C22" s="501">
        <v>31953</v>
      </c>
      <c r="D22" s="307">
        <v>449</v>
      </c>
      <c r="E22" s="306">
        <v>1.717017208413002</v>
      </c>
      <c r="F22" s="307">
        <v>1779</v>
      </c>
      <c r="G22" s="306">
        <v>6.8030592734225621</v>
      </c>
      <c r="H22" s="307">
        <v>4833</v>
      </c>
      <c r="I22" s="306">
        <v>18.481835564053537</v>
      </c>
      <c r="J22" s="307">
        <v>11460</v>
      </c>
      <c r="K22" s="306">
        <v>43.824091778202678</v>
      </c>
      <c r="L22" s="307">
        <v>4033</v>
      </c>
      <c r="M22" s="306">
        <v>15.422562141491397</v>
      </c>
      <c r="N22" s="307">
        <v>2911</v>
      </c>
      <c r="O22" s="306">
        <v>11.131931166347993</v>
      </c>
      <c r="P22" s="307">
        <v>685</v>
      </c>
      <c r="Q22" s="306">
        <v>2.6195028680688339</v>
      </c>
      <c r="R22" s="356">
        <v>26150</v>
      </c>
      <c r="S22"/>
      <c r="T22"/>
      <c r="U22"/>
    </row>
    <row r="23" spans="1:21" ht="15">
      <c r="A23" s="350">
        <v>147</v>
      </c>
      <c r="B23" s="350" t="s">
        <v>71</v>
      </c>
      <c r="C23" s="501">
        <v>53572</v>
      </c>
      <c r="D23" s="307">
        <v>499</v>
      </c>
      <c r="E23" s="306">
        <v>1.6030583397584168</v>
      </c>
      <c r="F23" s="307">
        <v>2242</v>
      </c>
      <c r="G23" s="306">
        <v>7.2025186327422261</v>
      </c>
      <c r="H23" s="307">
        <v>5320</v>
      </c>
      <c r="I23" s="306">
        <v>17.090722179388333</v>
      </c>
      <c r="J23" s="307">
        <v>15674</v>
      </c>
      <c r="K23" s="306">
        <v>50.353379593934719</v>
      </c>
      <c r="L23" s="307">
        <v>3991</v>
      </c>
      <c r="M23" s="306">
        <v>12.821254176304292</v>
      </c>
      <c r="N23" s="307">
        <v>2797</v>
      </c>
      <c r="O23" s="306">
        <v>8.985479311231046</v>
      </c>
      <c r="P23" s="307">
        <v>605</v>
      </c>
      <c r="Q23" s="306">
        <v>1.9435877666409664</v>
      </c>
      <c r="R23" s="356">
        <v>31128</v>
      </c>
      <c r="S23"/>
      <c r="T23"/>
      <c r="U23"/>
    </row>
    <row r="24" spans="1:21" ht="15">
      <c r="A24" s="350">
        <v>172</v>
      </c>
      <c r="B24" s="350" t="s">
        <v>79</v>
      </c>
      <c r="C24" s="501">
        <v>62678</v>
      </c>
      <c r="D24" s="307">
        <v>670</v>
      </c>
      <c r="E24" s="306">
        <v>1.5914489311163897</v>
      </c>
      <c r="F24" s="307">
        <v>3055</v>
      </c>
      <c r="G24" s="306">
        <v>7.2565320665083126</v>
      </c>
      <c r="H24" s="307">
        <v>7646</v>
      </c>
      <c r="I24" s="306">
        <v>18.161520190023754</v>
      </c>
      <c r="J24" s="307">
        <v>20298</v>
      </c>
      <c r="K24" s="306">
        <v>48.213776722090259</v>
      </c>
      <c r="L24" s="307">
        <v>5569</v>
      </c>
      <c r="M24" s="306">
        <v>13.228028503562944</v>
      </c>
      <c r="N24" s="307">
        <v>3970</v>
      </c>
      <c r="O24" s="306">
        <v>9.4299287410926365</v>
      </c>
      <c r="P24" s="307">
        <v>892</v>
      </c>
      <c r="Q24" s="306">
        <v>2.1187648456057007</v>
      </c>
      <c r="R24" s="356">
        <v>42100</v>
      </c>
      <c r="S24"/>
      <c r="T24"/>
      <c r="U24"/>
    </row>
    <row r="25" spans="1:21" ht="15">
      <c r="A25" s="350">
        <v>475</v>
      </c>
      <c r="B25" s="350" t="s">
        <v>153</v>
      </c>
      <c r="C25" s="501">
        <v>5483</v>
      </c>
      <c r="D25" s="307">
        <v>79</v>
      </c>
      <c r="E25" s="306">
        <v>1.6285301999587714</v>
      </c>
      <c r="F25" s="307">
        <v>580</v>
      </c>
      <c r="G25" s="306">
        <v>11.956297670583385</v>
      </c>
      <c r="H25" s="307">
        <v>1323</v>
      </c>
      <c r="I25" s="306">
        <v>27.27272727272727</v>
      </c>
      <c r="J25" s="307">
        <v>2112</v>
      </c>
      <c r="K25" s="306">
        <v>43.537414965986393</v>
      </c>
      <c r="L25" s="307">
        <v>430</v>
      </c>
      <c r="M25" s="306">
        <v>8.8641517212945793</v>
      </c>
      <c r="N25" s="307">
        <v>263</v>
      </c>
      <c r="O25" s="306">
        <v>5.4215625644197072</v>
      </c>
      <c r="P25" s="307">
        <v>64</v>
      </c>
      <c r="Q25" s="306">
        <v>1.3193156050298906</v>
      </c>
      <c r="R25" s="356">
        <v>4851</v>
      </c>
      <c r="S25"/>
      <c r="T25"/>
      <c r="U25"/>
    </row>
    <row r="26" spans="1:21" ht="15">
      <c r="A26" s="350">
        <v>480</v>
      </c>
      <c r="B26" s="350" t="s">
        <v>155</v>
      </c>
      <c r="C26" s="501">
        <v>15069</v>
      </c>
      <c r="D26" s="307">
        <v>426</v>
      </c>
      <c r="E26" s="306">
        <v>2.0059330413900267</v>
      </c>
      <c r="F26" s="307">
        <v>2025</v>
      </c>
      <c r="G26" s="306">
        <v>9.5352450911145645</v>
      </c>
      <c r="H26" s="307">
        <v>4646</v>
      </c>
      <c r="I26" s="306">
        <v>21.876912934971983</v>
      </c>
      <c r="J26" s="307">
        <v>9695</v>
      </c>
      <c r="K26" s="306">
        <v>45.651457362150964</v>
      </c>
      <c r="L26" s="307">
        <v>2608</v>
      </c>
      <c r="M26" s="306">
        <v>12.280453924753967</v>
      </c>
      <c r="N26" s="307">
        <v>1539</v>
      </c>
      <c r="O26" s="306">
        <v>7.2467862692470684</v>
      </c>
      <c r="P26" s="307">
        <v>298</v>
      </c>
      <c r="Q26" s="306">
        <v>1.4032113763714273</v>
      </c>
      <c r="R26" s="356">
        <v>21237</v>
      </c>
      <c r="S26"/>
      <c r="T26"/>
      <c r="U26"/>
    </row>
    <row r="27" spans="1:21" ht="15">
      <c r="A27" s="350">
        <v>490</v>
      </c>
      <c r="B27" s="350" t="s">
        <v>159</v>
      </c>
      <c r="C27" s="501">
        <v>46213</v>
      </c>
      <c r="D27" s="307">
        <v>811</v>
      </c>
      <c r="E27" s="306">
        <v>1.6415010322632879</v>
      </c>
      <c r="F27" s="307">
        <v>4096</v>
      </c>
      <c r="G27" s="306">
        <v>8.2904910334777142</v>
      </c>
      <c r="H27" s="307">
        <v>10095</v>
      </c>
      <c r="I27" s="306">
        <v>20.432740962636117</v>
      </c>
      <c r="J27" s="307">
        <v>22873</v>
      </c>
      <c r="K27" s="306">
        <v>46.295996437679634</v>
      </c>
      <c r="L27" s="307">
        <v>6263</v>
      </c>
      <c r="M27" s="306">
        <v>12.67659798405052</v>
      </c>
      <c r="N27" s="307">
        <v>4266</v>
      </c>
      <c r="O27" s="306">
        <v>8.6345787960976406</v>
      </c>
      <c r="P27" s="307">
        <v>1002</v>
      </c>
      <c r="Q27" s="306">
        <v>2.0280937537950856</v>
      </c>
      <c r="R27" s="356">
        <v>49406</v>
      </c>
      <c r="S27"/>
      <c r="T27"/>
      <c r="U27"/>
    </row>
    <row r="28" spans="1:21" ht="15">
      <c r="A28" s="350">
        <v>659</v>
      </c>
      <c r="B28" s="350" t="s">
        <v>199</v>
      </c>
      <c r="C28" s="501">
        <v>21945</v>
      </c>
      <c r="D28" s="307">
        <v>374</v>
      </c>
      <c r="E28" s="306">
        <v>1.7563632948248333</v>
      </c>
      <c r="F28" s="307">
        <v>1493</v>
      </c>
      <c r="G28" s="306">
        <v>7.0113647036723954</v>
      </c>
      <c r="H28" s="307">
        <v>4419</v>
      </c>
      <c r="I28" s="306">
        <v>20.752324598478445</v>
      </c>
      <c r="J28" s="307">
        <v>9742</v>
      </c>
      <c r="K28" s="306">
        <v>45.749976519207287</v>
      </c>
      <c r="L28" s="307">
        <v>2855</v>
      </c>
      <c r="M28" s="306">
        <v>13.40753263830187</v>
      </c>
      <c r="N28" s="307">
        <v>1963</v>
      </c>
      <c r="O28" s="306">
        <v>9.2185592185592196</v>
      </c>
      <c r="P28" s="307">
        <v>448</v>
      </c>
      <c r="Q28" s="306">
        <v>2.10387902695595</v>
      </c>
      <c r="R28" s="356">
        <v>21294</v>
      </c>
      <c r="S28"/>
      <c r="T28"/>
      <c r="U28"/>
    </row>
    <row r="29" spans="1:21" ht="15">
      <c r="A29" s="350">
        <v>665</v>
      </c>
      <c r="B29" s="350" t="s">
        <v>207</v>
      </c>
      <c r="C29" s="501">
        <v>33667</v>
      </c>
      <c r="D29" s="307">
        <v>499</v>
      </c>
      <c r="E29" s="306">
        <v>1.608017530291312</v>
      </c>
      <c r="F29" s="307">
        <v>2061</v>
      </c>
      <c r="G29" s="306">
        <v>6.6415313225058004</v>
      </c>
      <c r="H29" s="307">
        <v>5986</v>
      </c>
      <c r="I29" s="306">
        <v>19.289765403454499</v>
      </c>
      <c r="J29" s="307">
        <v>13840</v>
      </c>
      <c r="K29" s="306">
        <v>44.59912348543439</v>
      </c>
      <c r="L29" s="307">
        <v>4606</v>
      </c>
      <c r="M29" s="306">
        <v>14.842742974993556</v>
      </c>
      <c r="N29" s="307">
        <v>3283</v>
      </c>
      <c r="O29" s="306">
        <v>10.579401907708172</v>
      </c>
      <c r="P29" s="307">
        <v>757</v>
      </c>
      <c r="Q29" s="306">
        <v>2.4394173756122712</v>
      </c>
      <c r="R29" s="356">
        <v>31032</v>
      </c>
      <c r="S29"/>
      <c r="T29"/>
      <c r="U29"/>
    </row>
    <row r="30" spans="1:21" ht="15">
      <c r="A30" s="350">
        <v>837</v>
      </c>
      <c r="B30" s="350" t="s">
        <v>242</v>
      </c>
      <c r="C30" s="501">
        <v>136374</v>
      </c>
      <c r="D30" s="307">
        <v>1727</v>
      </c>
      <c r="E30" s="306">
        <v>1.6715868944490151</v>
      </c>
      <c r="F30" s="307">
        <v>7685</v>
      </c>
      <c r="G30" s="306">
        <v>7.4384164932488019</v>
      </c>
      <c r="H30" s="307">
        <v>19658</v>
      </c>
      <c r="I30" s="306">
        <v>19.027246769588153</v>
      </c>
      <c r="J30" s="307">
        <v>50437</v>
      </c>
      <c r="K30" s="306">
        <v>48.818661375405313</v>
      </c>
      <c r="L30" s="307">
        <v>13234</v>
      </c>
      <c r="M30" s="306">
        <v>12.809369404249141</v>
      </c>
      <c r="N30" s="307">
        <v>8815</v>
      </c>
      <c r="O30" s="306">
        <v>8.5321589314233179</v>
      </c>
      <c r="P30" s="307">
        <v>1759</v>
      </c>
      <c r="Q30" s="306">
        <v>1.702560131636258</v>
      </c>
      <c r="R30" s="356">
        <v>103315</v>
      </c>
      <c r="S30"/>
      <c r="T30"/>
      <c r="U30"/>
    </row>
    <row r="31" spans="1:21" ht="15">
      <c r="A31" s="350">
        <v>873</v>
      </c>
      <c r="B31" s="350" t="s">
        <v>3481</v>
      </c>
      <c r="C31" s="501">
        <v>9869</v>
      </c>
      <c r="D31" s="307">
        <v>101</v>
      </c>
      <c r="E31" s="306">
        <v>1.3173340289552629</v>
      </c>
      <c r="F31" s="307">
        <v>755</v>
      </c>
      <c r="G31" s="306">
        <v>9.8473979392200341</v>
      </c>
      <c r="H31" s="307">
        <v>1859</v>
      </c>
      <c r="I31" s="306">
        <v>24.2467718794835</v>
      </c>
      <c r="J31" s="307">
        <v>3369</v>
      </c>
      <c r="K31" s="306">
        <v>43.941567757923565</v>
      </c>
      <c r="L31" s="307">
        <v>807</v>
      </c>
      <c r="M31" s="306">
        <v>10.525629320464327</v>
      </c>
      <c r="N31" s="307">
        <v>557</v>
      </c>
      <c r="O31" s="306">
        <v>7.2649015260206076</v>
      </c>
      <c r="P31" s="307">
        <v>219</v>
      </c>
      <c r="Q31" s="306">
        <v>2.8563975479326986</v>
      </c>
      <c r="R31" s="356">
        <v>7667</v>
      </c>
      <c r="S31"/>
      <c r="T31"/>
      <c r="U31"/>
    </row>
    <row r="32" spans="1:21">
      <c r="A32" s="17">
        <v>4</v>
      </c>
      <c r="B32" s="64" t="s">
        <v>318</v>
      </c>
      <c r="C32" s="438">
        <v>211845</v>
      </c>
      <c r="D32" s="66">
        <v>1950</v>
      </c>
      <c r="E32" s="69">
        <v>1.3677587694379565</v>
      </c>
      <c r="F32" s="66">
        <v>8279</v>
      </c>
      <c r="G32" s="69">
        <v>5.8070127447060722</v>
      </c>
      <c r="H32" s="66">
        <v>23038</v>
      </c>
      <c r="I32" s="69">
        <v>16.159193092467508</v>
      </c>
      <c r="J32" s="66">
        <v>64816</v>
      </c>
      <c r="K32" s="69">
        <v>45.462898666610549</v>
      </c>
      <c r="L32" s="66">
        <v>22971</v>
      </c>
      <c r="M32" s="69">
        <v>16.112198303979124</v>
      </c>
      <c r="N32" s="66">
        <v>18241</v>
      </c>
      <c r="O32" s="70">
        <v>12.794506519650135</v>
      </c>
      <c r="P32" s="66">
        <v>3274</v>
      </c>
      <c r="Q32" s="70">
        <v>2.2964319031486506</v>
      </c>
      <c r="R32" s="251">
        <v>142569</v>
      </c>
      <c r="S32"/>
      <c r="T32"/>
      <c r="U32"/>
    </row>
    <row r="33" spans="1:21" ht="15">
      <c r="A33" s="350">
        <v>31</v>
      </c>
      <c r="B33" s="350" t="s">
        <v>16</v>
      </c>
      <c r="C33" s="501">
        <v>28357</v>
      </c>
      <c r="D33" s="307">
        <v>244</v>
      </c>
      <c r="E33" s="306">
        <v>1.3551791169119689</v>
      </c>
      <c r="F33" s="307">
        <v>1007</v>
      </c>
      <c r="G33" s="306">
        <v>5.5928908636489867</v>
      </c>
      <c r="H33" s="307">
        <v>2914</v>
      </c>
      <c r="I33" s="306">
        <v>16.184393224104415</v>
      </c>
      <c r="J33" s="307">
        <v>8456</v>
      </c>
      <c r="K33" s="306">
        <v>46.964732018883645</v>
      </c>
      <c r="L33" s="307">
        <v>2815</v>
      </c>
      <c r="M33" s="306">
        <v>15.634545959455707</v>
      </c>
      <c r="N33" s="307">
        <v>2168</v>
      </c>
      <c r="O33" s="306">
        <v>12.041099694529297</v>
      </c>
      <c r="P33" s="307">
        <v>401</v>
      </c>
      <c r="Q33" s="306">
        <v>2.2271591224659817</v>
      </c>
      <c r="R33" s="356">
        <v>18005</v>
      </c>
      <c r="S33"/>
      <c r="T33"/>
      <c r="U33"/>
    </row>
    <row r="34" spans="1:21" ht="15">
      <c r="A34" s="350">
        <v>40</v>
      </c>
      <c r="B34" s="350" t="s">
        <v>24</v>
      </c>
      <c r="C34" s="501">
        <v>20011</v>
      </c>
      <c r="D34" s="307">
        <v>228</v>
      </c>
      <c r="E34" s="306">
        <v>1.491658488714426</v>
      </c>
      <c r="F34" s="307">
        <v>941</v>
      </c>
      <c r="G34" s="306">
        <v>6.1563624468433105</v>
      </c>
      <c r="H34" s="307">
        <v>2670</v>
      </c>
      <c r="I34" s="306">
        <v>17.46810598626104</v>
      </c>
      <c r="J34" s="307">
        <v>7596</v>
      </c>
      <c r="K34" s="306">
        <v>49.695780176643765</v>
      </c>
      <c r="L34" s="307">
        <v>2209</v>
      </c>
      <c r="M34" s="306">
        <v>14.452077199869153</v>
      </c>
      <c r="N34" s="307">
        <v>1400</v>
      </c>
      <c r="O34" s="306">
        <v>9.1593065096499835</v>
      </c>
      <c r="P34" s="307">
        <v>241</v>
      </c>
      <c r="Q34" s="306">
        <v>1.5767091920183187</v>
      </c>
      <c r="R34" s="356">
        <v>15285</v>
      </c>
      <c r="S34"/>
      <c r="T34"/>
      <c r="U34"/>
    </row>
    <row r="35" spans="1:21" ht="15">
      <c r="A35" s="350">
        <v>190</v>
      </c>
      <c r="B35" s="350" t="s">
        <v>81</v>
      </c>
      <c r="C35" s="501">
        <v>10406</v>
      </c>
      <c r="D35" s="307">
        <v>64</v>
      </c>
      <c r="E35" s="306">
        <v>0.95238095238095244</v>
      </c>
      <c r="F35" s="307">
        <v>296</v>
      </c>
      <c r="G35" s="306">
        <v>4.4047619047619051</v>
      </c>
      <c r="H35" s="307">
        <v>875</v>
      </c>
      <c r="I35" s="306">
        <v>13.020833333333334</v>
      </c>
      <c r="J35" s="307">
        <v>2689</v>
      </c>
      <c r="K35" s="306">
        <v>40.014880952380956</v>
      </c>
      <c r="L35" s="307">
        <v>1255</v>
      </c>
      <c r="M35" s="306">
        <v>18.675595238095237</v>
      </c>
      <c r="N35" s="307">
        <v>1281</v>
      </c>
      <c r="O35" s="306">
        <v>19.0625</v>
      </c>
      <c r="P35" s="307">
        <v>260</v>
      </c>
      <c r="Q35" s="306">
        <v>3.8690476190476191</v>
      </c>
      <c r="R35" s="356">
        <v>6720</v>
      </c>
      <c r="S35"/>
      <c r="T35"/>
      <c r="U35"/>
    </row>
    <row r="36" spans="1:21" ht="15">
      <c r="A36" s="350">
        <v>604</v>
      </c>
      <c r="B36" s="350" t="s">
        <v>177</v>
      </c>
      <c r="C36" s="501">
        <v>31036</v>
      </c>
      <c r="D36" s="307">
        <v>343</v>
      </c>
      <c r="E36" s="306">
        <v>1.5035945993336841</v>
      </c>
      <c r="F36" s="307">
        <v>1618</v>
      </c>
      <c r="G36" s="306">
        <v>7.0927581974399443</v>
      </c>
      <c r="H36" s="307">
        <v>4221</v>
      </c>
      <c r="I36" s="306">
        <v>18.503419253024724</v>
      </c>
      <c r="J36" s="307">
        <v>10577</v>
      </c>
      <c r="K36" s="306">
        <v>46.365947746799932</v>
      </c>
      <c r="L36" s="307">
        <v>3403</v>
      </c>
      <c r="M36" s="306">
        <v>14.917587234788707</v>
      </c>
      <c r="N36" s="307">
        <v>2267</v>
      </c>
      <c r="O36" s="306">
        <v>9.9377520603191307</v>
      </c>
      <c r="P36" s="307">
        <v>383</v>
      </c>
      <c r="Q36" s="306">
        <v>1.6789409082938804</v>
      </c>
      <c r="R36" s="356">
        <v>22812</v>
      </c>
      <c r="S36"/>
      <c r="T36"/>
      <c r="U36"/>
    </row>
    <row r="37" spans="1:21" ht="15">
      <c r="A37" s="350">
        <v>670</v>
      </c>
      <c r="B37" s="350" t="s">
        <v>211</v>
      </c>
      <c r="C37" s="501">
        <v>22618</v>
      </c>
      <c r="D37" s="307">
        <v>146</v>
      </c>
      <c r="E37" s="306">
        <v>1.0321668434075644</v>
      </c>
      <c r="F37" s="307">
        <v>668</v>
      </c>
      <c r="G37" s="306">
        <v>4.7225167903852947</v>
      </c>
      <c r="H37" s="307">
        <v>2110</v>
      </c>
      <c r="I37" s="306">
        <v>14.916931778013431</v>
      </c>
      <c r="J37" s="307">
        <v>6013</v>
      </c>
      <c r="K37" s="306">
        <v>42.509720749381408</v>
      </c>
      <c r="L37" s="307">
        <v>2546</v>
      </c>
      <c r="M37" s="306">
        <v>17.999293036408627</v>
      </c>
      <c r="N37" s="307">
        <v>2244</v>
      </c>
      <c r="O37" s="306">
        <v>15.864262990455991</v>
      </c>
      <c r="P37" s="307">
        <v>418</v>
      </c>
      <c r="Q37" s="306">
        <v>2.9551078119476846</v>
      </c>
      <c r="R37" s="356">
        <v>14145</v>
      </c>
      <c r="S37"/>
      <c r="T37"/>
      <c r="U37"/>
    </row>
    <row r="38" spans="1:21" ht="15">
      <c r="A38" s="350">
        <v>690</v>
      </c>
      <c r="B38" s="350" t="s">
        <v>221</v>
      </c>
      <c r="C38" s="501">
        <v>12907</v>
      </c>
      <c r="D38" s="307">
        <v>57</v>
      </c>
      <c r="E38" s="306">
        <v>0.91787439613526567</v>
      </c>
      <c r="F38" s="307">
        <v>217</v>
      </c>
      <c r="G38" s="306">
        <v>3.4943639291465378</v>
      </c>
      <c r="H38" s="307">
        <v>765</v>
      </c>
      <c r="I38" s="306">
        <v>12.318840579710146</v>
      </c>
      <c r="J38" s="307">
        <v>2425</v>
      </c>
      <c r="K38" s="306">
        <v>39.049919484702095</v>
      </c>
      <c r="L38" s="307">
        <v>1288</v>
      </c>
      <c r="M38" s="306">
        <v>20.74074074074074</v>
      </c>
      <c r="N38" s="307">
        <v>1232</v>
      </c>
      <c r="O38" s="306">
        <v>19.838969404186795</v>
      </c>
      <c r="P38" s="307">
        <v>226</v>
      </c>
      <c r="Q38" s="306">
        <v>3.6392914653784221</v>
      </c>
      <c r="R38" s="356">
        <v>6210</v>
      </c>
      <c r="S38"/>
      <c r="T38"/>
      <c r="U38"/>
    </row>
    <row r="39" spans="1:21" ht="15">
      <c r="A39" s="350">
        <v>736</v>
      </c>
      <c r="B39" s="350" t="s">
        <v>225</v>
      </c>
      <c r="C39" s="501">
        <v>41241</v>
      </c>
      <c r="D39" s="307">
        <v>485</v>
      </c>
      <c r="E39" s="306">
        <v>1.799028153863274</v>
      </c>
      <c r="F39" s="307">
        <v>1935</v>
      </c>
      <c r="G39" s="306">
        <v>7.1775659334545052</v>
      </c>
      <c r="H39" s="307">
        <v>4768</v>
      </c>
      <c r="I39" s="306">
        <v>17.686115953855854</v>
      </c>
      <c r="J39" s="307">
        <v>12607</v>
      </c>
      <c r="K39" s="306">
        <v>46.763603991245965</v>
      </c>
      <c r="L39" s="307">
        <v>4002</v>
      </c>
      <c r="M39" s="306">
        <v>14.844764271671798</v>
      </c>
      <c r="N39" s="307">
        <v>2760</v>
      </c>
      <c r="O39" s="306">
        <v>10.237768463221929</v>
      </c>
      <c r="P39" s="307">
        <v>402</v>
      </c>
      <c r="Q39" s="306">
        <v>1.4911532326866723</v>
      </c>
      <c r="R39" s="356">
        <v>26959</v>
      </c>
      <c r="S39"/>
      <c r="T39"/>
      <c r="U39"/>
    </row>
    <row r="40" spans="1:21" ht="15">
      <c r="A40" s="350">
        <v>858</v>
      </c>
      <c r="B40" s="350" t="s">
        <v>253</v>
      </c>
      <c r="C40" s="501">
        <v>12608</v>
      </c>
      <c r="D40" s="307">
        <v>167</v>
      </c>
      <c r="E40" s="306">
        <v>1.4700704225352113</v>
      </c>
      <c r="F40" s="307">
        <v>659</v>
      </c>
      <c r="G40" s="306">
        <v>5.801056338028169</v>
      </c>
      <c r="H40" s="307">
        <v>1743</v>
      </c>
      <c r="I40" s="306">
        <v>15.34330985915493</v>
      </c>
      <c r="J40" s="307">
        <v>5314</v>
      </c>
      <c r="K40" s="306">
        <v>46.778169014084511</v>
      </c>
      <c r="L40" s="307">
        <v>1773</v>
      </c>
      <c r="M40" s="306">
        <v>15.607394366197184</v>
      </c>
      <c r="N40" s="307">
        <v>1431</v>
      </c>
      <c r="O40" s="306">
        <v>12.596830985915494</v>
      </c>
      <c r="P40" s="307">
        <v>273</v>
      </c>
      <c r="Q40" s="306">
        <v>2.403169014084507</v>
      </c>
      <c r="R40" s="356">
        <v>11360</v>
      </c>
      <c r="S40"/>
      <c r="T40"/>
      <c r="U40"/>
    </row>
    <row r="41" spans="1:21" ht="15">
      <c r="A41" s="350">
        <v>885</v>
      </c>
      <c r="B41" s="350" t="s">
        <v>259</v>
      </c>
      <c r="C41" s="501">
        <v>8044</v>
      </c>
      <c r="D41" s="307">
        <v>63</v>
      </c>
      <c r="E41" s="306">
        <v>1.129032258064516</v>
      </c>
      <c r="F41" s="307">
        <v>276</v>
      </c>
      <c r="G41" s="306">
        <v>4.946236559139785</v>
      </c>
      <c r="H41" s="307">
        <v>827</v>
      </c>
      <c r="I41" s="306">
        <v>14.820788530465951</v>
      </c>
      <c r="J41" s="307">
        <v>2571</v>
      </c>
      <c r="K41" s="306">
        <v>46.075268817204304</v>
      </c>
      <c r="L41" s="307">
        <v>912</v>
      </c>
      <c r="M41" s="306">
        <v>16.344086021505376</v>
      </c>
      <c r="N41" s="307">
        <v>800</v>
      </c>
      <c r="O41" s="306">
        <v>14.336917562724013</v>
      </c>
      <c r="P41" s="307">
        <v>131</v>
      </c>
      <c r="Q41" s="306">
        <v>2.3476702508960572</v>
      </c>
      <c r="R41" s="356">
        <v>5580</v>
      </c>
      <c r="S41"/>
      <c r="T41"/>
      <c r="U41"/>
    </row>
    <row r="42" spans="1:21" ht="15">
      <c r="A42" s="350">
        <v>890</v>
      </c>
      <c r="B42" s="350" t="s">
        <v>263</v>
      </c>
      <c r="C42" s="501">
        <v>24617</v>
      </c>
      <c r="D42" s="307">
        <v>153</v>
      </c>
      <c r="E42" s="306">
        <v>0.98754276124701479</v>
      </c>
      <c r="F42" s="307">
        <v>662</v>
      </c>
      <c r="G42" s="306">
        <v>4.2728974375524427</v>
      </c>
      <c r="H42" s="307">
        <v>2145</v>
      </c>
      <c r="I42" s="306">
        <v>13.844962241012071</v>
      </c>
      <c r="J42" s="307">
        <v>6568</v>
      </c>
      <c r="K42" s="306">
        <v>42.393338927257474</v>
      </c>
      <c r="L42" s="307">
        <v>2768</v>
      </c>
      <c r="M42" s="306">
        <v>17.866133092364294</v>
      </c>
      <c r="N42" s="307">
        <v>2658</v>
      </c>
      <c r="O42" s="306">
        <v>17.156135028722648</v>
      </c>
      <c r="P42" s="307">
        <v>539</v>
      </c>
      <c r="Q42" s="306">
        <v>3.4789905118440587</v>
      </c>
      <c r="R42" s="356">
        <v>15493</v>
      </c>
      <c r="S42"/>
      <c r="T42"/>
      <c r="U42"/>
    </row>
    <row r="43" spans="1:21">
      <c r="A43" s="17">
        <v>5</v>
      </c>
      <c r="B43" s="64" t="s">
        <v>329</v>
      </c>
      <c r="C43" s="438">
        <v>222495</v>
      </c>
      <c r="D43" s="66">
        <v>1791</v>
      </c>
      <c r="E43" s="69">
        <v>1.1765787900486793</v>
      </c>
      <c r="F43" s="66">
        <v>8440</v>
      </c>
      <c r="G43" s="69">
        <v>5.5445700658910395</v>
      </c>
      <c r="H43" s="66">
        <v>24433</v>
      </c>
      <c r="I43" s="69">
        <v>16.05100478908955</v>
      </c>
      <c r="J43" s="66">
        <v>65582</v>
      </c>
      <c r="K43" s="69">
        <v>43.083411618633434</v>
      </c>
      <c r="L43" s="66">
        <v>25377</v>
      </c>
      <c r="M43" s="69">
        <v>16.671155753805323</v>
      </c>
      <c r="N43" s="66">
        <v>21758</v>
      </c>
      <c r="O43" s="70">
        <v>14.293691409201095</v>
      </c>
      <c r="P43" s="66">
        <v>4840</v>
      </c>
      <c r="Q43" s="70">
        <v>3.1795875733308812</v>
      </c>
      <c r="R43" s="251">
        <v>152221</v>
      </c>
      <c r="S43"/>
      <c r="T43"/>
      <c r="U43"/>
    </row>
    <row r="44" spans="1:21" ht="15">
      <c r="A44" s="350">
        <v>4</v>
      </c>
      <c r="B44" s="350" t="s">
        <v>10</v>
      </c>
      <c r="C44" s="501">
        <v>2864</v>
      </c>
      <c r="D44" s="307">
        <v>16</v>
      </c>
      <c r="E44" s="306">
        <v>1.1412268188302426</v>
      </c>
      <c r="F44" s="307">
        <v>56</v>
      </c>
      <c r="G44" s="306">
        <v>3.9942938659058487</v>
      </c>
      <c r="H44" s="307">
        <v>199</v>
      </c>
      <c r="I44" s="306">
        <v>14.194008559201141</v>
      </c>
      <c r="J44" s="307">
        <v>543</v>
      </c>
      <c r="K44" s="306">
        <v>38.730385164051356</v>
      </c>
      <c r="L44" s="307">
        <v>303</v>
      </c>
      <c r="M44" s="306">
        <v>21.611982881597719</v>
      </c>
      <c r="N44" s="307">
        <v>231</v>
      </c>
      <c r="O44" s="306">
        <v>16.476462196861625</v>
      </c>
      <c r="P44" s="307">
        <v>54</v>
      </c>
      <c r="Q44" s="306">
        <v>3.8516405135520682</v>
      </c>
      <c r="R44" s="356">
        <v>1402</v>
      </c>
      <c r="S44"/>
      <c r="T44"/>
      <c r="U44"/>
    </row>
    <row r="45" spans="1:21" ht="15">
      <c r="A45" s="350">
        <v>42</v>
      </c>
      <c r="B45" s="350" t="s">
        <v>3482</v>
      </c>
      <c r="C45" s="501">
        <v>28279</v>
      </c>
      <c r="D45" s="307">
        <v>193</v>
      </c>
      <c r="E45" s="306">
        <v>1.0385277658200605</v>
      </c>
      <c r="F45" s="307">
        <v>873</v>
      </c>
      <c r="G45" s="306">
        <v>4.6975893241498063</v>
      </c>
      <c r="H45" s="307">
        <v>2633</v>
      </c>
      <c r="I45" s="306">
        <v>14.168101592767973</v>
      </c>
      <c r="J45" s="307">
        <v>8720</v>
      </c>
      <c r="K45" s="306">
        <v>46.922083512699096</v>
      </c>
      <c r="L45" s="307">
        <v>3148</v>
      </c>
      <c r="M45" s="306">
        <v>16.939302625914763</v>
      </c>
      <c r="N45" s="307">
        <v>2505</v>
      </c>
      <c r="O45" s="306">
        <v>13.479337064141198</v>
      </c>
      <c r="P45" s="307">
        <v>512</v>
      </c>
      <c r="Q45" s="306">
        <v>2.7550581145071029</v>
      </c>
      <c r="R45" s="356">
        <v>18584</v>
      </c>
      <c r="S45"/>
      <c r="T45"/>
      <c r="U45"/>
    </row>
    <row r="46" spans="1:21" ht="15">
      <c r="A46" s="350">
        <v>44</v>
      </c>
      <c r="B46" s="350" t="s">
        <v>30</v>
      </c>
      <c r="C46" s="501">
        <v>7508</v>
      </c>
      <c r="D46" s="307">
        <v>60</v>
      </c>
      <c r="E46" s="306">
        <v>1.0378827192527245</v>
      </c>
      <c r="F46" s="307">
        <v>345</v>
      </c>
      <c r="G46" s="306">
        <v>5.9678256357031652</v>
      </c>
      <c r="H46" s="307">
        <v>838</v>
      </c>
      <c r="I46" s="306">
        <v>14.495761978896384</v>
      </c>
      <c r="J46" s="307">
        <v>2603</v>
      </c>
      <c r="K46" s="306">
        <v>45.026811970247358</v>
      </c>
      <c r="L46" s="307">
        <v>976</v>
      </c>
      <c r="M46" s="306">
        <v>16.882892233177653</v>
      </c>
      <c r="N46" s="307">
        <v>796</v>
      </c>
      <c r="O46" s="306">
        <v>13.769244075419479</v>
      </c>
      <c r="P46" s="307">
        <v>163</v>
      </c>
      <c r="Q46" s="306">
        <v>2.8195813873032347</v>
      </c>
      <c r="R46" s="356">
        <v>5781</v>
      </c>
      <c r="S46"/>
      <c r="T46"/>
      <c r="U46"/>
    </row>
    <row r="47" spans="1:21" ht="15">
      <c r="A47" s="350">
        <v>59</v>
      </c>
      <c r="B47" s="350" t="s">
        <v>39</v>
      </c>
      <c r="C47" s="501">
        <v>5314</v>
      </c>
      <c r="D47" s="307">
        <v>15</v>
      </c>
      <c r="E47" s="306">
        <v>0.57848052448900888</v>
      </c>
      <c r="F47" s="307">
        <v>83</v>
      </c>
      <c r="G47" s="306">
        <v>3.2009255688391822</v>
      </c>
      <c r="H47" s="307">
        <v>261</v>
      </c>
      <c r="I47" s="306">
        <v>10.065561126108754</v>
      </c>
      <c r="J47" s="307">
        <v>840</v>
      </c>
      <c r="K47" s="306">
        <v>32.394909371384493</v>
      </c>
      <c r="L47" s="307">
        <v>570</v>
      </c>
      <c r="M47" s="306">
        <v>21.982259930582337</v>
      </c>
      <c r="N47" s="307">
        <v>677</v>
      </c>
      <c r="O47" s="306">
        <v>26.108754338603934</v>
      </c>
      <c r="P47" s="307">
        <v>147</v>
      </c>
      <c r="Q47" s="306">
        <v>5.6691091399922868</v>
      </c>
      <c r="R47" s="356">
        <v>2593</v>
      </c>
      <c r="S47"/>
      <c r="T47"/>
      <c r="U47"/>
    </row>
    <row r="48" spans="1:21" ht="15">
      <c r="A48" s="350">
        <v>113</v>
      </c>
      <c r="B48" s="350" t="s">
        <v>55</v>
      </c>
      <c r="C48" s="501">
        <v>10089</v>
      </c>
      <c r="D48" s="307">
        <v>82</v>
      </c>
      <c r="E48" s="306">
        <v>1.3013807332169498</v>
      </c>
      <c r="F48" s="307">
        <v>340</v>
      </c>
      <c r="G48" s="306">
        <v>5.3959688938263772</v>
      </c>
      <c r="H48" s="307">
        <v>982</v>
      </c>
      <c r="I48" s="306">
        <v>15.584827805110299</v>
      </c>
      <c r="J48" s="307">
        <v>2891</v>
      </c>
      <c r="K48" s="306">
        <v>45.881606094270751</v>
      </c>
      <c r="L48" s="307">
        <v>1021</v>
      </c>
      <c r="M48" s="306">
        <v>16.203777178225678</v>
      </c>
      <c r="N48" s="307">
        <v>727</v>
      </c>
      <c r="O48" s="306">
        <v>11.537851134740517</v>
      </c>
      <c r="P48" s="307">
        <v>258</v>
      </c>
      <c r="Q48" s="306">
        <v>4.094588160609427</v>
      </c>
      <c r="R48" s="356">
        <v>6301</v>
      </c>
      <c r="S48"/>
      <c r="T48"/>
      <c r="U48"/>
    </row>
    <row r="49" spans="1:21" ht="15">
      <c r="A49" s="350">
        <v>125</v>
      </c>
      <c r="B49" s="350" t="s">
        <v>59</v>
      </c>
      <c r="C49" s="501">
        <v>8940</v>
      </c>
      <c r="D49" s="307">
        <v>83</v>
      </c>
      <c r="E49" s="306">
        <v>1.1886008878705427</v>
      </c>
      <c r="F49" s="307">
        <v>364</v>
      </c>
      <c r="G49" s="306">
        <v>5.2126593154804519</v>
      </c>
      <c r="H49" s="307">
        <v>1077</v>
      </c>
      <c r="I49" s="306">
        <v>15.423170557067161</v>
      </c>
      <c r="J49" s="307">
        <v>3337</v>
      </c>
      <c r="K49" s="306">
        <v>47.787483889445795</v>
      </c>
      <c r="L49" s="307">
        <v>1157</v>
      </c>
      <c r="M49" s="306">
        <v>16.568809967062865</v>
      </c>
      <c r="N49" s="307">
        <v>816</v>
      </c>
      <c r="O49" s="306">
        <v>11.685521981956178</v>
      </c>
      <c r="P49" s="307">
        <v>149</v>
      </c>
      <c r="Q49" s="306">
        <v>2.1337534011169983</v>
      </c>
      <c r="R49" s="356">
        <v>6983</v>
      </c>
      <c r="S49"/>
      <c r="T49"/>
      <c r="U49"/>
    </row>
    <row r="50" spans="1:21" ht="15">
      <c r="A50" s="350">
        <v>138</v>
      </c>
      <c r="B50" s="350" t="s">
        <v>65</v>
      </c>
      <c r="C50" s="501">
        <v>16287</v>
      </c>
      <c r="D50" s="307">
        <v>128</v>
      </c>
      <c r="E50" s="306">
        <v>1.1351543100390209</v>
      </c>
      <c r="F50" s="307">
        <v>599</v>
      </c>
      <c r="G50" s="306">
        <v>5.3121674352607302</v>
      </c>
      <c r="H50" s="307">
        <v>1601</v>
      </c>
      <c r="I50" s="306">
        <v>14.19829726853494</v>
      </c>
      <c r="J50" s="307">
        <v>4676</v>
      </c>
      <c r="K50" s="306">
        <v>41.468605888612984</v>
      </c>
      <c r="L50" s="307">
        <v>1912</v>
      </c>
      <c r="M50" s="306">
        <v>16.956367506207876</v>
      </c>
      <c r="N50" s="307">
        <v>1948</v>
      </c>
      <c r="O50" s="306">
        <v>17.27562965590635</v>
      </c>
      <c r="P50" s="307">
        <v>412</v>
      </c>
      <c r="Q50" s="306">
        <v>3.6537779354380988</v>
      </c>
      <c r="R50" s="356">
        <v>11276</v>
      </c>
      <c r="S50"/>
      <c r="T50"/>
      <c r="U50"/>
    </row>
    <row r="51" spans="1:21" ht="15">
      <c r="A51" s="350">
        <v>234</v>
      </c>
      <c r="B51" s="350" t="s">
        <v>92</v>
      </c>
      <c r="C51" s="501">
        <v>24621</v>
      </c>
      <c r="D51" s="307">
        <v>324</v>
      </c>
      <c r="E51" s="306">
        <v>1.5174222555264143</v>
      </c>
      <c r="F51" s="307">
        <v>1579</v>
      </c>
      <c r="G51" s="306">
        <v>7.3950917946796553</v>
      </c>
      <c r="H51" s="307">
        <v>4463</v>
      </c>
      <c r="I51" s="306">
        <v>20.902023229674036</v>
      </c>
      <c r="J51" s="307">
        <v>9413</v>
      </c>
      <c r="K51" s="306">
        <v>44.084863244660923</v>
      </c>
      <c r="L51" s="307">
        <v>2802</v>
      </c>
      <c r="M51" s="306">
        <v>13.122892469089548</v>
      </c>
      <c r="N51" s="307">
        <v>2230</v>
      </c>
      <c r="O51" s="306">
        <v>10.443986511802173</v>
      </c>
      <c r="P51" s="307">
        <v>541</v>
      </c>
      <c r="Q51" s="306">
        <v>2.5337204945672536</v>
      </c>
      <c r="R51" s="356">
        <v>21352</v>
      </c>
      <c r="S51"/>
      <c r="T51"/>
      <c r="U51"/>
    </row>
    <row r="52" spans="1:21" ht="15">
      <c r="A52" s="350">
        <v>240</v>
      </c>
      <c r="B52" s="350" t="s">
        <v>97</v>
      </c>
      <c r="C52" s="501">
        <v>12708</v>
      </c>
      <c r="D52" s="307">
        <v>41</v>
      </c>
      <c r="E52" s="306">
        <v>0.61524609843937572</v>
      </c>
      <c r="F52" s="307">
        <v>211</v>
      </c>
      <c r="G52" s="306">
        <v>3.1662665066026414</v>
      </c>
      <c r="H52" s="307">
        <v>724</v>
      </c>
      <c r="I52" s="306">
        <v>10.864345738295318</v>
      </c>
      <c r="J52" s="307">
        <v>2264</v>
      </c>
      <c r="K52" s="306">
        <v>33.973589435774308</v>
      </c>
      <c r="L52" s="307">
        <v>1472</v>
      </c>
      <c r="M52" s="306">
        <v>22.088835534213686</v>
      </c>
      <c r="N52" s="307">
        <v>1636</v>
      </c>
      <c r="O52" s="306">
        <v>24.549819927971189</v>
      </c>
      <c r="P52" s="307">
        <v>316</v>
      </c>
      <c r="Q52" s="306">
        <v>4.7418967587034819</v>
      </c>
      <c r="R52" s="356">
        <v>6664</v>
      </c>
      <c r="S52"/>
      <c r="T52"/>
      <c r="U52"/>
    </row>
    <row r="53" spans="1:21" ht="15">
      <c r="A53" s="350">
        <v>284</v>
      </c>
      <c r="B53" s="350" t="s">
        <v>108</v>
      </c>
      <c r="C53" s="501">
        <v>21679</v>
      </c>
      <c r="D53" s="307">
        <v>237</v>
      </c>
      <c r="E53" s="306">
        <v>1.2633935710858788</v>
      </c>
      <c r="F53" s="307">
        <v>1281</v>
      </c>
      <c r="G53" s="306">
        <v>6.8287222133375982</v>
      </c>
      <c r="H53" s="307">
        <v>3728</v>
      </c>
      <c r="I53" s="306">
        <v>19.873127565435258</v>
      </c>
      <c r="J53" s="307">
        <v>7964</v>
      </c>
      <c r="K53" s="306">
        <v>42.45428860813476</v>
      </c>
      <c r="L53" s="307">
        <v>2784</v>
      </c>
      <c r="M53" s="306">
        <v>14.840876379337917</v>
      </c>
      <c r="N53" s="307">
        <v>2244</v>
      </c>
      <c r="O53" s="306">
        <v>11.96225811610427</v>
      </c>
      <c r="P53" s="307">
        <v>521</v>
      </c>
      <c r="Q53" s="306">
        <v>2.7773335465643161</v>
      </c>
      <c r="R53" s="356">
        <v>18759</v>
      </c>
      <c r="S53"/>
      <c r="T53"/>
      <c r="U53"/>
    </row>
    <row r="54" spans="1:21" ht="15">
      <c r="A54" s="350">
        <v>306</v>
      </c>
      <c r="B54" s="350" t="s">
        <v>110</v>
      </c>
      <c r="C54" s="501">
        <v>6022</v>
      </c>
      <c r="D54" s="307">
        <v>52</v>
      </c>
      <c r="E54" s="306">
        <v>1.3058764439979909</v>
      </c>
      <c r="F54" s="307">
        <v>221</v>
      </c>
      <c r="G54" s="306">
        <v>5.5499748869914614</v>
      </c>
      <c r="H54" s="307">
        <v>689</v>
      </c>
      <c r="I54" s="306">
        <v>17.302862882973379</v>
      </c>
      <c r="J54" s="307">
        <v>1693</v>
      </c>
      <c r="K54" s="306">
        <v>42.516323455549973</v>
      </c>
      <c r="L54" s="307">
        <v>628</v>
      </c>
      <c r="M54" s="306">
        <v>15.770969362129584</v>
      </c>
      <c r="N54" s="307">
        <v>562</v>
      </c>
      <c r="O54" s="306">
        <v>14.113510798593671</v>
      </c>
      <c r="P54" s="307">
        <v>137</v>
      </c>
      <c r="Q54" s="306">
        <v>3.4404821697639378</v>
      </c>
      <c r="R54" s="356">
        <v>3982</v>
      </c>
      <c r="S54"/>
      <c r="T54"/>
      <c r="U54"/>
    </row>
    <row r="55" spans="1:21" ht="15">
      <c r="A55" s="350">
        <v>347</v>
      </c>
      <c r="B55" s="350" t="s">
        <v>124</v>
      </c>
      <c r="C55" s="501">
        <v>5650</v>
      </c>
      <c r="D55" s="307">
        <v>13</v>
      </c>
      <c r="E55" s="306">
        <v>0.41061276058117502</v>
      </c>
      <c r="F55" s="307">
        <v>104</v>
      </c>
      <c r="G55" s="306">
        <v>3.2849020846494001</v>
      </c>
      <c r="H55" s="307">
        <v>308</v>
      </c>
      <c r="I55" s="306">
        <v>9.7283638660770695</v>
      </c>
      <c r="J55" s="307">
        <v>1117</v>
      </c>
      <c r="K55" s="306">
        <v>35.281111813013268</v>
      </c>
      <c r="L55" s="307">
        <v>766</v>
      </c>
      <c r="M55" s="306">
        <v>24.194567277321539</v>
      </c>
      <c r="N55" s="307">
        <v>703</v>
      </c>
      <c r="O55" s="306">
        <v>22.204674668351231</v>
      </c>
      <c r="P55" s="307">
        <v>155</v>
      </c>
      <c r="Q55" s="306">
        <v>4.8957675300063164</v>
      </c>
      <c r="R55" s="356">
        <v>3166</v>
      </c>
      <c r="S55"/>
      <c r="T55"/>
      <c r="U55"/>
    </row>
    <row r="56" spans="1:21" ht="15">
      <c r="A56" s="350">
        <v>411</v>
      </c>
      <c r="B56" s="350" t="s">
        <v>145</v>
      </c>
      <c r="C56" s="501">
        <v>10567</v>
      </c>
      <c r="D56" s="307">
        <v>85</v>
      </c>
      <c r="E56" s="306">
        <v>1.1413992211628845</v>
      </c>
      <c r="F56" s="307">
        <v>281</v>
      </c>
      <c r="G56" s="306">
        <v>3.7733315429031826</v>
      </c>
      <c r="H56" s="307">
        <v>1041</v>
      </c>
      <c r="I56" s="306">
        <v>13.978783402712502</v>
      </c>
      <c r="J56" s="307">
        <v>3092</v>
      </c>
      <c r="K56" s="306">
        <v>41.520075198066337</v>
      </c>
      <c r="L56" s="307">
        <v>1414</v>
      </c>
      <c r="M56" s="306">
        <v>18.987511749697866</v>
      </c>
      <c r="N56" s="307">
        <v>1265</v>
      </c>
      <c r="O56" s="306">
        <v>16.986706056129986</v>
      </c>
      <c r="P56" s="307">
        <v>269</v>
      </c>
      <c r="Q56" s="306">
        <v>3.6121928293272458</v>
      </c>
      <c r="R56" s="356">
        <v>7447</v>
      </c>
      <c r="S56"/>
      <c r="T56"/>
      <c r="U56"/>
    </row>
    <row r="57" spans="1:21" ht="15">
      <c r="A57" s="350">
        <v>501</v>
      </c>
      <c r="B57" s="350" t="s">
        <v>163</v>
      </c>
      <c r="C57" s="501">
        <v>3325</v>
      </c>
      <c r="D57" s="307">
        <v>13</v>
      </c>
      <c r="E57" s="306">
        <v>0.7015650296815974</v>
      </c>
      <c r="F57" s="307">
        <v>74</v>
      </c>
      <c r="G57" s="306">
        <v>3.9935240151106313</v>
      </c>
      <c r="H57" s="307">
        <v>246</v>
      </c>
      <c r="I57" s="306">
        <v>13.275769023205614</v>
      </c>
      <c r="J57" s="307">
        <v>724</v>
      </c>
      <c r="K57" s="306">
        <v>39.071775499190501</v>
      </c>
      <c r="L57" s="307">
        <v>357</v>
      </c>
      <c r="M57" s="306">
        <v>19.26605504587156</v>
      </c>
      <c r="N57" s="307">
        <v>352</v>
      </c>
      <c r="O57" s="306">
        <v>18.996222342147867</v>
      </c>
      <c r="P57" s="307">
        <v>87</v>
      </c>
      <c r="Q57" s="306">
        <v>4.6950890447922289</v>
      </c>
      <c r="R57" s="356">
        <v>1853</v>
      </c>
      <c r="S57"/>
      <c r="T57"/>
      <c r="U57"/>
    </row>
    <row r="58" spans="1:21" ht="15">
      <c r="A58" s="350">
        <v>543</v>
      </c>
      <c r="B58" s="350" t="s">
        <v>167</v>
      </c>
      <c r="C58" s="501">
        <v>8677</v>
      </c>
      <c r="D58" s="307">
        <v>86</v>
      </c>
      <c r="E58" s="306">
        <v>1.2774806892453952</v>
      </c>
      <c r="F58" s="307">
        <v>393</v>
      </c>
      <c r="G58" s="306">
        <v>5.8377896613190732</v>
      </c>
      <c r="H58" s="307">
        <v>1188</v>
      </c>
      <c r="I58" s="306">
        <v>17.647058823529413</v>
      </c>
      <c r="J58" s="307">
        <v>2988</v>
      </c>
      <c r="K58" s="306">
        <v>44.385026737967912</v>
      </c>
      <c r="L58" s="307">
        <v>1043</v>
      </c>
      <c r="M58" s="306">
        <v>15.493166963755197</v>
      </c>
      <c r="N58" s="307">
        <v>769</v>
      </c>
      <c r="O58" s="306">
        <v>11.423054070112894</v>
      </c>
      <c r="P58" s="307">
        <v>265</v>
      </c>
      <c r="Q58" s="306">
        <v>3.9364230540701128</v>
      </c>
      <c r="R58" s="356">
        <v>6732</v>
      </c>
      <c r="S58"/>
      <c r="T58"/>
      <c r="U58"/>
    </row>
    <row r="59" spans="1:21" ht="15">
      <c r="A59" s="350">
        <v>628</v>
      </c>
      <c r="B59" s="350" t="s">
        <v>183</v>
      </c>
      <c r="C59" s="501">
        <v>9717</v>
      </c>
      <c r="D59" s="307">
        <v>96</v>
      </c>
      <c r="E59" s="306">
        <v>1.315609154447033</v>
      </c>
      <c r="F59" s="307">
        <v>455</v>
      </c>
      <c r="G59" s="306">
        <v>6.2354392215979164</v>
      </c>
      <c r="H59" s="307">
        <v>1324</v>
      </c>
      <c r="I59" s="306">
        <v>18.144442921748663</v>
      </c>
      <c r="J59" s="307">
        <v>3255</v>
      </c>
      <c r="K59" s="306">
        <v>44.607372892969714</v>
      </c>
      <c r="L59" s="307">
        <v>1098</v>
      </c>
      <c r="M59" s="306">
        <v>15.04727970398794</v>
      </c>
      <c r="N59" s="307">
        <v>874</v>
      </c>
      <c r="O59" s="306">
        <v>11.977525010278196</v>
      </c>
      <c r="P59" s="307">
        <v>195</v>
      </c>
      <c r="Q59" s="306">
        <v>2.6723310949705361</v>
      </c>
      <c r="R59" s="356">
        <v>7297</v>
      </c>
      <c r="S59"/>
      <c r="T59"/>
      <c r="U59"/>
    </row>
    <row r="60" spans="1:21" ht="15">
      <c r="A60" s="350">
        <v>656</v>
      </c>
      <c r="B60" s="350" t="s">
        <v>195</v>
      </c>
      <c r="C60" s="501">
        <v>16778</v>
      </c>
      <c r="D60" s="307">
        <v>96</v>
      </c>
      <c r="E60" s="306">
        <v>1.2159594680177328</v>
      </c>
      <c r="F60" s="307">
        <v>436</v>
      </c>
      <c r="G60" s="306">
        <v>5.5224825839138694</v>
      </c>
      <c r="H60" s="307">
        <v>1065</v>
      </c>
      <c r="I60" s="306">
        <v>13.489550348321721</v>
      </c>
      <c r="J60" s="307">
        <v>3454</v>
      </c>
      <c r="K60" s="306">
        <v>43.749208359721344</v>
      </c>
      <c r="L60" s="307">
        <v>1450</v>
      </c>
      <c r="M60" s="306">
        <v>18.366054464851171</v>
      </c>
      <c r="N60" s="307">
        <v>1193</v>
      </c>
      <c r="O60" s="306">
        <v>15.110829639012033</v>
      </c>
      <c r="P60" s="307">
        <v>201</v>
      </c>
      <c r="Q60" s="306">
        <v>2.5459151361621282</v>
      </c>
      <c r="R60" s="356">
        <v>7895</v>
      </c>
      <c r="S60"/>
      <c r="T60"/>
      <c r="U60"/>
    </row>
    <row r="61" spans="1:21" ht="15">
      <c r="A61" s="350">
        <v>761</v>
      </c>
      <c r="B61" s="350" t="s">
        <v>230</v>
      </c>
      <c r="C61" s="501">
        <v>16245</v>
      </c>
      <c r="D61" s="307">
        <v>90</v>
      </c>
      <c r="E61" s="306">
        <v>1.0310459388246076</v>
      </c>
      <c r="F61" s="307">
        <v>458</v>
      </c>
      <c r="G61" s="306">
        <v>5.2468782220185588</v>
      </c>
      <c r="H61" s="307">
        <v>1160</v>
      </c>
      <c r="I61" s="306">
        <v>13.2890365448505</v>
      </c>
      <c r="J61" s="307">
        <v>3700</v>
      </c>
      <c r="K61" s="306">
        <v>42.387444151678316</v>
      </c>
      <c r="L61" s="307">
        <v>1611</v>
      </c>
      <c r="M61" s="306">
        <v>18.455722304960474</v>
      </c>
      <c r="N61" s="307">
        <v>1427</v>
      </c>
      <c r="O61" s="306">
        <v>16.347806163363501</v>
      </c>
      <c r="P61" s="307">
        <v>283</v>
      </c>
      <c r="Q61" s="306">
        <v>3.242066674304044</v>
      </c>
      <c r="R61" s="356">
        <v>8729</v>
      </c>
      <c r="S61"/>
      <c r="T61"/>
      <c r="U61"/>
    </row>
    <row r="62" spans="1:21" ht="15">
      <c r="A62" s="350">
        <v>842</v>
      </c>
      <c r="B62" s="350" t="s">
        <v>244</v>
      </c>
      <c r="C62" s="501">
        <v>7225</v>
      </c>
      <c r="D62" s="307">
        <v>81</v>
      </c>
      <c r="E62" s="306">
        <v>1.4930875576036868</v>
      </c>
      <c r="F62" s="307">
        <v>287</v>
      </c>
      <c r="G62" s="306">
        <v>5.290322580645161</v>
      </c>
      <c r="H62" s="307">
        <v>906</v>
      </c>
      <c r="I62" s="306">
        <v>16.700460829493089</v>
      </c>
      <c r="J62" s="307">
        <v>2308</v>
      </c>
      <c r="K62" s="306">
        <v>42.543778801843317</v>
      </c>
      <c r="L62" s="307">
        <v>865</v>
      </c>
      <c r="M62" s="306">
        <v>15.944700460829491</v>
      </c>
      <c r="N62" s="307">
        <v>803</v>
      </c>
      <c r="O62" s="306">
        <v>14.801843317972349</v>
      </c>
      <c r="P62" s="307">
        <v>175</v>
      </c>
      <c r="Q62" s="306">
        <v>3.225806451612903</v>
      </c>
      <c r="R62" s="356">
        <v>5425</v>
      </c>
      <c r="S62"/>
      <c r="T62"/>
      <c r="U62"/>
    </row>
    <row r="63" spans="1:21">
      <c r="A63" s="17">
        <v>6</v>
      </c>
      <c r="B63" s="64" t="s">
        <v>349</v>
      </c>
      <c r="C63" s="438">
        <v>260186</v>
      </c>
      <c r="D63" s="66">
        <v>1535</v>
      </c>
      <c r="E63" s="69">
        <v>1.0764753322346505</v>
      </c>
      <c r="F63" s="66">
        <v>7031</v>
      </c>
      <c r="G63" s="69">
        <v>4.9307479224376731</v>
      </c>
      <c r="H63" s="66">
        <v>22469</v>
      </c>
      <c r="I63" s="69">
        <v>15.757214488586557</v>
      </c>
      <c r="J63" s="66">
        <v>65921</v>
      </c>
      <c r="K63" s="69">
        <v>46.229531189733159</v>
      </c>
      <c r="L63" s="66">
        <v>23229</v>
      </c>
      <c r="M63" s="69">
        <v>16.290192503243453</v>
      </c>
      <c r="N63" s="66">
        <v>18897</v>
      </c>
      <c r="O63" s="70">
        <v>13.252217819699148</v>
      </c>
      <c r="P63" s="66">
        <v>3513</v>
      </c>
      <c r="Q63" s="70">
        <v>2.4636207440653601</v>
      </c>
      <c r="R63" s="251">
        <v>142595</v>
      </c>
      <c r="S63"/>
      <c r="T63"/>
      <c r="U63"/>
    </row>
    <row r="64" spans="1:21" ht="15">
      <c r="A64" s="350">
        <v>38</v>
      </c>
      <c r="B64" s="350" t="s">
        <v>22</v>
      </c>
      <c r="C64" s="501">
        <v>12081</v>
      </c>
      <c r="D64" s="307">
        <v>99</v>
      </c>
      <c r="E64" s="306">
        <v>1.1417368238957444</v>
      </c>
      <c r="F64" s="307">
        <v>403</v>
      </c>
      <c r="G64" s="306">
        <v>4.6476761619190405</v>
      </c>
      <c r="H64" s="307">
        <v>1313</v>
      </c>
      <c r="I64" s="306">
        <v>15.142428785607196</v>
      </c>
      <c r="J64" s="307">
        <v>3893</v>
      </c>
      <c r="K64" s="306">
        <v>44.896782378041749</v>
      </c>
      <c r="L64" s="307">
        <v>1456</v>
      </c>
      <c r="M64" s="306">
        <v>16.791604197901052</v>
      </c>
      <c r="N64" s="307">
        <v>1304</v>
      </c>
      <c r="O64" s="306">
        <v>15.038634528889402</v>
      </c>
      <c r="P64" s="307">
        <v>203</v>
      </c>
      <c r="Q64" s="306">
        <v>2.3411371237458192</v>
      </c>
      <c r="R64" s="356">
        <v>8671</v>
      </c>
      <c r="S64"/>
      <c r="T64"/>
      <c r="U64"/>
    </row>
    <row r="65" spans="1:21" ht="15">
      <c r="A65" s="350">
        <v>86</v>
      </c>
      <c r="B65" s="350" t="s">
        <v>43</v>
      </c>
      <c r="C65" s="501">
        <v>6405</v>
      </c>
      <c r="D65" s="307">
        <v>30</v>
      </c>
      <c r="E65" s="306">
        <v>1.0913059294288832</v>
      </c>
      <c r="F65" s="307">
        <v>133</v>
      </c>
      <c r="G65" s="306">
        <v>4.838122953801383</v>
      </c>
      <c r="H65" s="307">
        <v>392</v>
      </c>
      <c r="I65" s="306">
        <v>14.259730811204074</v>
      </c>
      <c r="J65" s="307">
        <v>1202</v>
      </c>
      <c r="K65" s="306">
        <v>43.724990905783926</v>
      </c>
      <c r="L65" s="307">
        <v>556</v>
      </c>
      <c r="M65" s="306">
        <v>20.225536558748637</v>
      </c>
      <c r="N65" s="307">
        <v>369</v>
      </c>
      <c r="O65" s="306">
        <v>13.423062931975263</v>
      </c>
      <c r="P65" s="307">
        <v>67</v>
      </c>
      <c r="Q65" s="306">
        <v>2.4372499090578392</v>
      </c>
      <c r="R65" s="356">
        <v>2749</v>
      </c>
      <c r="S65"/>
      <c r="T65"/>
      <c r="U65"/>
    </row>
    <row r="66" spans="1:21" ht="15">
      <c r="A66" s="350">
        <v>107</v>
      </c>
      <c r="B66" s="350" t="s">
        <v>3483</v>
      </c>
      <c r="C66" s="501">
        <v>8504</v>
      </c>
      <c r="D66" s="307">
        <v>73</v>
      </c>
      <c r="E66" s="306">
        <v>1.2675811772877235</v>
      </c>
      <c r="F66" s="307">
        <v>350</v>
      </c>
      <c r="G66" s="306">
        <v>6.0774440006945651</v>
      </c>
      <c r="H66" s="307">
        <v>1004</v>
      </c>
      <c r="I66" s="306">
        <v>17.433582219135264</v>
      </c>
      <c r="J66" s="307">
        <v>2693</v>
      </c>
      <c r="K66" s="306">
        <v>46.76159055391561</v>
      </c>
      <c r="L66" s="307">
        <v>835</v>
      </c>
      <c r="M66" s="306">
        <v>14.499044973085606</v>
      </c>
      <c r="N66" s="307">
        <v>686</v>
      </c>
      <c r="O66" s="306">
        <v>11.911790241361347</v>
      </c>
      <c r="P66" s="307">
        <v>118</v>
      </c>
      <c r="Q66" s="306">
        <v>2.0489668345198822</v>
      </c>
      <c r="R66" s="356">
        <v>5759</v>
      </c>
      <c r="S66"/>
      <c r="T66"/>
      <c r="U66"/>
    </row>
    <row r="67" spans="1:21" ht="15">
      <c r="A67" s="350">
        <v>134</v>
      </c>
      <c r="B67" s="350" t="s">
        <v>63</v>
      </c>
      <c r="C67" s="501">
        <v>9680</v>
      </c>
      <c r="D67" s="307">
        <v>55</v>
      </c>
      <c r="E67" s="306">
        <v>0.8638291188942987</v>
      </c>
      <c r="F67" s="307">
        <v>326</v>
      </c>
      <c r="G67" s="306">
        <v>5.1201507774462067</v>
      </c>
      <c r="H67" s="307">
        <v>1023</v>
      </c>
      <c r="I67" s="306">
        <v>16.067221611433958</v>
      </c>
      <c r="J67" s="307">
        <v>2997</v>
      </c>
      <c r="K67" s="306">
        <v>47.070833987749332</v>
      </c>
      <c r="L67" s="307">
        <v>996</v>
      </c>
      <c r="M67" s="306">
        <v>15.643160043976756</v>
      </c>
      <c r="N67" s="307">
        <v>817</v>
      </c>
      <c r="O67" s="306">
        <v>12.831788911575309</v>
      </c>
      <c r="P67" s="307">
        <v>153</v>
      </c>
      <c r="Q67" s="306">
        <v>2.4030155489241403</v>
      </c>
      <c r="R67" s="356">
        <v>6367</v>
      </c>
      <c r="S67"/>
      <c r="T67"/>
      <c r="U67"/>
    </row>
    <row r="68" spans="1:21" ht="15">
      <c r="A68" s="350">
        <v>150</v>
      </c>
      <c r="B68" s="350" t="s">
        <v>3484</v>
      </c>
      <c r="C68" s="501">
        <v>4160</v>
      </c>
      <c r="D68" s="307">
        <v>16</v>
      </c>
      <c r="E68" s="306">
        <v>0.97087378640776689</v>
      </c>
      <c r="F68" s="307">
        <v>49</v>
      </c>
      <c r="G68" s="306">
        <v>2.9733009708737863</v>
      </c>
      <c r="H68" s="307">
        <v>168</v>
      </c>
      <c r="I68" s="306">
        <v>10.194174757281553</v>
      </c>
      <c r="J68" s="307">
        <v>659</v>
      </c>
      <c r="K68" s="306">
        <v>39.987864077669904</v>
      </c>
      <c r="L68" s="307">
        <v>343</v>
      </c>
      <c r="M68" s="306">
        <v>20.813106796116504</v>
      </c>
      <c r="N68" s="307">
        <v>345</v>
      </c>
      <c r="O68" s="306">
        <v>20.934466019417474</v>
      </c>
      <c r="P68" s="307">
        <v>68</v>
      </c>
      <c r="Q68" s="306">
        <v>4.1262135922330101</v>
      </c>
      <c r="R68" s="356">
        <v>1648</v>
      </c>
      <c r="S68"/>
      <c r="T68"/>
      <c r="U68"/>
    </row>
    <row r="69" spans="1:21" ht="15">
      <c r="A69" s="350">
        <v>237</v>
      </c>
      <c r="B69" s="350" t="s">
        <v>95</v>
      </c>
      <c r="C69" s="501">
        <v>20645</v>
      </c>
      <c r="D69" s="307">
        <v>80</v>
      </c>
      <c r="E69" s="306">
        <v>0.92807424593967514</v>
      </c>
      <c r="F69" s="307">
        <v>401</v>
      </c>
      <c r="G69" s="306">
        <v>4.6519721577726223</v>
      </c>
      <c r="H69" s="307">
        <v>1214</v>
      </c>
      <c r="I69" s="306">
        <v>14.08352668213457</v>
      </c>
      <c r="J69" s="307">
        <v>4436</v>
      </c>
      <c r="K69" s="306">
        <v>51.461716937354986</v>
      </c>
      <c r="L69" s="307">
        <v>1328</v>
      </c>
      <c r="M69" s="306">
        <v>15.406032482598608</v>
      </c>
      <c r="N69" s="307">
        <v>990</v>
      </c>
      <c r="O69" s="306">
        <v>11.48491879350348</v>
      </c>
      <c r="P69" s="307">
        <v>171</v>
      </c>
      <c r="Q69" s="306">
        <v>1.9837587006960558</v>
      </c>
      <c r="R69" s="356">
        <v>8620</v>
      </c>
      <c r="S69"/>
      <c r="T69"/>
      <c r="U69"/>
    </row>
    <row r="70" spans="1:21" ht="15">
      <c r="A70" s="350">
        <v>264</v>
      </c>
      <c r="B70" s="350" t="s">
        <v>102</v>
      </c>
      <c r="C70" s="501">
        <v>12285</v>
      </c>
      <c r="D70" s="307">
        <v>30</v>
      </c>
      <c r="E70" s="306">
        <v>0.99667774086378735</v>
      </c>
      <c r="F70" s="307">
        <v>164</v>
      </c>
      <c r="G70" s="306">
        <v>5.4485049833887045</v>
      </c>
      <c r="H70" s="307">
        <v>444</v>
      </c>
      <c r="I70" s="306">
        <v>14.750830564784053</v>
      </c>
      <c r="J70" s="307">
        <v>1358</v>
      </c>
      <c r="K70" s="306">
        <v>45.116279069767437</v>
      </c>
      <c r="L70" s="307">
        <v>563</v>
      </c>
      <c r="M70" s="306">
        <v>18.704318936877076</v>
      </c>
      <c r="N70" s="307">
        <v>383</v>
      </c>
      <c r="O70" s="306">
        <v>12.724252491694351</v>
      </c>
      <c r="P70" s="307">
        <v>68</v>
      </c>
      <c r="Q70" s="306">
        <v>2.2591362126245849</v>
      </c>
      <c r="R70" s="356">
        <v>3010</v>
      </c>
      <c r="S70"/>
      <c r="T70"/>
      <c r="U70"/>
    </row>
    <row r="71" spans="1:21" ht="15">
      <c r="A71" s="350">
        <v>310</v>
      </c>
      <c r="B71" s="350" t="s">
        <v>114</v>
      </c>
      <c r="C71" s="501">
        <v>10390</v>
      </c>
      <c r="D71" s="307">
        <v>39</v>
      </c>
      <c r="E71" s="306">
        <v>0.81419624217119002</v>
      </c>
      <c r="F71" s="307">
        <v>182</v>
      </c>
      <c r="G71" s="306">
        <v>3.7995824634655535</v>
      </c>
      <c r="H71" s="307">
        <v>621</v>
      </c>
      <c r="I71" s="306">
        <v>12.964509394572024</v>
      </c>
      <c r="J71" s="307">
        <v>1858</v>
      </c>
      <c r="K71" s="306">
        <v>38.789144050104383</v>
      </c>
      <c r="L71" s="307">
        <v>898</v>
      </c>
      <c r="M71" s="306">
        <v>18.747390396659707</v>
      </c>
      <c r="N71" s="307">
        <v>994</v>
      </c>
      <c r="O71" s="306">
        <v>20.751565762004176</v>
      </c>
      <c r="P71" s="307">
        <v>198</v>
      </c>
      <c r="Q71" s="306">
        <v>4.1336116910229652</v>
      </c>
      <c r="R71" s="356">
        <v>4790</v>
      </c>
      <c r="S71"/>
      <c r="T71"/>
      <c r="U71"/>
    </row>
    <row r="72" spans="1:21" ht="15">
      <c r="A72" s="350">
        <v>315</v>
      </c>
      <c r="B72" s="350" t="s">
        <v>118</v>
      </c>
      <c r="C72" s="501">
        <v>6980</v>
      </c>
      <c r="D72" s="307">
        <v>53</v>
      </c>
      <c r="E72" s="306">
        <v>1.2848484848484849</v>
      </c>
      <c r="F72" s="307">
        <v>206</v>
      </c>
      <c r="G72" s="306">
        <v>4.9939393939393932</v>
      </c>
      <c r="H72" s="307">
        <v>563</v>
      </c>
      <c r="I72" s="306">
        <v>13.648484848484848</v>
      </c>
      <c r="J72" s="307">
        <v>1744</v>
      </c>
      <c r="K72" s="306">
        <v>42.278787878787874</v>
      </c>
      <c r="L72" s="307">
        <v>721</v>
      </c>
      <c r="M72" s="306">
        <v>17.47878787878788</v>
      </c>
      <c r="N72" s="307">
        <v>713</v>
      </c>
      <c r="O72" s="306">
        <v>17.284848484848485</v>
      </c>
      <c r="P72" s="307">
        <v>125</v>
      </c>
      <c r="Q72" s="306">
        <v>3.0303030303030303</v>
      </c>
      <c r="R72" s="356">
        <v>4125</v>
      </c>
      <c r="S72"/>
      <c r="T72"/>
      <c r="U72"/>
    </row>
    <row r="73" spans="1:21" ht="15">
      <c r="A73" s="350">
        <v>361</v>
      </c>
      <c r="B73" s="350" t="s">
        <v>131</v>
      </c>
      <c r="C73" s="501">
        <v>29103</v>
      </c>
      <c r="D73" s="307">
        <v>200</v>
      </c>
      <c r="E73" s="306">
        <v>1.1452130096197892</v>
      </c>
      <c r="F73" s="307">
        <v>875</v>
      </c>
      <c r="G73" s="306">
        <v>5.0103069170865782</v>
      </c>
      <c r="H73" s="307">
        <v>3161</v>
      </c>
      <c r="I73" s="306">
        <v>18.100091617040771</v>
      </c>
      <c r="J73" s="307">
        <v>8069</v>
      </c>
      <c r="K73" s="306">
        <v>46.203618873110401</v>
      </c>
      <c r="L73" s="307">
        <v>2502</v>
      </c>
      <c r="M73" s="306">
        <v>14.326614750343564</v>
      </c>
      <c r="N73" s="307">
        <v>2127</v>
      </c>
      <c r="O73" s="306">
        <v>12.17934035730646</v>
      </c>
      <c r="P73" s="307">
        <v>530</v>
      </c>
      <c r="Q73" s="306">
        <v>3.0348144754924413</v>
      </c>
      <c r="R73" s="356">
        <v>17464</v>
      </c>
      <c r="S73"/>
      <c r="T73"/>
      <c r="U73"/>
    </row>
    <row r="74" spans="1:21" ht="15">
      <c r="A74" s="350">
        <v>647</v>
      </c>
      <c r="B74" s="350" t="s">
        <v>3485</v>
      </c>
      <c r="C74" s="501">
        <v>7625</v>
      </c>
      <c r="D74" s="307">
        <v>62</v>
      </c>
      <c r="E74" s="306">
        <v>1.3620386643233744</v>
      </c>
      <c r="F74" s="307">
        <v>251</v>
      </c>
      <c r="G74" s="306">
        <v>5.5140597539543057</v>
      </c>
      <c r="H74" s="307">
        <v>771</v>
      </c>
      <c r="I74" s="306">
        <v>16.937609841827769</v>
      </c>
      <c r="J74" s="307">
        <v>1967</v>
      </c>
      <c r="K74" s="306">
        <v>43.211775043936726</v>
      </c>
      <c r="L74" s="307">
        <v>740</v>
      </c>
      <c r="M74" s="306">
        <v>16.256590509666079</v>
      </c>
      <c r="N74" s="307">
        <v>644</v>
      </c>
      <c r="O74" s="306">
        <v>14.147627416520212</v>
      </c>
      <c r="P74" s="307">
        <v>117</v>
      </c>
      <c r="Q74" s="306">
        <v>2.5702987697715289</v>
      </c>
      <c r="R74" s="356">
        <v>4552</v>
      </c>
      <c r="S74"/>
      <c r="T74"/>
      <c r="U74"/>
    </row>
    <row r="75" spans="1:21" ht="15">
      <c r="A75" s="350">
        <v>658</v>
      </c>
      <c r="B75" s="350" t="s">
        <v>3486</v>
      </c>
      <c r="C75" s="501">
        <v>3943</v>
      </c>
      <c r="D75" s="307">
        <v>20</v>
      </c>
      <c r="E75" s="306">
        <v>1.0626992561105209</v>
      </c>
      <c r="F75" s="307">
        <v>87</v>
      </c>
      <c r="G75" s="306">
        <v>4.6227417640807653</v>
      </c>
      <c r="H75" s="307">
        <v>320</v>
      </c>
      <c r="I75" s="306">
        <v>17.003188097768334</v>
      </c>
      <c r="J75" s="307">
        <v>888</v>
      </c>
      <c r="K75" s="306">
        <v>47.183846971307119</v>
      </c>
      <c r="L75" s="307">
        <v>301</v>
      </c>
      <c r="M75" s="306">
        <v>15.993623804463336</v>
      </c>
      <c r="N75" s="307">
        <v>231</v>
      </c>
      <c r="O75" s="306">
        <v>12.274176408076515</v>
      </c>
      <c r="P75" s="307">
        <v>35</v>
      </c>
      <c r="Q75" s="306">
        <v>1.8597236981934113</v>
      </c>
      <c r="R75" s="356">
        <v>1882</v>
      </c>
      <c r="S75"/>
      <c r="T75"/>
      <c r="U75"/>
    </row>
    <row r="76" spans="1:21" ht="15">
      <c r="A76" s="350">
        <v>664</v>
      </c>
      <c r="B76" s="350" t="s">
        <v>3487</v>
      </c>
      <c r="C76" s="501">
        <v>23972</v>
      </c>
      <c r="D76" s="307">
        <v>112</v>
      </c>
      <c r="E76" s="306">
        <v>1.0588012856872755</v>
      </c>
      <c r="F76" s="307">
        <v>498</v>
      </c>
      <c r="G76" s="306">
        <v>4.7078842881452072</v>
      </c>
      <c r="H76" s="307">
        <v>1539</v>
      </c>
      <c r="I76" s="306">
        <v>14.549064095292117</v>
      </c>
      <c r="J76" s="307">
        <v>4945</v>
      </c>
      <c r="K76" s="306">
        <v>46.747967479674799</v>
      </c>
      <c r="L76" s="307">
        <v>1893</v>
      </c>
      <c r="M76" s="306">
        <v>17.895632444696542</v>
      </c>
      <c r="N76" s="307">
        <v>1374</v>
      </c>
      <c r="O76" s="306">
        <v>12.989222915484969</v>
      </c>
      <c r="P76" s="307">
        <v>217</v>
      </c>
      <c r="Q76" s="306">
        <v>2.0514274910190964</v>
      </c>
      <c r="R76" s="356">
        <v>10578</v>
      </c>
      <c r="S76"/>
      <c r="T76"/>
      <c r="U76"/>
    </row>
    <row r="77" spans="1:21" ht="15">
      <c r="A77" s="350">
        <v>686</v>
      </c>
      <c r="B77" s="350" t="s">
        <v>219</v>
      </c>
      <c r="C77" s="501">
        <v>39667</v>
      </c>
      <c r="D77" s="307">
        <v>166</v>
      </c>
      <c r="E77" s="306">
        <v>0.92763341715563008</v>
      </c>
      <c r="F77" s="307">
        <v>823</v>
      </c>
      <c r="G77" s="306">
        <v>4.5990500139703832</v>
      </c>
      <c r="H77" s="307">
        <v>2591</v>
      </c>
      <c r="I77" s="306">
        <v>14.478904721989384</v>
      </c>
      <c r="J77" s="307">
        <v>8421</v>
      </c>
      <c r="K77" s="306">
        <v>47.057837384744346</v>
      </c>
      <c r="L77" s="307">
        <v>3083</v>
      </c>
      <c r="M77" s="306">
        <v>17.228276054763899</v>
      </c>
      <c r="N77" s="307">
        <v>2381</v>
      </c>
      <c r="O77" s="306">
        <v>13.305392567756357</v>
      </c>
      <c r="P77" s="307">
        <v>430</v>
      </c>
      <c r="Q77" s="306">
        <v>2.4029058396200056</v>
      </c>
      <c r="R77" s="356">
        <v>17895</v>
      </c>
      <c r="S77"/>
      <c r="T77"/>
      <c r="U77"/>
    </row>
    <row r="78" spans="1:21" ht="15">
      <c r="A78" s="350">
        <v>819</v>
      </c>
      <c r="B78" s="350" t="s">
        <v>240</v>
      </c>
      <c r="C78" s="501">
        <v>5281</v>
      </c>
      <c r="D78" s="307">
        <v>32</v>
      </c>
      <c r="E78" s="306">
        <v>0.81653483031385554</v>
      </c>
      <c r="F78" s="307">
        <v>175</v>
      </c>
      <c r="G78" s="306">
        <v>4.4654248532788978</v>
      </c>
      <c r="H78" s="307">
        <v>636</v>
      </c>
      <c r="I78" s="306">
        <v>16.22862975248788</v>
      </c>
      <c r="J78" s="307">
        <v>1828</v>
      </c>
      <c r="K78" s="306">
        <v>46.644552181679003</v>
      </c>
      <c r="L78" s="307">
        <v>604</v>
      </c>
      <c r="M78" s="306">
        <v>15.412094922174024</v>
      </c>
      <c r="N78" s="307">
        <v>517</v>
      </c>
      <c r="O78" s="306">
        <v>13.19214085225823</v>
      </c>
      <c r="P78" s="307">
        <v>127</v>
      </c>
      <c r="Q78" s="306">
        <v>3.2406226078081142</v>
      </c>
      <c r="R78" s="356">
        <v>3919</v>
      </c>
      <c r="S78"/>
      <c r="T78"/>
      <c r="U78"/>
    </row>
    <row r="79" spans="1:21" ht="15">
      <c r="A79" s="350">
        <v>854</v>
      </c>
      <c r="B79" s="350" t="s">
        <v>248</v>
      </c>
      <c r="C79" s="501">
        <v>14769</v>
      </c>
      <c r="D79" s="307">
        <v>204</v>
      </c>
      <c r="E79" s="306">
        <v>1.5135776821486868</v>
      </c>
      <c r="F79" s="307">
        <v>812</v>
      </c>
      <c r="G79" s="306">
        <v>6.0246327348271258</v>
      </c>
      <c r="H79" s="307">
        <v>2540</v>
      </c>
      <c r="I79" s="306">
        <v>18.845526042439531</v>
      </c>
      <c r="J79" s="307">
        <v>6418</v>
      </c>
      <c r="K79" s="306">
        <v>47.618341000148391</v>
      </c>
      <c r="L79" s="307">
        <v>1894</v>
      </c>
      <c r="M79" s="306">
        <v>14.05253004896869</v>
      </c>
      <c r="N79" s="307">
        <v>1360</v>
      </c>
      <c r="O79" s="306">
        <v>10.090517880991246</v>
      </c>
      <c r="P79" s="307">
        <v>250</v>
      </c>
      <c r="Q79" s="306">
        <v>1.8548746104763318</v>
      </c>
      <c r="R79" s="356">
        <v>13478</v>
      </c>
      <c r="S79"/>
      <c r="T79"/>
      <c r="U79"/>
    </row>
    <row r="80" spans="1:21" ht="15">
      <c r="A80" s="350">
        <v>887</v>
      </c>
      <c r="B80" s="350" t="s">
        <v>261</v>
      </c>
      <c r="C80" s="501">
        <v>44696</v>
      </c>
      <c r="D80" s="307">
        <v>264</v>
      </c>
      <c r="E80" s="306">
        <v>0.97460129946839935</v>
      </c>
      <c r="F80" s="307">
        <v>1296</v>
      </c>
      <c r="G80" s="306">
        <v>4.7844063792085052</v>
      </c>
      <c r="H80" s="307">
        <v>4169</v>
      </c>
      <c r="I80" s="306">
        <v>15.390578854105138</v>
      </c>
      <c r="J80" s="307">
        <v>12545</v>
      </c>
      <c r="K80" s="306">
        <v>46.312020082693444</v>
      </c>
      <c r="L80" s="307">
        <v>4516</v>
      </c>
      <c r="M80" s="306">
        <v>16.671588895451862</v>
      </c>
      <c r="N80" s="307">
        <v>3662</v>
      </c>
      <c r="O80" s="306">
        <v>13.518901358535146</v>
      </c>
      <c r="P80" s="307">
        <v>636</v>
      </c>
      <c r="Q80" s="306">
        <v>2.3479031305375075</v>
      </c>
      <c r="R80" s="356">
        <v>27088</v>
      </c>
      <c r="S80"/>
      <c r="T80"/>
      <c r="U80"/>
    </row>
    <row r="81" spans="1:21">
      <c r="A81" s="17">
        <v>7</v>
      </c>
      <c r="B81" s="64" t="s">
        <v>367</v>
      </c>
      <c r="C81" s="438">
        <v>728581</v>
      </c>
      <c r="D81" s="66">
        <v>3018</v>
      </c>
      <c r="E81" s="69">
        <v>1.0838376039216391</v>
      </c>
      <c r="F81" s="66">
        <v>14676</v>
      </c>
      <c r="G81" s="69">
        <v>5.2705104954121857</v>
      </c>
      <c r="H81" s="66">
        <v>39122</v>
      </c>
      <c r="I81" s="69">
        <v>14.049666912068377</v>
      </c>
      <c r="J81" s="66">
        <v>122462</v>
      </c>
      <c r="K81" s="69">
        <v>43.979098956743464</v>
      </c>
      <c r="L81" s="66">
        <v>48479</v>
      </c>
      <c r="M81" s="69">
        <v>17.409994433570954</v>
      </c>
      <c r="N81" s="66">
        <v>42288</v>
      </c>
      <c r="O81" s="70">
        <v>15.186654935267818</v>
      </c>
      <c r="P81" s="66">
        <v>8410</v>
      </c>
      <c r="Q81" s="70">
        <v>3.0202366630155679</v>
      </c>
      <c r="R81" s="251">
        <v>278455</v>
      </c>
      <c r="S81"/>
      <c r="T81"/>
      <c r="U81"/>
    </row>
    <row r="82" spans="1:21" ht="15">
      <c r="A82" s="350">
        <v>2</v>
      </c>
      <c r="B82" s="350" t="s">
        <v>8</v>
      </c>
      <c r="C82" s="501">
        <v>21246</v>
      </c>
      <c r="D82" s="307">
        <v>123</v>
      </c>
      <c r="E82" s="306">
        <v>1.0370120563190288</v>
      </c>
      <c r="F82" s="307">
        <v>486</v>
      </c>
      <c r="G82" s="306">
        <v>4.0974622713093334</v>
      </c>
      <c r="H82" s="307">
        <v>1531</v>
      </c>
      <c r="I82" s="306">
        <v>12.907849253857179</v>
      </c>
      <c r="J82" s="307">
        <v>4725</v>
      </c>
      <c r="K82" s="306">
        <v>39.836438748840742</v>
      </c>
      <c r="L82" s="307">
        <v>2288</v>
      </c>
      <c r="M82" s="306">
        <v>19.290110445999495</v>
      </c>
      <c r="N82" s="307">
        <v>2267</v>
      </c>
      <c r="O82" s="306">
        <v>19.113059607115758</v>
      </c>
      <c r="P82" s="307">
        <v>441</v>
      </c>
      <c r="Q82" s="306">
        <v>3.7180676165584687</v>
      </c>
      <c r="R82" s="356">
        <v>11861</v>
      </c>
      <c r="S82"/>
      <c r="T82"/>
      <c r="U82"/>
    </row>
    <row r="83" spans="1:21" ht="15">
      <c r="A83" s="350">
        <v>21</v>
      </c>
      <c r="B83" s="350" t="s">
        <v>12</v>
      </c>
      <c r="C83" s="501">
        <v>4920</v>
      </c>
      <c r="D83" s="307">
        <v>25</v>
      </c>
      <c r="E83" s="306">
        <v>0.85704490915323972</v>
      </c>
      <c r="F83" s="307">
        <v>110</v>
      </c>
      <c r="G83" s="306">
        <v>3.7709976002742542</v>
      </c>
      <c r="H83" s="307">
        <v>442</v>
      </c>
      <c r="I83" s="306">
        <v>15.152553993829276</v>
      </c>
      <c r="J83" s="307">
        <v>1219</v>
      </c>
      <c r="K83" s="306">
        <v>41.789509770311966</v>
      </c>
      <c r="L83" s="307">
        <v>506</v>
      </c>
      <c r="M83" s="306">
        <v>17.34658896126157</v>
      </c>
      <c r="N83" s="307">
        <v>484</v>
      </c>
      <c r="O83" s="306">
        <v>16.59238944120672</v>
      </c>
      <c r="P83" s="307">
        <v>131</v>
      </c>
      <c r="Q83" s="306">
        <v>4.4909153239629758</v>
      </c>
      <c r="R83" s="356">
        <v>2917</v>
      </c>
      <c r="S83"/>
      <c r="T83"/>
      <c r="U83"/>
    </row>
    <row r="84" spans="1:21" ht="15">
      <c r="A84" s="350">
        <v>55</v>
      </c>
      <c r="B84" s="350" t="s">
        <v>3488</v>
      </c>
      <c r="C84" s="501">
        <v>7902</v>
      </c>
      <c r="D84" s="307">
        <v>68</v>
      </c>
      <c r="E84" s="306">
        <v>1.0423053341508277</v>
      </c>
      <c r="F84" s="307">
        <v>374</v>
      </c>
      <c r="G84" s="306">
        <v>5.732679337829552</v>
      </c>
      <c r="H84" s="307">
        <v>1076</v>
      </c>
      <c r="I84" s="306">
        <v>16.492949110974862</v>
      </c>
      <c r="J84" s="307">
        <v>2808</v>
      </c>
      <c r="K84" s="306">
        <v>43.041079092581235</v>
      </c>
      <c r="L84" s="307">
        <v>1066</v>
      </c>
      <c r="M84" s="306">
        <v>16.339668914776212</v>
      </c>
      <c r="N84" s="307">
        <v>954</v>
      </c>
      <c r="O84" s="306">
        <v>14.622930717351318</v>
      </c>
      <c r="P84" s="307">
        <v>178</v>
      </c>
      <c r="Q84" s="306">
        <v>2.7283874923359903</v>
      </c>
      <c r="R84" s="356">
        <v>6524</v>
      </c>
      <c r="S84"/>
      <c r="T84"/>
      <c r="U84"/>
    </row>
    <row r="85" spans="1:21" ht="15">
      <c r="A85" s="350">
        <v>148</v>
      </c>
      <c r="B85" s="350" t="s">
        <v>73</v>
      </c>
      <c r="C85" s="501">
        <v>65553</v>
      </c>
      <c r="D85" s="307">
        <v>237</v>
      </c>
      <c r="E85" s="306">
        <v>1.3054974110388895</v>
      </c>
      <c r="F85" s="307">
        <v>1049</v>
      </c>
      <c r="G85" s="306">
        <v>5.7783408615181227</v>
      </c>
      <c r="H85" s="307">
        <v>2626</v>
      </c>
      <c r="I85" s="306">
        <v>14.465131651426683</v>
      </c>
      <c r="J85" s="307">
        <v>8355</v>
      </c>
      <c r="K85" s="306">
        <v>46.022915060041861</v>
      </c>
      <c r="L85" s="307">
        <v>3007</v>
      </c>
      <c r="M85" s="306">
        <v>16.563842679299327</v>
      </c>
      <c r="N85" s="307">
        <v>2386</v>
      </c>
      <c r="O85" s="306">
        <v>13.143108956703756</v>
      </c>
      <c r="P85" s="307">
        <v>494</v>
      </c>
      <c r="Q85" s="306">
        <v>2.7211633799713564</v>
      </c>
      <c r="R85" s="356">
        <v>18154</v>
      </c>
      <c r="S85"/>
      <c r="T85"/>
      <c r="U85"/>
    </row>
    <row r="86" spans="1:21" ht="15">
      <c r="A86" s="350">
        <v>197</v>
      </c>
      <c r="B86" s="350" t="s">
        <v>84</v>
      </c>
      <c r="C86" s="501">
        <v>15534</v>
      </c>
      <c r="D86" s="307">
        <v>102</v>
      </c>
      <c r="E86" s="306">
        <v>0.88426527958387524</v>
      </c>
      <c r="F86" s="307">
        <v>570</v>
      </c>
      <c r="G86" s="306">
        <v>4.9414824447334205</v>
      </c>
      <c r="H86" s="307">
        <v>1694</v>
      </c>
      <c r="I86" s="306">
        <v>14.685739055049849</v>
      </c>
      <c r="J86" s="307">
        <v>4758</v>
      </c>
      <c r="K86" s="306">
        <v>41.248374512353706</v>
      </c>
      <c r="L86" s="307">
        <v>1988</v>
      </c>
      <c r="M86" s="306">
        <v>17.234503684438664</v>
      </c>
      <c r="N86" s="307">
        <v>1999</v>
      </c>
      <c r="O86" s="306">
        <v>17.329865626354575</v>
      </c>
      <c r="P86" s="307">
        <v>424</v>
      </c>
      <c r="Q86" s="306">
        <v>3.6757693974859125</v>
      </c>
      <c r="R86" s="356">
        <v>11535</v>
      </c>
      <c r="S86"/>
      <c r="T86"/>
      <c r="U86"/>
    </row>
    <row r="87" spans="1:21" ht="15">
      <c r="A87" s="350">
        <v>206</v>
      </c>
      <c r="B87" s="350" t="s">
        <v>86</v>
      </c>
      <c r="C87" s="501">
        <v>4983</v>
      </c>
      <c r="D87" s="307">
        <v>20</v>
      </c>
      <c r="E87" s="306">
        <v>0.73179656055616538</v>
      </c>
      <c r="F87" s="307">
        <v>106</v>
      </c>
      <c r="G87" s="306">
        <v>3.8785217709476765</v>
      </c>
      <c r="H87" s="307">
        <v>352</v>
      </c>
      <c r="I87" s="306">
        <v>12.879619465788512</v>
      </c>
      <c r="J87" s="307">
        <v>1037</v>
      </c>
      <c r="K87" s="306">
        <v>37.943651664837176</v>
      </c>
      <c r="L87" s="307">
        <v>567</v>
      </c>
      <c r="M87" s="306">
        <v>20.74643249176729</v>
      </c>
      <c r="N87" s="307">
        <v>536</v>
      </c>
      <c r="O87" s="306">
        <v>19.612147822905232</v>
      </c>
      <c r="P87" s="307">
        <v>115</v>
      </c>
      <c r="Q87" s="306">
        <v>4.2078302231979512</v>
      </c>
      <c r="R87" s="356">
        <v>2733</v>
      </c>
      <c r="S87"/>
      <c r="T87"/>
      <c r="U87"/>
    </row>
    <row r="88" spans="1:21" ht="15">
      <c r="A88" s="350">
        <v>313</v>
      </c>
      <c r="B88" s="350" t="s">
        <v>3489</v>
      </c>
      <c r="C88" s="501">
        <v>10226</v>
      </c>
      <c r="D88" s="307">
        <v>89</v>
      </c>
      <c r="E88" s="306">
        <v>1.3255883229073577</v>
      </c>
      <c r="F88" s="307">
        <v>366</v>
      </c>
      <c r="G88" s="306">
        <v>5.4512957998212688</v>
      </c>
      <c r="H88" s="307">
        <v>1034</v>
      </c>
      <c r="I88" s="306">
        <v>15.400655347036043</v>
      </c>
      <c r="J88" s="307">
        <v>2629</v>
      </c>
      <c r="K88" s="306">
        <v>39.156985403634195</v>
      </c>
      <c r="L88" s="307">
        <v>1217</v>
      </c>
      <c r="M88" s="306">
        <v>18.12630324694668</v>
      </c>
      <c r="N88" s="307">
        <v>1142</v>
      </c>
      <c r="O88" s="306">
        <v>17.009234435507896</v>
      </c>
      <c r="P88" s="307">
        <v>237</v>
      </c>
      <c r="Q88" s="306">
        <v>3.5299374441465594</v>
      </c>
      <c r="R88" s="356">
        <v>6714</v>
      </c>
      <c r="S88"/>
      <c r="T88"/>
      <c r="U88"/>
    </row>
    <row r="89" spans="1:21" ht="15">
      <c r="A89" s="350">
        <v>318</v>
      </c>
      <c r="B89" s="350" t="s">
        <v>120</v>
      </c>
      <c r="C89" s="501">
        <v>60921</v>
      </c>
      <c r="D89" s="307">
        <v>148</v>
      </c>
      <c r="E89" s="306">
        <v>0.98607502165367444</v>
      </c>
      <c r="F89" s="307">
        <v>680</v>
      </c>
      <c r="G89" s="306">
        <v>4.5306149643547204</v>
      </c>
      <c r="H89" s="307">
        <v>1845</v>
      </c>
      <c r="I89" s="306">
        <v>12.292624425344794</v>
      </c>
      <c r="J89" s="307">
        <v>6486</v>
      </c>
      <c r="K89" s="306">
        <v>43.214071557065758</v>
      </c>
      <c r="L89" s="307">
        <v>2866</v>
      </c>
      <c r="M89" s="306">
        <v>19.095209540942101</v>
      </c>
      <c r="N89" s="307">
        <v>2460</v>
      </c>
      <c r="O89" s="306">
        <v>16.390165900459724</v>
      </c>
      <c r="P89" s="307">
        <v>524</v>
      </c>
      <c r="Q89" s="306">
        <v>3.4912385901792256</v>
      </c>
      <c r="R89" s="356">
        <v>15009</v>
      </c>
      <c r="S89"/>
      <c r="T89"/>
      <c r="U89"/>
    </row>
    <row r="90" spans="1:21" ht="15">
      <c r="A90" s="350">
        <v>321</v>
      </c>
      <c r="B90" s="350" t="s">
        <v>122</v>
      </c>
      <c r="C90" s="501">
        <v>9121</v>
      </c>
      <c r="D90" s="307">
        <v>43</v>
      </c>
      <c r="E90" s="306">
        <v>1.0916476263010917</v>
      </c>
      <c r="F90" s="307">
        <v>224</v>
      </c>
      <c r="G90" s="306">
        <v>5.6867225184056869</v>
      </c>
      <c r="H90" s="307">
        <v>521</v>
      </c>
      <c r="I90" s="306">
        <v>13.226707286113227</v>
      </c>
      <c r="J90" s="307">
        <v>1820</v>
      </c>
      <c r="K90" s="306">
        <v>46.204620462046201</v>
      </c>
      <c r="L90" s="307">
        <v>681</v>
      </c>
      <c r="M90" s="306">
        <v>17.288651942117291</v>
      </c>
      <c r="N90" s="307">
        <v>533</v>
      </c>
      <c r="O90" s="306">
        <v>13.531353135313532</v>
      </c>
      <c r="P90" s="307">
        <v>117</v>
      </c>
      <c r="Q90" s="306">
        <v>2.9702970297029703</v>
      </c>
      <c r="R90" s="356">
        <v>3939</v>
      </c>
      <c r="S90"/>
      <c r="T90"/>
      <c r="U90"/>
    </row>
    <row r="91" spans="1:21" ht="15">
      <c r="A91" s="350">
        <v>376</v>
      </c>
      <c r="B91" s="350" t="s">
        <v>3490</v>
      </c>
      <c r="C91" s="501">
        <v>71570</v>
      </c>
      <c r="D91" s="307">
        <v>139</v>
      </c>
      <c r="E91" s="306">
        <v>0.90365362111558967</v>
      </c>
      <c r="F91" s="307">
        <v>682</v>
      </c>
      <c r="G91" s="306">
        <v>4.4337537381354837</v>
      </c>
      <c r="H91" s="307">
        <v>2017</v>
      </c>
      <c r="I91" s="306">
        <v>13.112729163957873</v>
      </c>
      <c r="J91" s="307">
        <v>7226</v>
      </c>
      <c r="K91" s="306">
        <v>46.976986087634899</v>
      </c>
      <c r="L91" s="307">
        <v>2527</v>
      </c>
      <c r="M91" s="306">
        <v>16.428292809777663</v>
      </c>
      <c r="N91" s="307">
        <v>2332</v>
      </c>
      <c r="O91" s="306">
        <v>15.160577298140684</v>
      </c>
      <c r="P91" s="307">
        <v>459</v>
      </c>
      <c r="Q91" s="306">
        <v>2.9840072812378104</v>
      </c>
      <c r="R91" s="356">
        <v>15382</v>
      </c>
      <c r="S91"/>
      <c r="T91"/>
      <c r="U91"/>
    </row>
    <row r="92" spans="1:21" ht="15">
      <c r="A92" s="350">
        <v>400</v>
      </c>
      <c r="B92" s="350" t="s">
        <v>3491</v>
      </c>
      <c r="C92" s="501">
        <v>23455</v>
      </c>
      <c r="D92" s="307">
        <v>93</v>
      </c>
      <c r="E92" s="306">
        <v>0.93177036369101285</v>
      </c>
      <c r="F92" s="307">
        <v>425</v>
      </c>
      <c r="G92" s="306">
        <v>4.2580903717062419</v>
      </c>
      <c r="H92" s="307">
        <v>1276</v>
      </c>
      <c r="I92" s="306">
        <v>12.784290151287447</v>
      </c>
      <c r="J92" s="307">
        <v>4464</v>
      </c>
      <c r="K92" s="306">
        <v>44.72497745716862</v>
      </c>
      <c r="L92" s="307">
        <v>1898</v>
      </c>
      <c r="M92" s="306">
        <v>19.016130648231641</v>
      </c>
      <c r="N92" s="307">
        <v>1581</v>
      </c>
      <c r="O92" s="306">
        <v>15.840096182747221</v>
      </c>
      <c r="P92" s="307">
        <v>244</v>
      </c>
      <c r="Q92" s="306">
        <v>2.4446448251678188</v>
      </c>
      <c r="R92" s="356">
        <v>9981</v>
      </c>
      <c r="S92"/>
      <c r="T92"/>
      <c r="U92"/>
    </row>
    <row r="93" spans="1:21" ht="15">
      <c r="A93" s="350">
        <v>440</v>
      </c>
      <c r="B93" s="350" t="s">
        <v>149</v>
      </c>
      <c r="C93" s="501">
        <v>71117</v>
      </c>
      <c r="D93" s="307">
        <v>289</v>
      </c>
      <c r="E93" s="306">
        <v>1.1807484883150843</v>
      </c>
      <c r="F93" s="307">
        <v>1501</v>
      </c>
      <c r="G93" s="306">
        <v>6.1325379964046416</v>
      </c>
      <c r="H93" s="307">
        <v>3633</v>
      </c>
      <c r="I93" s="306">
        <v>14.843111619545676</v>
      </c>
      <c r="J93" s="307">
        <v>11471</v>
      </c>
      <c r="K93" s="306">
        <v>46.866318025821215</v>
      </c>
      <c r="L93" s="307">
        <v>4034</v>
      </c>
      <c r="M93" s="306">
        <v>16.481451217519201</v>
      </c>
      <c r="N93" s="307">
        <v>2951</v>
      </c>
      <c r="O93" s="306">
        <v>12.056708612518385</v>
      </c>
      <c r="P93" s="307">
        <v>597</v>
      </c>
      <c r="Q93" s="306">
        <v>2.4391240398757965</v>
      </c>
      <c r="R93" s="356">
        <v>24476</v>
      </c>
      <c r="S93"/>
      <c r="T93"/>
      <c r="U93"/>
    </row>
    <row r="94" spans="1:21" ht="15">
      <c r="A94" s="350">
        <v>483</v>
      </c>
      <c r="B94" s="350" t="s">
        <v>157</v>
      </c>
      <c r="C94" s="501">
        <v>10417</v>
      </c>
      <c r="D94" s="307">
        <v>60</v>
      </c>
      <c r="E94" s="306">
        <v>0.75075075075075071</v>
      </c>
      <c r="F94" s="307">
        <v>414</v>
      </c>
      <c r="G94" s="306">
        <v>5.1801801801801801</v>
      </c>
      <c r="H94" s="307">
        <v>1187</v>
      </c>
      <c r="I94" s="306">
        <v>14.852352352352352</v>
      </c>
      <c r="J94" s="307">
        <v>3240</v>
      </c>
      <c r="K94" s="306">
        <v>40.54054054054054</v>
      </c>
      <c r="L94" s="307">
        <v>1391</v>
      </c>
      <c r="M94" s="306">
        <v>17.404904904904907</v>
      </c>
      <c r="N94" s="307">
        <v>1439</v>
      </c>
      <c r="O94" s="306">
        <v>18.005505505505507</v>
      </c>
      <c r="P94" s="307">
        <v>261</v>
      </c>
      <c r="Q94" s="306">
        <v>3.2657657657657655</v>
      </c>
      <c r="R94" s="356">
        <v>7992</v>
      </c>
      <c r="S94"/>
      <c r="T94"/>
      <c r="U94"/>
    </row>
    <row r="95" spans="1:21" ht="15">
      <c r="A95" s="350">
        <v>541</v>
      </c>
      <c r="B95" s="350" t="s">
        <v>3492</v>
      </c>
      <c r="C95" s="501">
        <v>22798</v>
      </c>
      <c r="D95" s="307">
        <v>137</v>
      </c>
      <c r="E95" s="306">
        <v>1.0963508322663251</v>
      </c>
      <c r="F95" s="307">
        <v>680</v>
      </c>
      <c r="G95" s="306">
        <v>5.4417413572343154</v>
      </c>
      <c r="H95" s="307">
        <v>1800</v>
      </c>
      <c r="I95" s="306">
        <v>14.404609475032009</v>
      </c>
      <c r="J95" s="307">
        <v>5234</v>
      </c>
      <c r="K95" s="306">
        <v>41.885403329065305</v>
      </c>
      <c r="L95" s="307">
        <v>2288</v>
      </c>
      <c r="M95" s="306">
        <v>18.30985915492958</v>
      </c>
      <c r="N95" s="307">
        <v>1962</v>
      </c>
      <c r="O95" s="306">
        <v>15.701024327784891</v>
      </c>
      <c r="P95" s="307">
        <v>395</v>
      </c>
      <c r="Q95" s="306">
        <v>3.1610115236875798</v>
      </c>
      <c r="R95" s="356">
        <v>12496</v>
      </c>
      <c r="S95"/>
      <c r="T95"/>
      <c r="U95"/>
    </row>
    <row r="96" spans="1:21" ht="15">
      <c r="A96" s="350">
        <v>607</v>
      </c>
      <c r="B96" s="350" t="s">
        <v>3493</v>
      </c>
      <c r="C96" s="501">
        <v>25933</v>
      </c>
      <c r="D96" s="307">
        <v>32</v>
      </c>
      <c r="E96" s="306">
        <v>0.75436115040075435</v>
      </c>
      <c r="F96" s="307">
        <v>217</v>
      </c>
      <c r="G96" s="306">
        <v>5.1155115511551159</v>
      </c>
      <c r="H96" s="307">
        <v>526</v>
      </c>
      <c r="I96" s="306">
        <v>12.399811409712399</v>
      </c>
      <c r="J96" s="307">
        <v>1828</v>
      </c>
      <c r="K96" s="306">
        <v>43.092880716643094</v>
      </c>
      <c r="L96" s="307">
        <v>744</v>
      </c>
      <c r="M96" s="306">
        <v>17.538896746817539</v>
      </c>
      <c r="N96" s="307">
        <v>766</v>
      </c>
      <c r="O96" s="306">
        <v>18.05752003771806</v>
      </c>
      <c r="P96" s="307">
        <v>129</v>
      </c>
      <c r="Q96" s="306">
        <v>3.041018387553041</v>
      </c>
      <c r="R96" s="356">
        <v>4242</v>
      </c>
      <c r="S96"/>
      <c r="T96"/>
      <c r="U96"/>
    </row>
    <row r="97" spans="1:21" ht="15">
      <c r="A97" s="350">
        <v>615</v>
      </c>
      <c r="B97" s="350" t="s">
        <v>3494</v>
      </c>
      <c r="C97" s="501">
        <v>149786</v>
      </c>
      <c r="D97" s="307">
        <v>440</v>
      </c>
      <c r="E97" s="306">
        <v>1.2377282061380068</v>
      </c>
      <c r="F97" s="307">
        <v>1932</v>
      </c>
      <c r="G97" s="306">
        <v>5.4347520324059744</v>
      </c>
      <c r="H97" s="307">
        <v>4378</v>
      </c>
      <c r="I97" s="306">
        <v>12.315395651073166</v>
      </c>
      <c r="J97" s="307">
        <v>16845</v>
      </c>
      <c r="K97" s="306">
        <v>47.385299164533464</v>
      </c>
      <c r="L97" s="307">
        <v>6026</v>
      </c>
      <c r="M97" s="306">
        <v>16.951250386790065</v>
      </c>
      <c r="N97" s="307">
        <v>5006</v>
      </c>
      <c r="O97" s="306">
        <v>14.081971363470139</v>
      </c>
      <c r="P97" s="307">
        <v>922</v>
      </c>
      <c r="Q97" s="306">
        <v>2.5936031955891869</v>
      </c>
      <c r="R97" s="356">
        <v>35549</v>
      </c>
      <c r="S97"/>
      <c r="T97"/>
      <c r="U97"/>
    </row>
    <row r="98" spans="1:21" ht="15">
      <c r="A98" s="350">
        <v>649</v>
      </c>
      <c r="B98" s="350" t="s">
        <v>3495</v>
      </c>
      <c r="C98" s="501">
        <v>16559</v>
      </c>
      <c r="D98" s="307">
        <v>74</v>
      </c>
      <c r="E98" s="306">
        <v>0.70415834047007331</v>
      </c>
      <c r="F98" s="307">
        <v>519</v>
      </c>
      <c r="G98" s="306">
        <v>4.9386240365401086</v>
      </c>
      <c r="H98" s="307">
        <v>1521</v>
      </c>
      <c r="I98" s="306">
        <v>14.473308592634885</v>
      </c>
      <c r="J98" s="307">
        <v>4445</v>
      </c>
      <c r="K98" s="306">
        <v>42.297078694452374</v>
      </c>
      <c r="L98" s="307">
        <v>1816</v>
      </c>
      <c r="M98" s="306">
        <v>17.280426301265582</v>
      </c>
      <c r="N98" s="307">
        <v>1790</v>
      </c>
      <c r="O98" s="306">
        <v>17.033019316776095</v>
      </c>
      <c r="P98" s="307">
        <v>344</v>
      </c>
      <c r="Q98" s="306">
        <v>3.273384717860881</v>
      </c>
      <c r="R98" s="356">
        <v>10509</v>
      </c>
      <c r="S98"/>
      <c r="T98"/>
      <c r="U98"/>
    </row>
    <row r="99" spans="1:21" ht="15">
      <c r="A99" s="350">
        <v>652</v>
      </c>
      <c r="B99" s="350" t="s">
        <v>193</v>
      </c>
      <c r="C99" s="501">
        <v>6169</v>
      </c>
      <c r="D99" s="307">
        <v>57</v>
      </c>
      <c r="E99" s="306">
        <v>1.1338770638551821</v>
      </c>
      <c r="F99" s="307">
        <v>236</v>
      </c>
      <c r="G99" s="306">
        <v>4.694648895961806</v>
      </c>
      <c r="H99" s="307">
        <v>888</v>
      </c>
      <c r="I99" s="306">
        <v>17.664611100059677</v>
      </c>
      <c r="J99" s="307">
        <v>2047</v>
      </c>
      <c r="K99" s="306">
        <v>40.720111398448381</v>
      </c>
      <c r="L99" s="307">
        <v>793</v>
      </c>
      <c r="M99" s="306">
        <v>15.774815993634375</v>
      </c>
      <c r="N99" s="307">
        <v>799</v>
      </c>
      <c r="O99" s="306">
        <v>15.894171474040183</v>
      </c>
      <c r="P99" s="307">
        <v>207</v>
      </c>
      <c r="Q99" s="306">
        <v>4.117764074000398</v>
      </c>
      <c r="R99" s="356">
        <v>5027</v>
      </c>
      <c r="S99"/>
      <c r="T99"/>
      <c r="U99"/>
    </row>
    <row r="100" spans="1:21" ht="15">
      <c r="A100" s="350">
        <v>660</v>
      </c>
      <c r="B100" s="350" t="s">
        <v>3496</v>
      </c>
      <c r="C100" s="501">
        <v>13743</v>
      </c>
      <c r="D100" s="307">
        <v>103</v>
      </c>
      <c r="E100" s="306">
        <v>0.97704420413583759</v>
      </c>
      <c r="F100" s="307">
        <v>640</v>
      </c>
      <c r="G100" s="306">
        <v>6.0709542781255923</v>
      </c>
      <c r="H100" s="307">
        <v>1772</v>
      </c>
      <c r="I100" s="306">
        <v>16.808954657560236</v>
      </c>
      <c r="J100" s="307">
        <v>4577</v>
      </c>
      <c r="K100" s="306">
        <v>43.416808954657562</v>
      </c>
      <c r="L100" s="307">
        <v>1767</v>
      </c>
      <c r="M100" s="306">
        <v>16.76152532726238</v>
      </c>
      <c r="N100" s="307">
        <v>1406</v>
      </c>
      <c r="O100" s="306">
        <v>13.337127679757163</v>
      </c>
      <c r="P100" s="307">
        <v>277</v>
      </c>
      <c r="Q100" s="306">
        <v>2.6275848985012331</v>
      </c>
      <c r="R100" s="356">
        <v>10542</v>
      </c>
      <c r="S100"/>
      <c r="T100"/>
      <c r="U100"/>
    </row>
    <row r="101" spans="1:21" ht="15">
      <c r="A101" s="350">
        <v>667</v>
      </c>
      <c r="B101" s="350" t="s">
        <v>209</v>
      </c>
      <c r="C101" s="501">
        <v>16404</v>
      </c>
      <c r="D101" s="307">
        <v>100</v>
      </c>
      <c r="E101" s="306">
        <v>0.99910080927165557</v>
      </c>
      <c r="F101" s="307">
        <v>501</v>
      </c>
      <c r="G101" s="306">
        <v>5.0054950544509937</v>
      </c>
      <c r="H101" s="307">
        <v>1327</v>
      </c>
      <c r="I101" s="306">
        <v>13.258067739034868</v>
      </c>
      <c r="J101" s="307">
        <v>4295</v>
      </c>
      <c r="K101" s="306">
        <v>42.911379758217606</v>
      </c>
      <c r="L101" s="307">
        <v>1714</v>
      </c>
      <c r="M101" s="306">
        <v>17.124587870916173</v>
      </c>
      <c r="N101" s="307">
        <v>1654</v>
      </c>
      <c r="O101" s="306">
        <v>16.525127385353183</v>
      </c>
      <c r="P101" s="307">
        <v>418</v>
      </c>
      <c r="Q101" s="306">
        <v>4.1762413827555207</v>
      </c>
      <c r="R101" s="356">
        <v>10009</v>
      </c>
      <c r="S101"/>
      <c r="T101"/>
      <c r="U101"/>
    </row>
    <row r="102" spans="1:21" ht="15">
      <c r="A102" s="350">
        <v>674</v>
      </c>
      <c r="B102" s="350" t="s">
        <v>213</v>
      </c>
      <c r="C102" s="501">
        <v>23531</v>
      </c>
      <c r="D102" s="307">
        <v>106</v>
      </c>
      <c r="E102" s="306">
        <v>0.90189738790096152</v>
      </c>
      <c r="F102" s="307">
        <v>470</v>
      </c>
      <c r="G102" s="306">
        <v>3.9989789840891685</v>
      </c>
      <c r="H102" s="307">
        <v>1484</v>
      </c>
      <c r="I102" s="306">
        <v>12.62656343061346</v>
      </c>
      <c r="J102" s="307">
        <v>5023</v>
      </c>
      <c r="K102" s="306">
        <v>42.73802433421254</v>
      </c>
      <c r="L102" s="307">
        <v>2344</v>
      </c>
      <c r="M102" s="306">
        <v>19.943844124904281</v>
      </c>
      <c r="N102" s="307">
        <v>1914</v>
      </c>
      <c r="O102" s="306">
        <v>16.28520377775887</v>
      </c>
      <c r="P102" s="307">
        <v>412</v>
      </c>
      <c r="Q102" s="306">
        <v>3.5054879605207181</v>
      </c>
      <c r="R102" s="356">
        <v>11753</v>
      </c>
      <c r="S102"/>
      <c r="T102"/>
      <c r="U102"/>
    </row>
    <row r="103" spans="1:21" ht="15">
      <c r="A103" s="350">
        <v>697</v>
      </c>
      <c r="B103" s="350" t="s">
        <v>223</v>
      </c>
      <c r="C103" s="501">
        <v>38336</v>
      </c>
      <c r="D103" s="307">
        <v>231</v>
      </c>
      <c r="E103" s="306">
        <v>1.3364188602834828</v>
      </c>
      <c r="F103" s="307">
        <v>1150</v>
      </c>
      <c r="G103" s="306">
        <v>6.653167486259763</v>
      </c>
      <c r="H103" s="307">
        <v>2881</v>
      </c>
      <c r="I103" s="306">
        <v>16.667630893838588</v>
      </c>
      <c r="J103" s="307">
        <v>7553</v>
      </c>
      <c r="K103" s="306">
        <v>43.696846977147821</v>
      </c>
      <c r="L103" s="307">
        <v>2917</v>
      </c>
      <c r="M103" s="306">
        <v>16.875903962973677</v>
      </c>
      <c r="N103" s="307">
        <v>2167</v>
      </c>
      <c r="O103" s="306">
        <v>12.536881689326004</v>
      </c>
      <c r="P103" s="307">
        <v>386</v>
      </c>
      <c r="Q103" s="306">
        <v>2.2331501301706682</v>
      </c>
      <c r="R103" s="356">
        <v>17285</v>
      </c>
      <c r="S103"/>
      <c r="T103"/>
      <c r="U103"/>
    </row>
    <row r="104" spans="1:21" ht="15">
      <c r="A104" s="350">
        <v>756</v>
      </c>
      <c r="B104" s="350" t="s">
        <v>228</v>
      </c>
      <c r="C104" s="501">
        <v>38357</v>
      </c>
      <c r="D104" s="307">
        <v>302</v>
      </c>
      <c r="E104" s="306">
        <v>1.2675228741710736</v>
      </c>
      <c r="F104" s="307">
        <v>1344</v>
      </c>
      <c r="G104" s="306">
        <v>5.6408964996222615</v>
      </c>
      <c r="H104" s="307">
        <v>3311</v>
      </c>
      <c r="I104" s="306">
        <v>13.896583564173593</v>
      </c>
      <c r="J104" s="307">
        <v>10377</v>
      </c>
      <c r="K104" s="306">
        <v>43.553261143288843</v>
      </c>
      <c r="L104" s="307">
        <v>4034</v>
      </c>
      <c r="M104" s="306">
        <v>16.93108369008646</v>
      </c>
      <c r="N104" s="307">
        <v>3760</v>
      </c>
      <c r="O104" s="306">
        <v>15.781079492990852</v>
      </c>
      <c r="P104" s="307">
        <v>698</v>
      </c>
      <c r="Q104" s="306">
        <v>2.9295727356669183</v>
      </c>
      <c r="R104" s="356">
        <v>23826</v>
      </c>
      <c r="S104"/>
      <c r="T104"/>
      <c r="U104"/>
    </row>
    <row r="105" spans="1:21">
      <c r="A105" s="17">
        <v>8</v>
      </c>
      <c r="B105" s="64" t="s">
        <v>391</v>
      </c>
      <c r="C105" s="438">
        <v>388050</v>
      </c>
      <c r="D105" s="66">
        <v>2149</v>
      </c>
      <c r="E105" s="69">
        <v>1.0006612093612346</v>
      </c>
      <c r="F105" s="66">
        <v>9775</v>
      </c>
      <c r="G105" s="69">
        <v>4.5516348634276715</v>
      </c>
      <c r="H105" s="66">
        <v>28421</v>
      </c>
      <c r="I105" s="69">
        <v>13.233965672990063</v>
      </c>
      <c r="J105" s="66">
        <v>89002</v>
      </c>
      <c r="K105" s="69">
        <v>41.442926456755977</v>
      </c>
      <c r="L105" s="66">
        <v>39839</v>
      </c>
      <c r="M105" s="69">
        <v>18.550647705789771</v>
      </c>
      <c r="N105" s="66">
        <v>38690</v>
      </c>
      <c r="O105" s="70">
        <v>18.015626891664105</v>
      </c>
      <c r="P105" s="66">
        <v>6882</v>
      </c>
      <c r="Q105" s="70">
        <v>3.2045372000111754</v>
      </c>
      <c r="R105" s="251">
        <v>214758</v>
      </c>
      <c r="S105"/>
      <c r="T105"/>
      <c r="U105"/>
    </row>
    <row r="106" spans="1:21" ht="15">
      <c r="A106" s="341">
        <v>30</v>
      </c>
      <c r="B106" s="350" t="s">
        <v>14</v>
      </c>
      <c r="C106" s="501">
        <v>32762</v>
      </c>
      <c r="D106" s="307">
        <v>93</v>
      </c>
      <c r="E106" s="306">
        <v>0.92583374813339969</v>
      </c>
      <c r="F106" s="307">
        <v>404</v>
      </c>
      <c r="G106" s="306">
        <v>4.0219014435042313</v>
      </c>
      <c r="H106" s="307">
        <v>1074</v>
      </c>
      <c r="I106" s="306">
        <v>10.691886510701842</v>
      </c>
      <c r="J106" s="307">
        <v>4124</v>
      </c>
      <c r="K106" s="306">
        <v>41.055251368840217</v>
      </c>
      <c r="L106" s="307">
        <v>1987</v>
      </c>
      <c r="M106" s="306">
        <v>19.780985564957689</v>
      </c>
      <c r="N106" s="307">
        <v>1987</v>
      </c>
      <c r="O106" s="306">
        <v>19.780985564957689</v>
      </c>
      <c r="P106" s="307">
        <v>376</v>
      </c>
      <c r="Q106" s="306">
        <v>3.7431557989049278</v>
      </c>
      <c r="R106" s="356">
        <v>10045</v>
      </c>
      <c r="S106"/>
      <c r="T106"/>
      <c r="U106"/>
    </row>
    <row r="107" spans="1:21" ht="15">
      <c r="A107" s="341">
        <v>34</v>
      </c>
      <c r="B107" s="350" t="s">
        <v>18</v>
      </c>
      <c r="C107" s="501">
        <v>46289</v>
      </c>
      <c r="D107" s="307">
        <v>287</v>
      </c>
      <c r="E107" s="306">
        <v>1.0079016681299384</v>
      </c>
      <c r="F107" s="307">
        <v>1250</v>
      </c>
      <c r="G107" s="306">
        <v>4.3898156277436344</v>
      </c>
      <c r="H107" s="307">
        <v>3892</v>
      </c>
      <c r="I107" s="306">
        <v>13.668129938542581</v>
      </c>
      <c r="J107" s="307">
        <v>12156</v>
      </c>
      <c r="K107" s="306">
        <v>42.690079016681295</v>
      </c>
      <c r="L107" s="307">
        <v>5271</v>
      </c>
      <c r="M107" s="306">
        <v>18.510974539069359</v>
      </c>
      <c r="N107" s="307">
        <v>4911</v>
      </c>
      <c r="O107" s="306">
        <v>17.246707638279194</v>
      </c>
      <c r="P107" s="307">
        <v>708</v>
      </c>
      <c r="Q107" s="306">
        <v>2.4863915715539946</v>
      </c>
      <c r="R107" s="356">
        <v>28475</v>
      </c>
      <c r="S107"/>
      <c r="T107"/>
      <c r="U107"/>
    </row>
    <row r="108" spans="1:21" ht="15">
      <c r="A108" s="341">
        <v>36</v>
      </c>
      <c r="B108" s="350" t="s">
        <v>20</v>
      </c>
      <c r="C108" s="501">
        <v>6117</v>
      </c>
      <c r="D108" s="307">
        <v>26</v>
      </c>
      <c r="E108" s="306">
        <v>1.0479645304312777</v>
      </c>
      <c r="F108" s="307">
        <v>147</v>
      </c>
      <c r="G108" s="306">
        <v>5.9250302297460697</v>
      </c>
      <c r="H108" s="307">
        <v>315</v>
      </c>
      <c r="I108" s="306">
        <v>12.696493349455865</v>
      </c>
      <c r="J108" s="307">
        <v>912</v>
      </c>
      <c r="K108" s="306">
        <v>36.759371221281739</v>
      </c>
      <c r="L108" s="307">
        <v>444</v>
      </c>
      <c r="M108" s="306">
        <v>17.896009673518741</v>
      </c>
      <c r="N108" s="307">
        <v>532</v>
      </c>
      <c r="O108" s="306">
        <v>21.442966545747684</v>
      </c>
      <c r="P108" s="307">
        <v>105</v>
      </c>
      <c r="Q108" s="306">
        <v>4.2321644498186215</v>
      </c>
      <c r="R108" s="356">
        <v>2481</v>
      </c>
      <c r="S108"/>
      <c r="T108"/>
      <c r="U108"/>
    </row>
    <row r="109" spans="1:21" ht="15">
      <c r="A109" s="341">
        <v>91</v>
      </c>
      <c r="B109" s="350" t="s">
        <v>47</v>
      </c>
      <c r="C109" s="501">
        <v>10770</v>
      </c>
      <c r="D109" s="307">
        <v>70</v>
      </c>
      <c r="E109" s="306">
        <v>1.1123470522803114</v>
      </c>
      <c r="F109" s="307">
        <v>319</v>
      </c>
      <c r="G109" s="306">
        <v>5.0691244239631335</v>
      </c>
      <c r="H109" s="307">
        <v>847</v>
      </c>
      <c r="I109" s="306">
        <v>13.459399332591767</v>
      </c>
      <c r="J109" s="307">
        <v>2677</v>
      </c>
      <c r="K109" s="306">
        <v>42.539329413634199</v>
      </c>
      <c r="L109" s="307">
        <v>1135</v>
      </c>
      <c r="M109" s="306">
        <v>18.035912919116477</v>
      </c>
      <c r="N109" s="307">
        <v>1086</v>
      </c>
      <c r="O109" s="306">
        <v>17.25726998252026</v>
      </c>
      <c r="P109" s="307">
        <v>159</v>
      </c>
      <c r="Q109" s="306">
        <v>2.5266168758938505</v>
      </c>
      <c r="R109" s="356">
        <v>6293</v>
      </c>
      <c r="S109"/>
      <c r="T109"/>
      <c r="U109"/>
    </row>
    <row r="110" spans="1:21" ht="15">
      <c r="A110" s="341">
        <v>93</v>
      </c>
      <c r="B110" s="350" t="s">
        <v>49</v>
      </c>
      <c r="C110" s="501">
        <v>16648</v>
      </c>
      <c r="D110" s="307">
        <v>180</v>
      </c>
      <c r="E110" s="306">
        <v>1.2704686617730097</v>
      </c>
      <c r="F110" s="307">
        <v>815</v>
      </c>
      <c r="G110" s="306">
        <v>5.7523997741389046</v>
      </c>
      <c r="H110" s="307">
        <v>2195</v>
      </c>
      <c r="I110" s="306">
        <v>15.492659514398646</v>
      </c>
      <c r="J110" s="307">
        <v>6369</v>
      </c>
      <c r="K110" s="306">
        <v>44.953416149068318</v>
      </c>
      <c r="L110" s="307">
        <v>2471</v>
      </c>
      <c r="M110" s="306">
        <v>17.440711462450594</v>
      </c>
      <c r="N110" s="307">
        <v>1847</v>
      </c>
      <c r="O110" s="306">
        <v>13.036420101637495</v>
      </c>
      <c r="P110" s="307">
        <v>291</v>
      </c>
      <c r="Q110" s="306">
        <v>2.053924336533032</v>
      </c>
      <c r="R110" s="356">
        <v>14168</v>
      </c>
      <c r="S110"/>
      <c r="T110"/>
      <c r="U110"/>
    </row>
    <row r="111" spans="1:21" ht="15">
      <c r="A111" s="341">
        <v>101</v>
      </c>
      <c r="B111" s="350" t="s">
        <v>3497</v>
      </c>
      <c r="C111" s="501">
        <v>27557</v>
      </c>
      <c r="D111" s="307">
        <v>210</v>
      </c>
      <c r="E111" s="306">
        <v>1.1147680220830236</v>
      </c>
      <c r="F111" s="307">
        <v>862</v>
      </c>
      <c r="G111" s="306">
        <v>4.5758573096931734</v>
      </c>
      <c r="H111" s="307">
        <v>2580</v>
      </c>
      <c r="I111" s="306">
        <v>13.695721414162861</v>
      </c>
      <c r="J111" s="307">
        <v>7823</v>
      </c>
      <c r="K111" s="306">
        <v>41.52776303216902</v>
      </c>
      <c r="L111" s="307">
        <v>3555</v>
      </c>
      <c r="M111" s="306">
        <v>18.871430088119759</v>
      </c>
      <c r="N111" s="307">
        <v>3280</v>
      </c>
      <c r="O111" s="306">
        <v>17.411614821106276</v>
      </c>
      <c r="P111" s="307">
        <v>528</v>
      </c>
      <c r="Q111" s="306">
        <v>2.8028453126658879</v>
      </c>
      <c r="R111" s="356">
        <v>18838</v>
      </c>
      <c r="S111"/>
      <c r="T111"/>
      <c r="U111"/>
    </row>
    <row r="112" spans="1:21" ht="15">
      <c r="A112" s="341">
        <v>145</v>
      </c>
      <c r="B112" s="350" t="s">
        <v>69</v>
      </c>
      <c r="C112" s="501">
        <v>4868</v>
      </c>
      <c r="D112" s="307">
        <v>36</v>
      </c>
      <c r="E112" s="306">
        <v>1.0471204188481675</v>
      </c>
      <c r="F112" s="307">
        <v>128</v>
      </c>
      <c r="G112" s="306">
        <v>3.7230948225712623</v>
      </c>
      <c r="H112" s="307">
        <v>419</v>
      </c>
      <c r="I112" s="306">
        <v>12.187318208260617</v>
      </c>
      <c r="J112" s="307">
        <v>1354</v>
      </c>
      <c r="K112" s="306">
        <v>39.383362420011636</v>
      </c>
      <c r="L112" s="307">
        <v>677</v>
      </c>
      <c r="M112" s="306">
        <v>19.691681210005818</v>
      </c>
      <c r="N112" s="307">
        <v>718</v>
      </c>
      <c r="O112" s="306">
        <v>20.884235020360677</v>
      </c>
      <c r="P112" s="307">
        <v>106</v>
      </c>
      <c r="Q112" s="306">
        <v>3.0831878999418265</v>
      </c>
      <c r="R112" s="356">
        <v>3438</v>
      </c>
      <c r="S112"/>
      <c r="T112"/>
      <c r="U112"/>
    </row>
    <row r="113" spans="1:21" ht="15">
      <c r="A113" s="341">
        <v>209</v>
      </c>
      <c r="B113" s="350" t="s">
        <v>88</v>
      </c>
      <c r="C113" s="501">
        <v>22713</v>
      </c>
      <c r="D113" s="307">
        <v>123</v>
      </c>
      <c r="E113" s="306">
        <v>0.90388007054673714</v>
      </c>
      <c r="F113" s="307">
        <v>631</v>
      </c>
      <c r="G113" s="306">
        <v>4.6369782480893598</v>
      </c>
      <c r="H113" s="307">
        <v>1771</v>
      </c>
      <c r="I113" s="306">
        <v>13.01440329218107</v>
      </c>
      <c r="J113" s="307">
        <v>5986</v>
      </c>
      <c r="K113" s="306">
        <v>43.988830099941211</v>
      </c>
      <c r="L113" s="307">
        <v>2594</v>
      </c>
      <c r="M113" s="306">
        <v>19.062316284538507</v>
      </c>
      <c r="N113" s="307">
        <v>2119</v>
      </c>
      <c r="O113" s="306">
        <v>15.571722516166961</v>
      </c>
      <c r="P113" s="307">
        <v>384</v>
      </c>
      <c r="Q113" s="306">
        <v>2.821869488536155</v>
      </c>
      <c r="R113" s="356">
        <v>13608</v>
      </c>
      <c r="S113"/>
      <c r="T113"/>
      <c r="U113"/>
    </row>
    <row r="114" spans="1:21" ht="15">
      <c r="A114" s="341">
        <v>282</v>
      </c>
      <c r="B114" s="350" t="s">
        <v>106</v>
      </c>
      <c r="C114" s="501">
        <v>25924</v>
      </c>
      <c r="D114" s="307">
        <v>73</v>
      </c>
      <c r="E114" s="306">
        <v>0.89724680432645043</v>
      </c>
      <c r="F114" s="307">
        <v>253</v>
      </c>
      <c r="G114" s="306">
        <v>3.1096361848574237</v>
      </c>
      <c r="H114" s="307">
        <v>762</v>
      </c>
      <c r="I114" s="306">
        <v>9.3657817109144545</v>
      </c>
      <c r="J114" s="307">
        <v>2955</v>
      </c>
      <c r="K114" s="306">
        <v>36.320058997050147</v>
      </c>
      <c r="L114" s="307">
        <v>1694</v>
      </c>
      <c r="M114" s="306">
        <v>20.821042281219274</v>
      </c>
      <c r="N114" s="307">
        <v>1969</v>
      </c>
      <c r="O114" s="306">
        <v>24.201081612586037</v>
      </c>
      <c r="P114" s="307">
        <v>430</v>
      </c>
      <c r="Q114" s="306">
        <v>5.2851524090462139</v>
      </c>
      <c r="R114" s="356">
        <v>8136</v>
      </c>
      <c r="S114"/>
      <c r="T114"/>
      <c r="U114"/>
    </row>
    <row r="115" spans="1:21" ht="15">
      <c r="A115" s="341">
        <v>353</v>
      </c>
      <c r="B115" s="350" t="s">
        <v>126</v>
      </c>
      <c r="C115" s="501">
        <v>5855</v>
      </c>
      <c r="D115" s="307">
        <v>19</v>
      </c>
      <c r="E115" s="306">
        <v>0.69393718042366692</v>
      </c>
      <c r="F115" s="307">
        <v>127</v>
      </c>
      <c r="G115" s="306">
        <v>4.6384222059897739</v>
      </c>
      <c r="H115" s="307">
        <v>328</v>
      </c>
      <c r="I115" s="306">
        <v>11.97954711468225</v>
      </c>
      <c r="J115" s="307">
        <v>1064</v>
      </c>
      <c r="K115" s="306">
        <v>38.860482103725346</v>
      </c>
      <c r="L115" s="307">
        <v>509</v>
      </c>
      <c r="M115" s="306">
        <v>18.590211833455076</v>
      </c>
      <c r="N115" s="307">
        <v>585</v>
      </c>
      <c r="O115" s="306">
        <v>21.365960555149744</v>
      </c>
      <c r="P115" s="307">
        <v>106</v>
      </c>
      <c r="Q115" s="306">
        <v>3.8714390065741422</v>
      </c>
      <c r="R115" s="356">
        <v>2738</v>
      </c>
      <c r="S115"/>
      <c r="T115"/>
      <c r="U115"/>
    </row>
    <row r="116" spans="1:21" ht="15">
      <c r="A116" s="341">
        <v>364</v>
      </c>
      <c r="B116" s="350" t="s">
        <v>133</v>
      </c>
      <c r="C116" s="501">
        <v>15531</v>
      </c>
      <c r="D116" s="307">
        <v>97</v>
      </c>
      <c r="E116" s="306">
        <v>1.0140079448045161</v>
      </c>
      <c r="F116" s="307">
        <v>412</v>
      </c>
      <c r="G116" s="306">
        <v>4.3069203428810372</v>
      </c>
      <c r="H116" s="307">
        <v>1239</v>
      </c>
      <c r="I116" s="306">
        <v>12.952122099100983</v>
      </c>
      <c r="J116" s="307">
        <v>4077</v>
      </c>
      <c r="K116" s="306">
        <v>42.619694752247547</v>
      </c>
      <c r="L116" s="307">
        <v>1726</v>
      </c>
      <c r="M116" s="306">
        <v>18.043069203428811</v>
      </c>
      <c r="N116" s="307">
        <v>1725</v>
      </c>
      <c r="O116" s="306">
        <v>18.032615513276188</v>
      </c>
      <c r="P116" s="307">
        <v>290</v>
      </c>
      <c r="Q116" s="306">
        <v>3.031570144260924</v>
      </c>
      <c r="R116" s="356">
        <v>9566</v>
      </c>
      <c r="S116"/>
      <c r="T116"/>
      <c r="U116"/>
    </row>
    <row r="117" spans="1:21" ht="15">
      <c r="A117" s="341">
        <v>368</v>
      </c>
      <c r="B117" s="350" t="s">
        <v>135</v>
      </c>
      <c r="C117" s="501">
        <v>14354</v>
      </c>
      <c r="D117" s="307">
        <v>57</v>
      </c>
      <c r="E117" s="306">
        <v>0.87530712530712529</v>
      </c>
      <c r="F117" s="307">
        <v>260</v>
      </c>
      <c r="G117" s="306">
        <v>3.9926289926289922</v>
      </c>
      <c r="H117" s="307">
        <v>803</v>
      </c>
      <c r="I117" s="306">
        <v>12.331081081081081</v>
      </c>
      <c r="J117" s="307">
        <v>2403</v>
      </c>
      <c r="K117" s="306">
        <v>36.901105651105652</v>
      </c>
      <c r="L117" s="307">
        <v>1283</v>
      </c>
      <c r="M117" s="306">
        <v>19.70208845208845</v>
      </c>
      <c r="N117" s="307">
        <v>1433</v>
      </c>
      <c r="O117" s="306">
        <v>22.005528255528255</v>
      </c>
      <c r="P117" s="307">
        <v>273</v>
      </c>
      <c r="Q117" s="306">
        <v>4.1922604422604426</v>
      </c>
      <c r="R117" s="356">
        <v>6512</v>
      </c>
      <c r="S117"/>
      <c r="T117"/>
      <c r="U117"/>
    </row>
    <row r="118" spans="1:21" ht="15">
      <c r="A118" s="341">
        <v>390</v>
      </c>
      <c r="B118" s="350" t="s">
        <v>141</v>
      </c>
      <c r="C118" s="501">
        <v>8862</v>
      </c>
      <c r="D118" s="307">
        <v>60</v>
      </c>
      <c r="E118" s="306">
        <v>1.2861736334405145</v>
      </c>
      <c r="F118" s="307">
        <v>252</v>
      </c>
      <c r="G118" s="306">
        <v>5.4019292604501601</v>
      </c>
      <c r="H118" s="307">
        <v>607</v>
      </c>
      <c r="I118" s="306">
        <v>13.011789924973204</v>
      </c>
      <c r="J118" s="307">
        <v>2114</v>
      </c>
      <c r="K118" s="306">
        <v>45.316184351554128</v>
      </c>
      <c r="L118" s="307">
        <v>814</v>
      </c>
      <c r="M118" s="306">
        <v>17.44908896034298</v>
      </c>
      <c r="N118" s="307">
        <v>697</v>
      </c>
      <c r="O118" s="306">
        <v>14.941050375133976</v>
      </c>
      <c r="P118" s="307">
        <v>121</v>
      </c>
      <c r="Q118" s="306">
        <v>2.5937834941050375</v>
      </c>
      <c r="R118" s="356">
        <v>4665</v>
      </c>
      <c r="S118"/>
      <c r="T118"/>
      <c r="U118"/>
    </row>
    <row r="119" spans="1:21" ht="15">
      <c r="A119" s="341">
        <v>467</v>
      </c>
      <c r="B119" s="350" t="s">
        <v>151</v>
      </c>
      <c r="C119" s="501">
        <v>6955</v>
      </c>
      <c r="D119" s="307">
        <v>34</v>
      </c>
      <c r="E119" s="306">
        <v>0.75538769162408348</v>
      </c>
      <c r="F119" s="307">
        <v>157</v>
      </c>
      <c r="G119" s="306">
        <v>3.4881137524994443</v>
      </c>
      <c r="H119" s="307">
        <v>472</v>
      </c>
      <c r="I119" s="306">
        <v>10.486558542546101</v>
      </c>
      <c r="J119" s="307">
        <v>1731</v>
      </c>
      <c r="K119" s="306">
        <v>38.45812041768496</v>
      </c>
      <c r="L119" s="307">
        <v>903</v>
      </c>
      <c r="M119" s="306">
        <v>20.062208398133748</v>
      </c>
      <c r="N119" s="307">
        <v>1032</v>
      </c>
      <c r="O119" s="306">
        <v>22.92823816929571</v>
      </c>
      <c r="P119" s="307">
        <v>172</v>
      </c>
      <c r="Q119" s="306">
        <v>3.8213730282159517</v>
      </c>
      <c r="R119" s="356">
        <v>4501</v>
      </c>
      <c r="S119"/>
      <c r="T119"/>
      <c r="U119"/>
    </row>
    <row r="120" spans="1:21" ht="15">
      <c r="A120" s="341">
        <v>576</v>
      </c>
      <c r="B120" s="350" t="s">
        <v>169</v>
      </c>
      <c r="C120" s="501">
        <v>9148</v>
      </c>
      <c r="D120" s="307">
        <v>55</v>
      </c>
      <c r="E120" s="306">
        <v>0.95919079176839894</v>
      </c>
      <c r="F120" s="307">
        <v>240</v>
      </c>
      <c r="G120" s="306">
        <v>4.185559818625741</v>
      </c>
      <c r="H120" s="307">
        <v>804</v>
      </c>
      <c r="I120" s="306">
        <v>14.021625392396233</v>
      </c>
      <c r="J120" s="307">
        <v>2382</v>
      </c>
      <c r="K120" s="306">
        <v>41.541681199860477</v>
      </c>
      <c r="L120" s="307">
        <v>1023</v>
      </c>
      <c r="M120" s="306">
        <v>17.840948726892222</v>
      </c>
      <c r="N120" s="307">
        <v>1056</v>
      </c>
      <c r="O120" s="306">
        <v>18.416463201953263</v>
      </c>
      <c r="P120" s="307">
        <v>174</v>
      </c>
      <c r="Q120" s="306">
        <v>3.034530868503662</v>
      </c>
      <c r="R120" s="356">
        <v>5734</v>
      </c>
      <c r="S120"/>
      <c r="T120"/>
      <c r="U120"/>
    </row>
    <row r="121" spans="1:21" ht="15">
      <c r="A121" s="341">
        <v>642</v>
      </c>
      <c r="B121" s="350" t="s">
        <v>187</v>
      </c>
      <c r="C121" s="501">
        <v>19124</v>
      </c>
      <c r="D121" s="307">
        <v>131</v>
      </c>
      <c r="E121" s="306">
        <v>1.0138534169181952</v>
      </c>
      <c r="F121" s="307">
        <v>673</v>
      </c>
      <c r="G121" s="306">
        <v>5.2085751876789725</v>
      </c>
      <c r="H121" s="307">
        <v>1845</v>
      </c>
      <c r="I121" s="306">
        <v>14.279080566519619</v>
      </c>
      <c r="J121" s="307">
        <v>5507</v>
      </c>
      <c r="K121" s="306">
        <v>42.620540205866419</v>
      </c>
      <c r="L121" s="307">
        <v>2333</v>
      </c>
      <c r="M121" s="306">
        <v>18.055878028016405</v>
      </c>
      <c r="N121" s="307">
        <v>2114</v>
      </c>
      <c r="O121" s="306">
        <v>16.360962773779121</v>
      </c>
      <c r="P121" s="307">
        <v>318</v>
      </c>
      <c r="Q121" s="306">
        <v>2.4611098212212674</v>
      </c>
      <c r="R121" s="356">
        <v>12921</v>
      </c>
      <c r="S121"/>
      <c r="T121"/>
      <c r="U121"/>
    </row>
    <row r="122" spans="1:21" ht="15">
      <c r="A122" s="341">
        <v>679</v>
      </c>
      <c r="B122" s="350" t="s">
        <v>3498</v>
      </c>
      <c r="C122" s="501">
        <v>28471</v>
      </c>
      <c r="D122" s="307">
        <v>106</v>
      </c>
      <c r="E122" s="306">
        <v>0.81916537867078831</v>
      </c>
      <c r="F122" s="307">
        <v>434</v>
      </c>
      <c r="G122" s="306">
        <v>3.3539412673879445</v>
      </c>
      <c r="H122" s="307">
        <v>1464</v>
      </c>
      <c r="I122" s="306">
        <v>11.313755795981454</v>
      </c>
      <c r="J122" s="307">
        <v>4795</v>
      </c>
      <c r="K122" s="306">
        <v>37.055641421947449</v>
      </c>
      <c r="L122" s="307">
        <v>2492</v>
      </c>
      <c r="M122" s="306">
        <v>19.258114374034001</v>
      </c>
      <c r="N122" s="307">
        <v>3074</v>
      </c>
      <c r="O122" s="306">
        <v>23.755795981452859</v>
      </c>
      <c r="P122" s="307">
        <v>575</v>
      </c>
      <c r="Q122" s="306">
        <v>4.4435857805255026</v>
      </c>
      <c r="R122" s="356">
        <v>12940</v>
      </c>
      <c r="S122"/>
      <c r="T122"/>
      <c r="U122"/>
    </row>
    <row r="123" spans="1:21" ht="15">
      <c r="A123" s="341">
        <v>789</v>
      </c>
      <c r="B123" s="350" t="s">
        <v>232</v>
      </c>
      <c r="C123" s="501">
        <v>16967</v>
      </c>
      <c r="D123" s="307">
        <v>75</v>
      </c>
      <c r="E123" s="306">
        <v>0.804980143823119</v>
      </c>
      <c r="F123" s="307">
        <v>346</v>
      </c>
      <c r="G123" s="306">
        <v>3.7136417301706559</v>
      </c>
      <c r="H123" s="307">
        <v>1044</v>
      </c>
      <c r="I123" s="306">
        <v>11.205323602017817</v>
      </c>
      <c r="J123" s="307">
        <v>3408</v>
      </c>
      <c r="K123" s="306">
        <v>36.578297735322529</v>
      </c>
      <c r="L123" s="307">
        <v>1930</v>
      </c>
      <c r="M123" s="306">
        <v>20.71482236771493</v>
      </c>
      <c r="N123" s="307">
        <v>2058</v>
      </c>
      <c r="O123" s="306">
        <v>22.088655146506387</v>
      </c>
      <c r="P123" s="307">
        <v>456</v>
      </c>
      <c r="Q123" s="306">
        <v>4.894279274444564</v>
      </c>
      <c r="R123" s="356">
        <v>9317</v>
      </c>
      <c r="S123"/>
      <c r="T123"/>
      <c r="U123"/>
    </row>
    <row r="124" spans="1:21" ht="15">
      <c r="A124" s="341">
        <v>792</v>
      </c>
      <c r="B124" s="350" t="s">
        <v>236</v>
      </c>
      <c r="C124" s="501">
        <v>6526</v>
      </c>
      <c r="D124" s="307">
        <v>21</v>
      </c>
      <c r="E124" s="306">
        <v>0.67092651757188504</v>
      </c>
      <c r="F124" s="307">
        <v>152</v>
      </c>
      <c r="G124" s="306">
        <v>4.8562300319488818</v>
      </c>
      <c r="H124" s="307">
        <v>366</v>
      </c>
      <c r="I124" s="306">
        <v>11.693290734824281</v>
      </c>
      <c r="J124" s="307">
        <v>1302</v>
      </c>
      <c r="K124" s="306">
        <v>41.597444089456872</v>
      </c>
      <c r="L124" s="307">
        <v>563</v>
      </c>
      <c r="M124" s="306">
        <v>17.987220447284344</v>
      </c>
      <c r="N124" s="307">
        <v>612</v>
      </c>
      <c r="O124" s="306">
        <v>19.552715654952078</v>
      </c>
      <c r="P124" s="307">
        <v>114</v>
      </c>
      <c r="Q124" s="306">
        <v>3.6421725239616611</v>
      </c>
      <c r="R124" s="356">
        <v>3130</v>
      </c>
      <c r="S124"/>
      <c r="T124"/>
      <c r="U124"/>
    </row>
    <row r="125" spans="1:21" ht="15">
      <c r="A125" s="341">
        <v>809</v>
      </c>
      <c r="B125" s="350" t="s">
        <v>238</v>
      </c>
      <c r="C125" s="501">
        <v>11226</v>
      </c>
      <c r="D125" s="307">
        <v>20</v>
      </c>
      <c r="E125" s="306">
        <v>0.55756899916364644</v>
      </c>
      <c r="F125" s="307">
        <v>89</v>
      </c>
      <c r="G125" s="306">
        <v>2.481182046278227</v>
      </c>
      <c r="H125" s="307">
        <v>333</v>
      </c>
      <c r="I125" s="306">
        <v>9.2835238360747141</v>
      </c>
      <c r="J125" s="307">
        <v>1251</v>
      </c>
      <c r="K125" s="306">
        <v>34.875940897686085</v>
      </c>
      <c r="L125" s="307">
        <v>760</v>
      </c>
      <c r="M125" s="306">
        <v>21.187621968218568</v>
      </c>
      <c r="N125" s="307">
        <v>917</v>
      </c>
      <c r="O125" s="306">
        <v>25.564538611653191</v>
      </c>
      <c r="P125" s="307">
        <v>217</v>
      </c>
      <c r="Q125" s="306">
        <v>6.0496236409255646</v>
      </c>
      <c r="R125" s="356">
        <v>3587</v>
      </c>
      <c r="S125"/>
      <c r="T125"/>
      <c r="U125"/>
    </row>
    <row r="126" spans="1:21" ht="15">
      <c r="A126" s="341">
        <v>847</v>
      </c>
      <c r="B126" s="350" t="s">
        <v>246</v>
      </c>
      <c r="C126" s="501">
        <v>32336</v>
      </c>
      <c r="D126" s="307">
        <v>305</v>
      </c>
      <c r="E126" s="306">
        <v>1.232124101155369</v>
      </c>
      <c r="F126" s="307">
        <v>1493</v>
      </c>
      <c r="G126" s="306">
        <v>6.031348468934314</v>
      </c>
      <c r="H126" s="307">
        <v>4332</v>
      </c>
      <c r="I126" s="306">
        <v>17.500201987557567</v>
      </c>
      <c r="J126" s="307">
        <v>11191</v>
      </c>
      <c r="K126" s="306">
        <v>45.208855134523709</v>
      </c>
      <c r="L126" s="307">
        <v>3853</v>
      </c>
      <c r="M126" s="306">
        <v>15.565161186070938</v>
      </c>
      <c r="N126" s="307">
        <v>2966</v>
      </c>
      <c r="O126" s="306">
        <v>11.981901914842046</v>
      </c>
      <c r="P126" s="307">
        <v>614</v>
      </c>
      <c r="Q126" s="306">
        <v>2.4804072069160537</v>
      </c>
      <c r="R126" s="356">
        <v>24754</v>
      </c>
      <c r="S126"/>
      <c r="T126"/>
      <c r="U126"/>
    </row>
    <row r="127" spans="1:21" ht="15">
      <c r="A127" s="341">
        <v>856</v>
      </c>
      <c r="B127" s="350" t="s">
        <v>251</v>
      </c>
      <c r="C127" s="501">
        <v>6778</v>
      </c>
      <c r="D127" s="307">
        <v>22</v>
      </c>
      <c r="E127" s="306">
        <v>0.74931880108991822</v>
      </c>
      <c r="F127" s="307">
        <v>107</v>
      </c>
      <c r="G127" s="306">
        <v>3.6444141689373293</v>
      </c>
      <c r="H127" s="307">
        <v>306</v>
      </c>
      <c r="I127" s="306">
        <v>10.422343324250681</v>
      </c>
      <c r="J127" s="307">
        <v>1022</v>
      </c>
      <c r="K127" s="306">
        <v>34.809264305177109</v>
      </c>
      <c r="L127" s="307">
        <v>629</v>
      </c>
      <c r="M127" s="306">
        <v>21.423705722070846</v>
      </c>
      <c r="N127" s="307">
        <v>715</v>
      </c>
      <c r="O127" s="306">
        <v>24.352861035422343</v>
      </c>
      <c r="P127" s="307">
        <v>135</v>
      </c>
      <c r="Q127" s="306">
        <v>4.5980926430517712</v>
      </c>
      <c r="R127" s="356">
        <v>2936</v>
      </c>
      <c r="S127"/>
      <c r="T127"/>
      <c r="U127"/>
    </row>
    <row r="128" spans="1:21" ht="15">
      <c r="A128" s="341">
        <v>861</v>
      </c>
      <c r="B128" s="350" t="s">
        <v>255</v>
      </c>
      <c r="C128" s="501">
        <v>12269</v>
      </c>
      <c r="D128" s="307">
        <v>49</v>
      </c>
      <c r="E128" s="306">
        <v>0.82008368200836823</v>
      </c>
      <c r="F128" s="307">
        <v>224</v>
      </c>
      <c r="G128" s="306">
        <v>3.7489539748953979</v>
      </c>
      <c r="H128" s="307">
        <v>623</v>
      </c>
      <c r="I128" s="306">
        <v>10.426778242677823</v>
      </c>
      <c r="J128" s="307">
        <v>2399</v>
      </c>
      <c r="K128" s="306">
        <v>40.15062761506276</v>
      </c>
      <c r="L128" s="307">
        <v>1193</v>
      </c>
      <c r="M128" s="306">
        <v>19.96652719665272</v>
      </c>
      <c r="N128" s="307">
        <v>1257</v>
      </c>
      <c r="O128" s="306">
        <v>21.03765690376569</v>
      </c>
      <c r="P128" s="307">
        <v>230</v>
      </c>
      <c r="Q128" s="306">
        <v>3.8493723849372383</v>
      </c>
      <c r="R128" s="356">
        <v>5975</v>
      </c>
      <c r="S128"/>
      <c r="T128"/>
      <c r="U128"/>
    </row>
    <row r="129" spans="1:21">
      <c r="A129" s="17">
        <v>9</v>
      </c>
      <c r="B129" s="64" t="s">
        <v>3413</v>
      </c>
      <c r="C129" s="438">
        <v>4247875</v>
      </c>
      <c r="D129" s="66">
        <v>9871</v>
      </c>
      <c r="E129" s="69">
        <v>0.89613023529433122</v>
      </c>
      <c r="F129" s="66">
        <v>51873</v>
      </c>
      <c r="G129" s="69">
        <v>4.7092456382760455</v>
      </c>
      <c r="H129" s="66">
        <v>143148</v>
      </c>
      <c r="I129" s="69">
        <v>12.995567918337853</v>
      </c>
      <c r="J129" s="66">
        <v>523757</v>
      </c>
      <c r="K129" s="69">
        <v>47.548828249118941</v>
      </c>
      <c r="L129" s="66">
        <v>190686</v>
      </c>
      <c r="M129" s="69">
        <v>17.311264314389106</v>
      </c>
      <c r="N129" s="66">
        <v>155920</v>
      </c>
      <c r="O129" s="70">
        <v>14.155062940643514</v>
      </c>
      <c r="P129" s="66">
        <v>26259</v>
      </c>
      <c r="Q129" s="70">
        <v>2.3839007039402134</v>
      </c>
      <c r="R129" s="251">
        <v>1101514</v>
      </c>
      <c r="S129"/>
      <c r="T129"/>
      <c r="U129"/>
    </row>
    <row r="130" spans="1:21" ht="15">
      <c r="A130" s="350">
        <v>1</v>
      </c>
      <c r="B130" s="350" t="s">
        <v>6</v>
      </c>
      <c r="C130" s="501">
        <v>2653729</v>
      </c>
      <c r="D130" s="307">
        <v>7008</v>
      </c>
      <c r="E130" s="306">
        <v>0.89626339503243968</v>
      </c>
      <c r="F130" s="307">
        <v>36997</v>
      </c>
      <c r="G130" s="306">
        <v>4.7316005744884659</v>
      </c>
      <c r="H130" s="307">
        <v>102191</v>
      </c>
      <c r="I130" s="306">
        <v>13.069356821027403</v>
      </c>
      <c r="J130" s="307">
        <v>377054</v>
      </c>
      <c r="K130" s="306">
        <v>48.221988891347245</v>
      </c>
      <c r="L130" s="307">
        <v>133746</v>
      </c>
      <c r="M130" s="306">
        <v>17.104972036530917</v>
      </c>
      <c r="N130" s="307">
        <v>107084</v>
      </c>
      <c r="O130" s="306">
        <v>13.695129765076167</v>
      </c>
      <c r="P130" s="307">
        <v>17833</v>
      </c>
      <c r="Q130" s="306">
        <v>2.2806885164973596</v>
      </c>
      <c r="R130" s="356">
        <v>781913</v>
      </c>
      <c r="S130"/>
      <c r="T130"/>
      <c r="U130"/>
    </row>
    <row r="131" spans="1:21" ht="15">
      <c r="A131" s="350">
        <v>79</v>
      </c>
      <c r="B131" s="350" t="s">
        <v>41</v>
      </c>
      <c r="C131" s="501">
        <v>56928</v>
      </c>
      <c r="D131" s="307">
        <v>198</v>
      </c>
      <c r="E131" s="306">
        <v>0.94178082191780821</v>
      </c>
      <c r="F131" s="307">
        <v>907</v>
      </c>
      <c r="G131" s="306">
        <v>4.3141171993911724</v>
      </c>
      <c r="H131" s="307">
        <v>2587</v>
      </c>
      <c r="I131" s="306">
        <v>12.304984779299847</v>
      </c>
      <c r="J131" s="307">
        <v>9150</v>
      </c>
      <c r="K131" s="306">
        <v>43.521689497716892</v>
      </c>
      <c r="L131" s="307">
        <v>4130</v>
      </c>
      <c r="M131" s="306">
        <v>19.644216133942159</v>
      </c>
      <c r="N131" s="307">
        <v>3411</v>
      </c>
      <c r="O131" s="306">
        <v>16.224315068493151</v>
      </c>
      <c r="P131" s="307">
        <v>641</v>
      </c>
      <c r="Q131" s="306">
        <v>3.0488964992389649</v>
      </c>
      <c r="R131" s="356">
        <v>21024</v>
      </c>
    </row>
    <row r="132" spans="1:21" ht="15">
      <c r="A132" s="350">
        <v>88</v>
      </c>
      <c r="B132" s="350" t="s">
        <v>45</v>
      </c>
      <c r="C132" s="501">
        <v>578376</v>
      </c>
      <c r="D132" s="307">
        <v>1274</v>
      </c>
      <c r="E132" s="306">
        <v>1.0132501948558068</v>
      </c>
      <c r="F132" s="307">
        <v>6393</v>
      </c>
      <c r="G132" s="306">
        <v>5.0845435602144207</v>
      </c>
      <c r="H132" s="307">
        <v>17346</v>
      </c>
      <c r="I132" s="306">
        <v>13.795791114575215</v>
      </c>
      <c r="J132" s="307">
        <v>59734</v>
      </c>
      <c r="K132" s="306">
        <v>47.508231663670927</v>
      </c>
      <c r="L132" s="307">
        <v>21163</v>
      </c>
      <c r="M132" s="306">
        <v>16.831565050026246</v>
      </c>
      <c r="N132" s="307">
        <v>16966</v>
      </c>
      <c r="O132" s="306">
        <v>13.493565781729682</v>
      </c>
      <c r="P132" s="307">
        <v>2858</v>
      </c>
      <c r="Q132" s="306">
        <v>2.2730526349277045</v>
      </c>
      <c r="R132" s="356">
        <v>125734</v>
      </c>
    </row>
    <row r="133" spans="1:21" ht="15">
      <c r="A133" s="350">
        <v>129</v>
      </c>
      <c r="B133" s="350" t="s">
        <v>3499</v>
      </c>
      <c r="C133" s="501">
        <v>87385</v>
      </c>
      <c r="D133" s="307">
        <v>178</v>
      </c>
      <c r="E133" s="306">
        <v>0.85832770758993149</v>
      </c>
      <c r="F133" s="307">
        <v>925</v>
      </c>
      <c r="G133" s="306">
        <v>4.4604108400038571</v>
      </c>
      <c r="H133" s="307">
        <v>2212</v>
      </c>
      <c r="I133" s="306">
        <v>10.666409489825442</v>
      </c>
      <c r="J133" s="307">
        <v>9065</v>
      </c>
      <c r="K133" s="306">
        <v>43.7120262320378</v>
      </c>
      <c r="L133" s="307">
        <v>3959</v>
      </c>
      <c r="M133" s="306">
        <v>19.090558395216512</v>
      </c>
      <c r="N133" s="307">
        <v>3834</v>
      </c>
      <c r="O133" s="306">
        <v>18.487800173594369</v>
      </c>
      <c r="P133" s="307">
        <v>565</v>
      </c>
      <c r="Q133" s="306">
        <v>2.7244671617320861</v>
      </c>
      <c r="R133" s="356">
        <v>20738</v>
      </c>
    </row>
    <row r="134" spans="1:21" ht="15">
      <c r="A134" s="350">
        <v>212</v>
      </c>
      <c r="B134" s="350" t="s">
        <v>90</v>
      </c>
      <c r="C134" s="501">
        <v>85706</v>
      </c>
      <c r="D134" s="307">
        <v>141</v>
      </c>
      <c r="E134" s="306">
        <v>0.71668191521805424</v>
      </c>
      <c r="F134" s="307">
        <v>739</v>
      </c>
      <c r="G134" s="306">
        <v>3.7562264918166113</v>
      </c>
      <c r="H134" s="307">
        <v>2323</v>
      </c>
      <c r="I134" s="306">
        <v>11.807461624479009</v>
      </c>
      <c r="J134" s="307">
        <v>8682</v>
      </c>
      <c r="K134" s="306">
        <v>44.129307715767006</v>
      </c>
      <c r="L134" s="307">
        <v>3837</v>
      </c>
      <c r="M134" s="306">
        <v>19.502897224763647</v>
      </c>
      <c r="N134" s="307">
        <v>3395</v>
      </c>
      <c r="O134" s="306">
        <v>17.256277320321235</v>
      </c>
      <c r="P134" s="307">
        <v>557</v>
      </c>
      <c r="Q134" s="306">
        <v>2.8311477076344413</v>
      </c>
      <c r="R134" s="356">
        <v>19674</v>
      </c>
    </row>
    <row r="135" spans="1:21" ht="15">
      <c r="A135" s="350">
        <v>266</v>
      </c>
      <c r="B135" s="350" t="s">
        <v>104</v>
      </c>
      <c r="C135" s="501">
        <v>253699</v>
      </c>
      <c r="D135" s="307">
        <v>165</v>
      </c>
      <c r="E135" s="306">
        <v>0.61229033694522783</v>
      </c>
      <c r="F135" s="307">
        <v>1016</v>
      </c>
      <c r="G135" s="306">
        <v>3.7702241353718273</v>
      </c>
      <c r="H135" s="307">
        <v>3242</v>
      </c>
      <c r="I135" s="306">
        <v>12.030577408341991</v>
      </c>
      <c r="J135" s="307">
        <v>11641</v>
      </c>
      <c r="K135" s="306">
        <v>43.198010984117559</v>
      </c>
      <c r="L135" s="307">
        <v>5038</v>
      </c>
      <c r="M135" s="306">
        <v>18.695264954727623</v>
      </c>
      <c r="N135" s="307">
        <v>4951</v>
      </c>
      <c r="O135" s="306">
        <v>18.372420958883776</v>
      </c>
      <c r="P135" s="307">
        <v>895</v>
      </c>
      <c r="Q135" s="306">
        <v>3.3212112216119936</v>
      </c>
      <c r="R135" s="356">
        <v>26948</v>
      </c>
    </row>
    <row r="136" spans="1:21" ht="15">
      <c r="A136" s="350">
        <v>308</v>
      </c>
      <c r="B136" s="350" t="s">
        <v>112</v>
      </c>
      <c r="C136" s="501">
        <v>57024</v>
      </c>
      <c r="D136" s="307">
        <v>156</v>
      </c>
      <c r="E136" s="306">
        <v>0.97609811037417094</v>
      </c>
      <c r="F136" s="307">
        <v>796</v>
      </c>
      <c r="G136" s="306">
        <v>4.9806031785758975</v>
      </c>
      <c r="H136" s="307">
        <v>2018</v>
      </c>
      <c r="I136" s="306">
        <v>12.626705043173569</v>
      </c>
      <c r="J136" s="307">
        <v>7039</v>
      </c>
      <c r="K136" s="306">
        <v>44.043298711049935</v>
      </c>
      <c r="L136" s="307">
        <v>2992</v>
      </c>
      <c r="M136" s="306">
        <v>18.721061193843074</v>
      </c>
      <c r="N136" s="307">
        <v>2518</v>
      </c>
      <c r="O136" s="306">
        <v>15.755224627706168</v>
      </c>
      <c r="P136" s="307">
        <v>463</v>
      </c>
      <c r="Q136" s="306">
        <v>2.8970091352771865</v>
      </c>
      <c r="R136" s="356">
        <v>15982</v>
      </c>
    </row>
    <row r="137" spans="1:21" ht="15">
      <c r="A137" s="350">
        <v>360</v>
      </c>
      <c r="B137" s="350" t="s">
        <v>3500</v>
      </c>
      <c r="C137" s="501">
        <v>303766</v>
      </c>
      <c r="D137" s="307">
        <v>541</v>
      </c>
      <c r="E137" s="306">
        <v>0.83459319366881624</v>
      </c>
      <c r="F137" s="307">
        <v>3056</v>
      </c>
      <c r="G137" s="306">
        <v>4.714448798247509</v>
      </c>
      <c r="H137" s="307">
        <v>8067</v>
      </c>
      <c r="I137" s="306">
        <v>12.444848971028355</v>
      </c>
      <c r="J137" s="307">
        <v>30333</v>
      </c>
      <c r="K137" s="306">
        <v>46.794298232081701</v>
      </c>
      <c r="L137" s="307">
        <v>11455</v>
      </c>
      <c r="M137" s="306">
        <v>17.671469562802752</v>
      </c>
      <c r="N137" s="307">
        <v>9711</v>
      </c>
      <c r="O137" s="306">
        <v>14.981024960661504</v>
      </c>
      <c r="P137" s="307">
        <v>1659</v>
      </c>
      <c r="Q137" s="306">
        <v>2.5593162815093642</v>
      </c>
      <c r="R137" s="356">
        <v>64822</v>
      </c>
    </row>
    <row r="138" spans="1:21" ht="15">
      <c r="A138" s="350">
        <v>380</v>
      </c>
      <c r="B138" s="350" t="s">
        <v>139</v>
      </c>
      <c r="C138" s="501">
        <v>79103</v>
      </c>
      <c r="D138" s="307">
        <v>113</v>
      </c>
      <c r="E138" s="306">
        <v>0.93799286129326798</v>
      </c>
      <c r="F138" s="307">
        <v>509</v>
      </c>
      <c r="G138" s="306">
        <v>4.2251182867103845</v>
      </c>
      <c r="H138" s="307">
        <v>1418</v>
      </c>
      <c r="I138" s="306">
        <v>11.770565285963311</v>
      </c>
      <c r="J138" s="307">
        <v>5091</v>
      </c>
      <c r="K138" s="306">
        <v>42.259483688885204</v>
      </c>
      <c r="L138" s="307">
        <v>2223</v>
      </c>
      <c r="M138" s="306">
        <v>18.452726819955174</v>
      </c>
      <c r="N138" s="307">
        <v>2201</v>
      </c>
      <c r="O138" s="306">
        <v>18.270108740765338</v>
      </c>
      <c r="P138" s="307">
        <v>492</v>
      </c>
      <c r="Q138" s="306">
        <v>4.0840043164273263</v>
      </c>
      <c r="R138" s="356">
        <v>12047</v>
      </c>
    </row>
    <row r="139" spans="1:21" ht="15">
      <c r="A139" s="350">
        <v>631</v>
      </c>
      <c r="B139" s="350" t="s">
        <v>185</v>
      </c>
      <c r="C139" s="501">
        <v>92159</v>
      </c>
      <c r="D139" s="307">
        <v>97</v>
      </c>
      <c r="E139" s="306">
        <v>0.76789107029765669</v>
      </c>
      <c r="F139" s="307">
        <v>535</v>
      </c>
      <c r="G139" s="306">
        <v>4.2352754908169725</v>
      </c>
      <c r="H139" s="307">
        <v>1744</v>
      </c>
      <c r="I139" s="306">
        <v>13.806206459784672</v>
      </c>
      <c r="J139" s="307">
        <v>5968</v>
      </c>
      <c r="K139" s="306">
        <v>47.245091830272322</v>
      </c>
      <c r="L139" s="307">
        <v>2143</v>
      </c>
      <c r="M139" s="306">
        <v>16.964851171627611</v>
      </c>
      <c r="N139" s="307">
        <v>1849</v>
      </c>
      <c r="O139" s="306">
        <v>14.63742875237492</v>
      </c>
      <c r="P139" s="307">
        <v>296</v>
      </c>
      <c r="Q139" s="306">
        <v>2.3432552248258394</v>
      </c>
      <c r="R139" s="356">
        <v>12632</v>
      </c>
    </row>
    <row r="140" spans="1:21">
      <c r="B140" s="62"/>
    </row>
    <row r="141" spans="1:21">
      <c r="A141" s="218" t="s">
        <v>426</v>
      </c>
      <c r="B141" s="787" t="s">
        <v>3501</v>
      </c>
      <c r="C141" s="788"/>
      <c r="D141" s="788"/>
      <c r="E141" s="788"/>
      <c r="F141" s="788"/>
      <c r="G141" s="788"/>
      <c r="H141" s="788"/>
      <c r="I141" s="788"/>
      <c r="J141" s="788"/>
      <c r="K141" s="788"/>
      <c r="L141" s="788"/>
      <c r="M141" s="789"/>
      <c r="N141" s="755" t="s">
        <v>269</v>
      </c>
    </row>
    <row r="142" spans="1:21">
      <c r="A142" s="221" t="s">
        <v>3512</v>
      </c>
      <c r="B142" s="790" t="s">
        <v>429</v>
      </c>
      <c r="C142" s="791"/>
      <c r="D142" s="791"/>
      <c r="E142" s="791"/>
      <c r="F142" s="791"/>
      <c r="G142" s="791"/>
      <c r="H142" s="791"/>
      <c r="I142" s="791"/>
      <c r="J142" s="791"/>
      <c r="K142" s="791"/>
      <c r="L142" s="791"/>
      <c r="M142" s="791"/>
    </row>
    <row r="143" spans="1:21">
      <c r="B143" s="61"/>
    </row>
    <row r="144" spans="1:21">
      <c r="B144" s="777"/>
    </row>
  </sheetData>
  <sheetProtection autoFilter="0"/>
  <mergeCells count="8">
    <mergeCell ref="R2:R4"/>
    <mergeCell ref="B141:M141"/>
    <mergeCell ref="B142:M142"/>
    <mergeCell ref="D1:Q1"/>
    <mergeCell ref="A2:A5"/>
    <mergeCell ref="B2:B4"/>
    <mergeCell ref="C2:C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3">
    <tabColor theme="6"/>
  </sheetPr>
  <dimension ref="A1:P144"/>
  <sheetViews>
    <sheetView showGridLines="0" zoomScale="90" zoomScaleNormal="90" workbookViewId="0">
      <pane xSplit="3" ySplit="5" topLeftCell="D6" activePane="bottomRight" state="frozen"/>
      <selection pane="bottomRight" activeCell="Q1" sqref="Q1:AB104857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2.4257812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25"/>
      <c r="B1" s="626"/>
      <c r="C1" s="627"/>
      <c r="D1" s="942" t="s">
        <v>3513</v>
      </c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660" t="s">
        <v>269</v>
      </c>
    </row>
    <row r="2" spans="1:16" ht="12.75" customHeight="1">
      <c r="A2" s="943" t="s">
        <v>3458</v>
      </c>
      <c r="B2" s="945" t="s">
        <v>3459</v>
      </c>
      <c r="C2" s="930" t="s">
        <v>281</v>
      </c>
      <c r="D2" s="947" t="s">
        <v>3503</v>
      </c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8"/>
      <c r="P2" s="939" t="s">
        <v>3504</v>
      </c>
    </row>
    <row r="3" spans="1:16" ht="12.75" customHeight="1">
      <c r="A3" s="944"/>
      <c r="B3" s="946"/>
      <c r="C3" s="931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49"/>
      <c r="P3" s="940"/>
    </row>
    <row r="4" spans="1:16" ht="28.5" customHeight="1" thickBot="1">
      <c r="A4" s="944"/>
      <c r="B4" s="946"/>
      <c r="C4" s="931"/>
      <c r="D4" s="628" t="s">
        <v>3514</v>
      </c>
      <c r="E4" s="629" t="s">
        <v>486</v>
      </c>
      <c r="F4" s="629" t="s">
        <v>3515</v>
      </c>
      <c r="G4" s="629" t="s">
        <v>486</v>
      </c>
      <c r="H4" s="629" t="s">
        <v>3516</v>
      </c>
      <c r="I4" s="629" t="s">
        <v>486</v>
      </c>
      <c r="J4" s="629" t="s">
        <v>3517</v>
      </c>
      <c r="K4" s="629" t="s">
        <v>486</v>
      </c>
      <c r="L4" s="629" t="s">
        <v>3518</v>
      </c>
      <c r="M4" s="629" t="s">
        <v>486</v>
      </c>
      <c r="N4" s="629" t="s">
        <v>3519</v>
      </c>
      <c r="O4" s="630" t="s">
        <v>486</v>
      </c>
      <c r="P4" s="941"/>
    </row>
    <row r="5" spans="1:16" ht="20.25" customHeight="1">
      <c r="A5" s="944"/>
      <c r="B5" s="631" t="s">
        <v>3480</v>
      </c>
      <c r="C5" s="632">
        <v>6994792</v>
      </c>
      <c r="D5" s="632">
        <v>220460</v>
      </c>
      <c r="E5" s="658">
        <v>3.1517734909058057E-2</v>
      </c>
      <c r="F5" s="632">
        <v>238861</v>
      </c>
      <c r="G5" s="658">
        <v>3.4148406414372293E-2</v>
      </c>
      <c r="H5" s="634">
        <v>284502</v>
      </c>
      <c r="I5" s="658">
        <v>4.0673403869621857E-2</v>
      </c>
      <c r="J5" s="634">
        <v>501750</v>
      </c>
      <c r="K5" s="658">
        <v>0.1839925896915745</v>
      </c>
      <c r="L5" s="634">
        <v>1049109</v>
      </c>
      <c r="M5" s="658">
        <v>0.38471007828348391</v>
      </c>
      <c r="N5" s="634">
        <v>432330</v>
      </c>
      <c r="O5" s="659">
        <v>0.158536156056519</v>
      </c>
      <c r="P5" s="638">
        <v>2727012</v>
      </c>
    </row>
    <row r="6" spans="1:16" ht="24.75" customHeight="1">
      <c r="A6" s="639">
        <v>1</v>
      </c>
      <c r="B6" s="184" t="s">
        <v>288</v>
      </c>
      <c r="C6" s="640">
        <v>112081</v>
      </c>
      <c r="D6" s="640">
        <v>5148</v>
      </c>
      <c r="E6" s="656">
        <v>4.5931067709959764E-2</v>
      </c>
      <c r="F6" s="640">
        <v>5829</v>
      </c>
      <c r="G6" s="656">
        <v>5.2007030629633924E-2</v>
      </c>
      <c r="H6" s="65">
        <v>7109</v>
      </c>
      <c r="I6" s="656">
        <v>6.3427342725350416E-2</v>
      </c>
      <c r="J6" s="65">
        <v>10816</v>
      </c>
      <c r="K6" s="656">
        <v>0.17191722033251741</v>
      </c>
      <c r="L6" s="65">
        <v>23142</v>
      </c>
      <c r="M6" s="656">
        <v>0.36783545792669359</v>
      </c>
      <c r="N6" s="65">
        <v>10870</v>
      </c>
      <c r="O6" s="656">
        <v>0.17277553485710653</v>
      </c>
      <c r="P6" s="641">
        <v>62914</v>
      </c>
    </row>
    <row r="7" spans="1:16" ht="15">
      <c r="A7" s="642">
        <v>142</v>
      </c>
      <c r="B7" s="342" t="s">
        <v>67</v>
      </c>
      <c r="C7" s="501">
        <v>4746</v>
      </c>
      <c r="D7" s="643">
        <v>189</v>
      </c>
      <c r="E7" s="655">
        <v>3.9823008849557522E-2</v>
      </c>
      <c r="F7" s="307">
        <v>249</v>
      </c>
      <c r="G7" s="655">
        <v>5.2465233881163087E-2</v>
      </c>
      <c r="H7" s="307">
        <v>298</v>
      </c>
      <c r="I7" s="655">
        <v>6.2789717656974289E-2</v>
      </c>
      <c r="J7" s="307">
        <v>431</v>
      </c>
      <c r="K7" s="655">
        <v>9.0813316477033293E-2</v>
      </c>
      <c r="L7" s="307">
        <v>1125</v>
      </c>
      <c r="M7" s="655">
        <v>0.23704171934260429</v>
      </c>
      <c r="N7" s="307">
        <v>710</v>
      </c>
      <c r="O7" s="655">
        <v>0.14959966287399915</v>
      </c>
      <c r="P7" s="644">
        <v>3002</v>
      </c>
    </row>
    <row r="8" spans="1:16" ht="15">
      <c r="A8" s="642">
        <v>425</v>
      </c>
      <c r="B8" s="342" t="s">
        <v>147</v>
      </c>
      <c r="C8" s="501">
        <v>8638</v>
      </c>
      <c r="D8" s="643">
        <v>438</v>
      </c>
      <c r="E8" s="655">
        <v>5.0706181986570967E-2</v>
      </c>
      <c r="F8" s="307">
        <v>519</v>
      </c>
      <c r="G8" s="655">
        <v>6.008335262792313E-2</v>
      </c>
      <c r="H8" s="307">
        <v>639</v>
      </c>
      <c r="I8" s="655">
        <v>7.3975457281778192E-2</v>
      </c>
      <c r="J8" s="307">
        <v>984</v>
      </c>
      <c r="K8" s="655">
        <v>0.11391525816161148</v>
      </c>
      <c r="L8" s="307">
        <v>2196</v>
      </c>
      <c r="M8" s="655">
        <v>0.25422551516554759</v>
      </c>
      <c r="N8" s="307">
        <v>1154</v>
      </c>
      <c r="O8" s="655">
        <v>0.13359573975457281</v>
      </c>
      <c r="P8" s="644">
        <v>5930</v>
      </c>
    </row>
    <row r="9" spans="1:16" ht="15">
      <c r="A9" s="642">
        <v>579</v>
      </c>
      <c r="B9" s="342" t="s">
        <v>171</v>
      </c>
      <c r="C9" s="501">
        <v>42638</v>
      </c>
      <c r="D9" s="643">
        <v>2158</v>
      </c>
      <c r="E9" s="655">
        <v>5.0612130024860452E-2</v>
      </c>
      <c r="F9" s="307">
        <v>2289</v>
      </c>
      <c r="G9" s="655">
        <v>5.3684506777991463E-2</v>
      </c>
      <c r="H9" s="307">
        <v>2838</v>
      </c>
      <c r="I9" s="655">
        <v>6.6560345231952714E-2</v>
      </c>
      <c r="J9" s="307">
        <v>4529</v>
      </c>
      <c r="K9" s="655">
        <v>0.10621980393076598</v>
      </c>
      <c r="L9" s="307">
        <v>9968</v>
      </c>
      <c r="M9" s="655">
        <v>0.2337820723298466</v>
      </c>
      <c r="N9" s="307">
        <v>4733</v>
      </c>
      <c r="O9" s="655">
        <v>0.11100426849289366</v>
      </c>
      <c r="P9" s="644">
        <v>26515</v>
      </c>
    </row>
    <row r="10" spans="1:16" ht="15">
      <c r="A10" s="642">
        <v>585</v>
      </c>
      <c r="B10" s="342" t="s">
        <v>173</v>
      </c>
      <c r="C10" s="501">
        <v>15123</v>
      </c>
      <c r="D10" s="643">
        <v>472</v>
      </c>
      <c r="E10" s="655">
        <v>3.121073861006414E-2</v>
      </c>
      <c r="F10" s="307">
        <v>575</v>
      </c>
      <c r="G10" s="655">
        <v>3.8021556569463731E-2</v>
      </c>
      <c r="H10" s="307">
        <v>798</v>
      </c>
      <c r="I10" s="655">
        <v>5.2767308073794879E-2</v>
      </c>
      <c r="J10" s="307">
        <v>1103</v>
      </c>
      <c r="K10" s="655">
        <v>7.2935264167162603E-2</v>
      </c>
      <c r="L10" s="307">
        <v>2782</v>
      </c>
      <c r="M10" s="655">
        <v>0.18395820934999668</v>
      </c>
      <c r="N10" s="307">
        <v>1520</v>
      </c>
      <c r="O10" s="655">
        <v>0.10050915823579977</v>
      </c>
      <c r="P10" s="644">
        <v>7250</v>
      </c>
    </row>
    <row r="11" spans="1:16" ht="15">
      <c r="A11" s="642">
        <v>591</v>
      </c>
      <c r="B11" s="342" t="s">
        <v>175</v>
      </c>
      <c r="C11" s="501">
        <v>19871</v>
      </c>
      <c r="D11" s="643">
        <v>966</v>
      </c>
      <c r="E11" s="655">
        <v>4.8613557445523627E-2</v>
      </c>
      <c r="F11" s="307">
        <v>977</v>
      </c>
      <c r="G11" s="655">
        <v>4.91671279754416E-2</v>
      </c>
      <c r="H11" s="307">
        <v>1190</v>
      </c>
      <c r="I11" s="655">
        <v>5.988626641839867E-2</v>
      </c>
      <c r="J11" s="307">
        <v>1979</v>
      </c>
      <c r="K11" s="655">
        <v>9.9592370791605864E-2</v>
      </c>
      <c r="L11" s="307">
        <v>3833</v>
      </c>
      <c r="M11" s="655">
        <v>0.19289416737959841</v>
      </c>
      <c r="N11" s="307">
        <v>1451</v>
      </c>
      <c r="O11" s="655">
        <v>7.3020985355543258E-2</v>
      </c>
      <c r="P11" s="644">
        <v>10396</v>
      </c>
    </row>
    <row r="12" spans="1:16" ht="15">
      <c r="A12" s="642">
        <v>893</v>
      </c>
      <c r="B12" s="342" t="s">
        <v>265</v>
      </c>
      <c r="C12" s="501">
        <v>21065</v>
      </c>
      <c r="D12" s="643">
        <v>925</v>
      </c>
      <c r="E12" s="655">
        <v>4.3911701875148347E-2</v>
      </c>
      <c r="F12" s="307">
        <v>1220</v>
      </c>
      <c r="G12" s="655">
        <v>5.7915974365060525E-2</v>
      </c>
      <c r="H12" s="307">
        <v>1346</v>
      </c>
      <c r="I12" s="655">
        <v>6.3897460242107768E-2</v>
      </c>
      <c r="J12" s="307">
        <v>1790</v>
      </c>
      <c r="K12" s="655">
        <v>8.4975077142178973E-2</v>
      </c>
      <c r="L12" s="307">
        <v>3238</v>
      </c>
      <c r="M12" s="655">
        <v>0.15371469261808687</v>
      </c>
      <c r="N12" s="307">
        <v>1302</v>
      </c>
      <c r="O12" s="655">
        <v>6.1808687396154756E-2</v>
      </c>
      <c r="P12" s="644">
        <v>9821</v>
      </c>
    </row>
    <row r="13" spans="1:16">
      <c r="A13" s="639">
        <v>2</v>
      </c>
      <c r="B13" s="184" t="s">
        <v>299</v>
      </c>
      <c r="C13" s="640">
        <v>273045</v>
      </c>
      <c r="D13" s="640">
        <v>24060</v>
      </c>
      <c r="E13" s="656">
        <v>8.8117343295061254E-2</v>
      </c>
      <c r="F13" s="640">
        <v>25457</v>
      </c>
      <c r="G13" s="656">
        <v>9.3233716054130278E-2</v>
      </c>
      <c r="H13" s="65">
        <v>30990</v>
      </c>
      <c r="I13" s="656">
        <v>0.11349777509201781</v>
      </c>
      <c r="J13" s="65">
        <v>42082</v>
      </c>
      <c r="K13" s="656">
        <v>0.18519235677759491</v>
      </c>
      <c r="L13" s="65">
        <v>77111</v>
      </c>
      <c r="M13" s="656">
        <v>0.3393462245966713</v>
      </c>
      <c r="N13" s="65">
        <v>27534</v>
      </c>
      <c r="O13" s="656">
        <v>0.12117024741015869</v>
      </c>
      <c r="P13" s="641">
        <v>227234</v>
      </c>
    </row>
    <row r="14" spans="1:16" ht="15">
      <c r="A14" s="642">
        <v>120</v>
      </c>
      <c r="B14" s="342" t="s">
        <v>57</v>
      </c>
      <c r="C14" s="501">
        <v>31798</v>
      </c>
      <c r="D14" s="643">
        <v>2338</v>
      </c>
      <c r="E14" s="655">
        <v>7.3526636895402231E-2</v>
      </c>
      <c r="F14" s="307">
        <v>2750</v>
      </c>
      <c r="G14" s="655">
        <v>8.6483426630605695E-2</v>
      </c>
      <c r="H14" s="307">
        <v>3455</v>
      </c>
      <c r="I14" s="655">
        <v>0.10865463236681552</v>
      </c>
      <c r="J14" s="307">
        <v>4256</v>
      </c>
      <c r="K14" s="655">
        <v>0.13384489590540286</v>
      </c>
      <c r="L14" s="307">
        <v>7359</v>
      </c>
      <c r="M14" s="655">
        <v>0.23142964966350085</v>
      </c>
      <c r="N14" s="307">
        <v>2843</v>
      </c>
      <c r="O14" s="655">
        <v>8.940813887665891E-2</v>
      </c>
      <c r="P14" s="644">
        <v>23001</v>
      </c>
    </row>
    <row r="15" spans="1:16" ht="15">
      <c r="A15" s="642">
        <v>154</v>
      </c>
      <c r="B15" s="342" t="s">
        <v>77</v>
      </c>
      <c r="C15" s="501">
        <v>99959</v>
      </c>
      <c r="D15" s="643">
        <v>7837</v>
      </c>
      <c r="E15" s="655">
        <v>7.8402144879400559E-2</v>
      </c>
      <c r="F15" s="307">
        <v>8186</v>
      </c>
      <c r="G15" s="655">
        <v>8.1893576366310186E-2</v>
      </c>
      <c r="H15" s="307">
        <v>9934</v>
      </c>
      <c r="I15" s="655">
        <v>9.9380746105903417E-2</v>
      </c>
      <c r="J15" s="307">
        <v>14199</v>
      </c>
      <c r="K15" s="655">
        <v>0.1420482397783091</v>
      </c>
      <c r="L15" s="307">
        <v>28186</v>
      </c>
      <c r="M15" s="655">
        <v>0.28197561000010002</v>
      </c>
      <c r="N15" s="307">
        <v>10582</v>
      </c>
      <c r="O15" s="655">
        <v>0.10586340399563821</v>
      </c>
      <c r="P15" s="644">
        <v>78924</v>
      </c>
    </row>
    <row r="16" spans="1:16" ht="15">
      <c r="A16" s="642">
        <v>250</v>
      </c>
      <c r="B16" s="342" t="s">
        <v>99</v>
      </c>
      <c r="C16" s="501">
        <v>56392</v>
      </c>
      <c r="D16" s="643">
        <v>5228</v>
      </c>
      <c r="E16" s="655">
        <v>9.2708185558235207E-2</v>
      </c>
      <c r="F16" s="307">
        <v>5829</v>
      </c>
      <c r="G16" s="655">
        <v>0.10336572563484182</v>
      </c>
      <c r="H16" s="307">
        <v>6660</v>
      </c>
      <c r="I16" s="655">
        <v>0.11810185841963398</v>
      </c>
      <c r="J16" s="307">
        <v>9194</v>
      </c>
      <c r="K16" s="655">
        <v>0.16303731025677401</v>
      </c>
      <c r="L16" s="307">
        <v>16022</v>
      </c>
      <c r="M16" s="655">
        <v>0.28411831465456094</v>
      </c>
      <c r="N16" s="307">
        <v>5450</v>
      </c>
      <c r="O16" s="655">
        <v>9.6644914172223012E-2</v>
      </c>
      <c r="P16" s="644">
        <v>48383</v>
      </c>
    </row>
    <row r="17" spans="1:16" ht="15">
      <c r="A17" s="642">
        <v>495</v>
      </c>
      <c r="B17" s="342" t="s">
        <v>161</v>
      </c>
      <c r="C17" s="501">
        <v>28653</v>
      </c>
      <c r="D17" s="643">
        <v>3304</v>
      </c>
      <c r="E17" s="655">
        <v>0.11531078770111332</v>
      </c>
      <c r="F17" s="307">
        <v>3056</v>
      </c>
      <c r="G17" s="655">
        <v>0.10665549855163509</v>
      </c>
      <c r="H17" s="307">
        <v>3642</v>
      </c>
      <c r="I17" s="655">
        <v>0.12710710920322479</v>
      </c>
      <c r="J17" s="307">
        <v>4809</v>
      </c>
      <c r="K17" s="655">
        <v>0.16783582870903571</v>
      </c>
      <c r="L17" s="307">
        <v>8280</v>
      </c>
      <c r="M17" s="655">
        <v>0.28897497644225734</v>
      </c>
      <c r="N17" s="307">
        <v>3032</v>
      </c>
      <c r="O17" s="655">
        <v>0.10581788992426622</v>
      </c>
      <c r="P17" s="644">
        <v>26123</v>
      </c>
    </row>
    <row r="18" spans="1:16" ht="15">
      <c r="A18" s="642">
        <v>790</v>
      </c>
      <c r="B18" s="342" t="s">
        <v>234</v>
      </c>
      <c r="C18" s="501">
        <v>29319</v>
      </c>
      <c r="D18" s="643">
        <v>2501</v>
      </c>
      <c r="E18" s="655">
        <v>8.5303045806473618E-2</v>
      </c>
      <c r="F18" s="307">
        <v>2816</v>
      </c>
      <c r="G18" s="655">
        <v>9.6046932023602441E-2</v>
      </c>
      <c r="H18" s="307">
        <v>3933</v>
      </c>
      <c r="I18" s="655">
        <v>0.13414509362529417</v>
      </c>
      <c r="J18" s="307">
        <v>4905</v>
      </c>
      <c r="K18" s="655">
        <v>0.16729765680957739</v>
      </c>
      <c r="L18" s="307">
        <v>9024</v>
      </c>
      <c r="M18" s="655">
        <v>0.30778675943927147</v>
      </c>
      <c r="N18" s="307">
        <v>2975</v>
      </c>
      <c r="O18" s="655">
        <v>0.10147003649510557</v>
      </c>
      <c r="P18" s="644">
        <v>26154</v>
      </c>
    </row>
    <row r="19" spans="1:16" ht="15">
      <c r="A19" s="642">
        <v>895</v>
      </c>
      <c r="B19" s="342" t="s">
        <v>267</v>
      </c>
      <c r="C19" s="501">
        <v>26924</v>
      </c>
      <c r="D19" s="643">
        <v>2852</v>
      </c>
      <c r="E19" s="655">
        <v>0.1059277967612539</v>
      </c>
      <c r="F19" s="307">
        <v>2820</v>
      </c>
      <c r="G19" s="655">
        <v>0.10473926608230574</v>
      </c>
      <c r="H19" s="307">
        <v>3366</v>
      </c>
      <c r="I19" s="655">
        <v>0.12501857079185857</v>
      </c>
      <c r="J19" s="307">
        <v>4719</v>
      </c>
      <c r="K19" s="655">
        <v>0.17527113356113505</v>
      </c>
      <c r="L19" s="307">
        <v>8240</v>
      </c>
      <c r="M19" s="655">
        <v>0.3060466498291487</v>
      </c>
      <c r="N19" s="307">
        <v>2652</v>
      </c>
      <c r="O19" s="655">
        <v>9.8499480017827962E-2</v>
      </c>
      <c r="P19" s="644">
        <v>24649</v>
      </c>
    </row>
    <row r="20" spans="1:16">
      <c r="A20" s="639">
        <v>3</v>
      </c>
      <c r="B20" s="184" t="s">
        <v>3409</v>
      </c>
      <c r="C20" s="640">
        <v>550634</v>
      </c>
      <c r="D20" s="640">
        <v>44027</v>
      </c>
      <c r="E20" s="656">
        <v>7.9956922384015514E-2</v>
      </c>
      <c r="F20" s="640">
        <v>44508</v>
      </c>
      <c r="G20" s="656">
        <v>8.0830460886904917E-2</v>
      </c>
      <c r="H20" s="65">
        <v>52670</v>
      </c>
      <c r="I20" s="656">
        <v>9.5653374110570719E-2</v>
      </c>
      <c r="J20" s="65">
        <v>80213</v>
      </c>
      <c r="K20" s="656">
        <v>0.19817814365339764</v>
      </c>
      <c r="L20" s="65">
        <v>138380</v>
      </c>
      <c r="M20" s="656">
        <v>0.34188836620943197</v>
      </c>
      <c r="N20" s="65">
        <v>44954</v>
      </c>
      <c r="O20" s="656">
        <v>0.11106554136854173</v>
      </c>
      <c r="P20" s="641">
        <v>404752</v>
      </c>
    </row>
    <row r="21" spans="1:16" ht="15">
      <c r="A21" s="642">
        <v>45</v>
      </c>
      <c r="B21" s="342" t="s">
        <v>32</v>
      </c>
      <c r="C21" s="501">
        <v>133811</v>
      </c>
      <c r="D21" s="643">
        <v>6397</v>
      </c>
      <c r="E21" s="655">
        <v>4.7806234166099949E-2</v>
      </c>
      <c r="F21" s="307">
        <v>6325</v>
      </c>
      <c r="G21" s="655">
        <v>4.7268161810314548E-2</v>
      </c>
      <c r="H21" s="307">
        <v>7211</v>
      </c>
      <c r="I21" s="655">
        <v>5.3889441077340429E-2</v>
      </c>
      <c r="J21" s="307">
        <v>13912</v>
      </c>
      <c r="K21" s="655">
        <v>0.10396753630120095</v>
      </c>
      <c r="L21" s="307">
        <v>24866</v>
      </c>
      <c r="M21" s="655">
        <v>0.18582926665221844</v>
      </c>
      <c r="N21" s="307">
        <v>7861</v>
      </c>
      <c r="O21" s="655">
        <v>5.8747038733736393E-2</v>
      </c>
      <c r="P21" s="644">
        <v>66572</v>
      </c>
    </row>
    <row r="22" spans="1:16" ht="15">
      <c r="A22" s="642">
        <v>51</v>
      </c>
      <c r="B22" s="342" t="s">
        <v>35</v>
      </c>
      <c r="C22" s="501">
        <v>31953</v>
      </c>
      <c r="D22" s="643">
        <v>2710</v>
      </c>
      <c r="E22" s="655">
        <v>8.4812067724470322E-2</v>
      </c>
      <c r="F22" s="307">
        <v>2861</v>
      </c>
      <c r="G22" s="655">
        <v>8.9537758582918667E-2</v>
      </c>
      <c r="H22" s="307">
        <v>3318</v>
      </c>
      <c r="I22" s="655">
        <v>0.10384001502206365</v>
      </c>
      <c r="J22" s="307">
        <v>4584</v>
      </c>
      <c r="K22" s="655">
        <v>0.1434607079147498</v>
      </c>
      <c r="L22" s="307">
        <v>9081</v>
      </c>
      <c r="M22" s="655">
        <v>0.28419866679185052</v>
      </c>
      <c r="N22" s="307">
        <v>3596</v>
      </c>
      <c r="O22" s="655">
        <v>0.11254029355616062</v>
      </c>
      <c r="P22" s="644">
        <v>26150</v>
      </c>
    </row>
    <row r="23" spans="1:16" ht="15">
      <c r="A23" s="642">
        <v>147</v>
      </c>
      <c r="B23" s="342" t="s">
        <v>71</v>
      </c>
      <c r="C23" s="501">
        <v>53572</v>
      </c>
      <c r="D23" s="643">
        <v>3256</v>
      </c>
      <c r="E23" s="655">
        <v>6.0778018367804075E-2</v>
      </c>
      <c r="F23" s="307">
        <v>3082</v>
      </c>
      <c r="G23" s="655">
        <v>5.7530053012767861E-2</v>
      </c>
      <c r="H23" s="307">
        <v>3663</v>
      </c>
      <c r="I23" s="655">
        <v>6.8375270663779589E-2</v>
      </c>
      <c r="J23" s="307">
        <v>6643</v>
      </c>
      <c r="K23" s="655">
        <v>0.12400134398566415</v>
      </c>
      <c r="L23" s="307">
        <v>11082</v>
      </c>
      <c r="M23" s="655">
        <v>0.20686179347420294</v>
      </c>
      <c r="N23" s="307">
        <v>3402</v>
      </c>
      <c r="O23" s="655">
        <v>6.3503322631225267E-2</v>
      </c>
      <c r="P23" s="644">
        <v>31128</v>
      </c>
    </row>
    <row r="24" spans="1:16" ht="15">
      <c r="A24" s="642">
        <v>172</v>
      </c>
      <c r="B24" s="342" t="s">
        <v>79</v>
      </c>
      <c r="C24" s="501">
        <v>62678</v>
      </c>
      <c r="D24" s="643">
        <v>4458</v>
      </c>
      <c r="E24" s="655">
        <v>7.1125434761798403E-2</v>
      </c>
      <c r="F24" s="307">
        <v>4476</v>
      </c>
      <c r="G24" s="655">
        <v>7.1412616867162326E-2</v>
      </c>
      <c r="H24" s="307">
        <v>5202</v>
      </c>
      <c r="I24" s="655">
        <v>8.29956284501739E-2</v>
      </c>
      <c r="J24" s="307">
        <v>8553</v>
      </c>
      <c r="K24" s="655">
        <v>0.136459363732091</v>
      </c>
      <c r="L24" s="307">
        <v>14549</v>
      </c>
      <c r="M24" s="655">
        <v>0.23212291394109577</v>
      </c>
      <c r="N24" s="307">
        <v>4862</v>
      </c>
      <c r="O24" s="655">
        <v>7.7571077571077576E-2</v>
      </c>
      <c r="P24" s="644">
        <v>42100</v>
      </c>
    </row>
    <row r="25" spans="1:16" ht="15">
      <c r="A25" s="642">
        <v>475</v>
      </c>
      <c r="B25" s="342" t="s">
        <v>153</v>
      </c>
      <c r="C25" s="501">
        <v>5483</v>
      </c>
      <c r="D25" s="643">
        <v>809</v>
      </c>
      <c r="E25" s="655">
        <v>0.14754696334123654</v>
      </c>
      <c r="F25" s="307">
        <v>789</v>
      </c>
      <c r="G25" s="655">
        <v>0.14389932518694146</v>
      </c>
      <c r="H25" s="307">
        <v>765</v>
      </c>
      <c r="I25" s="655">
        <v>0.13952215940178733</v>
      </c>
      <c r="J25" s="307">
        <v>938</v>
      </c>
      <c r="K25" s="655">
        <v>0.17107422943643991</v>
      </c>
      <c r="L25" s="307">
        <v>1223</v>
      </c>
      <c r="M25" s="655">
        <v>0.223053073135145</v>
      </c>
      <c r="N25" s="307">
        <v>327</v>
      </c>
      <c r="O25" s="655">
        <v>5.9638883822724788E-2</v>
      </c>
      <c r="P25" s="644">
        <v>4851</v>
      </c>
    </row>
    <row r="26" spans="1:16" ht="15">
      <c r="A26" s="642">
        <v>480</v>
      </c>
      <c r="B26" s="342" t="s">
        <v>155</v>
      </c>
      <c r="C26" s="501">
        <v>15069</v>
      </c>
      <c r="D26" s="643">
        <v>2924</v>
      </c>
      <c r="E26" s="655">
        <v>0.19404074590218329</v>
      </c>
      <c r="F26" s="307">
        <v>2792</v>
      </c>
      <c r="G26" s="655">
        <v>0.18528104054681796</v>
      </c>
      <c r="H26" s="307">
        <v>2888</v>
      </c>
      <c r="I26" s="655">
        <v>0.19165173535072003</v>
      </c>
      <c r="J26" s="307">
        <v>4038</v>
      </c>
      <c r="K26" s="655">
        <v>0.26796735018912998</v>
      </c>
      <c r="L26" s="307">
        <v>6758</v>
      </c>
      <c r="M26" s="655">
        <v>0.44847036963302145</v>
      </c>
      <c r="N26" s="307">
        <v>1837</v>
      </c>
      <c r="O26" s="655">
        <v>0.12190589952883403</v>
      </c>
      <c r="P26" s="644">
        <v>21237</v>
      </c>
    </row>
    <row r="27" spans="1:16" ht="15">
      <c r="A27" s="642">
        <v>490</v>
      </c>
      <c r="B27" s="342" t="s">
        <v>159</v>
      </c>
      <c r="C27" s="501">
        <v>46213</v>
      </c>
      <c r="D27" s="643">
        <v>5788</v>
      </c>
      <c r="E27" s="655">
        <v>0.12524614286023414</v>
      </c>
      <c r="F27" s="307">
        <v>5852</v>
      </c>
      <c r="G27" s="655">
        <v>0.12663103455737562</v>
      </c>
      <c r="H27" s="307">
        <v>7093</v>
      </c>
      <c r="I27" s="655">
        <v>0.15348495012225996</v>
      </c>
      <c r="J27" s="307">
        <v>9484</v>
      </c>
      <c r="K27" s="655">
        <v>0.20522363837015559</v>
      </c>
      <c r="L27" s="307">
        <v>15921</v>
      </c>
      <c r="M27" s="655">
        <v>0.34451344859671523</v>
      </c>
      <c r="N27" s="307">
        <v>5268</v>
      </c>
      <c r="O27" s="655">
        <v>0.11399389782095946</v>
      </c>
      <c r="P27" s="644">
        <v>49406</v>
      </c>
    </row>
    <row r="28" spans="1:16" ht="15">
      <c r="A28" s="642">
        <v>659</v>
      </c>
      <c r="B28" s="342" t="s">
        <v>199</v>
      </c>
      <c r="C28" s="501">
        <v>21945</v>
      </c>
      <c r="D28" s="643">
        <v>2268</v>
      </c>
      <c r="E28" s="655">
        <v>0.10334928229665072</v>
      </c>
      <c r="F28" s="307">
        <v>2628</v>
      </c>
      <c r="G28" s="655">
        <v>0.11975393028024607</v>
      </c>
      <c r="H28" s="307">
        <v>2931</v>
      </c>
      <c r="I28" s="655">
        <v>0.13356117566643882</v>
      </c>
      <c r="J28" s="307">
        <v>4087</v>
      </c>
      <c r="K28" s="655">
        <v>0.18623832308042834</v>
      </c>
      <c r="L28" s="307">
        <v>6969</v>
      </c>
      <c r="M28" s="655">
        <v>0.31756664388243333</v>
      </c>
      <c r="N28" s="307">
        <v>2411</v>
      </c>
      <c r="O28" s="655">
        <v>0.10986557302346776</v>
      </c>
      <c r="P28" s="644">
        <v>21294</v>
      </c>
    </row>
    <row r="29" spans="1:16" ht="15">
      <c r="A29" s="642">
        <v>665</v>
      </c>
      <c r="B29" s="342" t="s">
        <v>207</v>
      </c>
      <c r="C29" s="501">
        <v>33667</v>
      </c>
      <c r="D29" s="643">
        <v>3057</v>
      </c>
      <c r="E29" s="655">
        <v>9.0801081177414089E-2</v>
      </c>
      <c r="F29" s="307">
        <v>3220</v>
      </c>
      <c r="G29" s="655">
        <v>9.5642617399827726E-2</v>
      </c>
      <c r="H29" s="307">
        <v>4575</v>
      </c>
      <c r="I29" s="655">
        <v>0.13588974366590431</v>
      </c>
      <c r="J29" s="307">
        <v>5368</v>
      </c>
      <c r="K29" s="655">
        <v>0.1594439659013277</v>
      </c>
      <c r="L29" s="307">
        <v>10772</v>
      </c>
      <c r="M29" s="655">
        <v>0.31995722814625599</v>
      </c>
      <c r="N29" s="307">
        <v>4040</v>
      </c>
      <c r="O29" s="655">
        <v>0.11999881189295156</v>
      </c>
      <c r="P29" s="644">
        <v>31032</v>
      </c>
    </row>
    <row r="30" spans="1:16" ht="15">
      <c r="A30" s="642">
        <v>837</v>
      </c>
      <c r="B30" s="342" t="s">
        <v>242</v>
      </c>
      <c r="C30" s="501">
        <v>136374</v>
      </c>
      <c r="D30" s="643">
        <v>11300</v>
      </c>
      <c r="E30" s="655">
        <v>8.2860369278601492E-2</v>
      </c>
      <c r="F30" s="307">
        <v>11396</v>
      </c>
      <c r="G30" s="655">
        <v>8.3564315778667492E-2</v>
      </c>
      <c r="H30" s="307">
        <v>13825</v>
      </c>
      <c r="I30" s="655">
        <v>0.10137562878554564</v>
      </c>
      <c r="J30" s="307">
        <v>21060</v>
      </c>
      <c r="K30" s="655">
        <v>0.15442826345197766</v>
      </c>
      <c r="L30" s="307">
        <v>35160</v>
      </c>
      <c r="M30" s="655">
        <v>0.25782040564917064</v>
      </c>
      <c r="N30" s="307">
        <v>10574</v>
      </c>
      <c r="O30" s="655">
        <v>7.7536773871852399E-2</v>
      </c>
      <c r="P30" s="644">
        <v>103315</v>
      </c>
    </row>
    <row r="31" spans="1:16" ht="15">
      <c r="A31" s="642">
        <v>873</v>
      </c>
      <c r="B31" s="342" t="s">
        <v>3481</v>
      </c>
      <c r="C31" s="501">
        <v>9869</v>
      </c>
      <c r="D31" s="643">
        <v>1060</v>
      </c>
      <c r="E31" s="655">
        <v>0.10740703212078224</v>
      </c>
      <c r="F31" s="307">
        <v>1087</v>
      </c>
      <c r="G31" s="655">
        <v>0.1101428716181984</v>
      </c>
      <c r="H31" s="307">
        <v>1199</v>
      </c>
      <c r="I31" s="655">
        <v>0.12149153916303577</v>
      </c>
      <c r="J31" s="307">
        <v>1546</v>
      </c>
      <c r="K31" s="655">
        <v>0.15665214307427297</v>
      </c>
      <c r="L31" s="307">
        <v>1999</v>
      </c>
      <c r="M31" s="655">
        <v>0.20255345019758841</v>
      </c>
      <c r="N31" s="307">
        <v>776</v>
      </c>
      <c r="O31" s="655">
        <v>7.8630053703516056E-2</v>
      </c>
      <c r="P31" s="644">
        <v>7667</v>
      </c>
    </row>
    <row r="32" spans="1:16">
      <c r="A32" s="639">
        <v>4</v>
      </c>
      <c r="B32" s="184" t="s">
        <v>318</v>
      </c>
      <c r="C32" s="640">
        <v>211845</v>
      </c>
      <c r="D32" s="640">
        <v>12495</v>
      </c>
      <c r="E32" s="656">
        <v>5.8981802733130355E-2</v>
      </c>
      <c r="F32" s="640">
        <v>13190</v>
      </c>
      <c r="G32" s="656">
        <v>6.2262503245297272E-2</v>
      </c>
      <c r="H32" s="65">
        <v>16186</v>
      </c>
      <c r="I32" s="656">
        <v>7.6404918690552048E-2</v>
      </c>
      <c r="J32" s="65">
        <v>26363</v>
      </c>
      <c r="K32" s="656">
        <v>0.18491397148047611</v>
      </c>
      <c r="L32" s="65">
        <v>52820</v>
      </c>
      <c r="M32" s="656">
        <v>0.37048727282929667</v>
      </c>
      <c r="N32" s="65">
        <v>21515</v>
      </c>
      <c r="O32" s="656">
        <v>0.15090938422798786</v>
      </c>
      <c r="P32" s="641">
        <v>142569</v>
      </c>
    </row>
    <row r="33" spans="1:16" ht="15">
      <c r="A33" s="642">
        <v>31</v>
      </c>
      <c r="B33" s="342" t="s">
        <v>16</v>
      </c>
      <c r="C33" s="501">
        <v>28357</v>
      </c>
      <c r="D33" s="643">
        <v>1549</v>
      </c>
      <c r="E33" s="655">
        <v>5.4624960327256056E-2</v>
      </c>
      <c r="F33" s="307">
        <v>1642</v>
      </c>
      <c r="G33" s="655">
        <v>5.7904573826568398E-2</v>
      </c>
      <c r="H33" s="307">
        <v>1983</v>
      </c>
      <c r="I33" s="655">
        <v>6.9929823324046972E-2</v>
      </c>
      <c r="J33" s="307">
        <v>3565</v>
      </c>
      <c r="K33" s="655">
        <v>0.12571851747363966</v>
      </c>
      <c r="L33" s="307">
        <v>6697</v>
      </c>
      <c r="M33" s="655">
        <v>0.23616743661177134</v>
      </c>
      <c r="N33" s="307">
        <v>2569</v>
      </c>
      <c r="O33" s="655">
        <v>9.0594914835843005E-2</v>
      </c>
      <c r="P33" s="644">
        <v>18005</v>
      </c>
    </row>
    <row r="34" spans="1:16" ht="15">
      <c r="A34" s="642">
        <v>40</v>
      </c>
      <c r="B34" s="342" t="s">
        <v>24</v>
      </c>
      <c r="C34" s="501">
        <v>20011</v>
      </c>
      <c r="D34" s="643">
        <v>1396</v>
      </c>
      <c r="E34" s="655">
        <v>6.9761631102893407E-2</v>
      </c>
      <c r="F34" s="307">
        <v>1554</v>
      </c>
      <c r="G34" s="655">
        <v>7.7657288491329773E-2</v>
      </c>
      <c r="H34" s="307">
        <v>1869</v>
      </c>
      <c r="I34" s="655">
        <v>9.3398630753085798E-2</v>
      </c>
      <c r="J34" s="307">
        <v>3145</v>
      </c>
      <c r="K34" s="655">
        <v>0.1571635600419769</v>
      </c>
      <c r="L34" s="307">
        <v>5680</v>
      </c>
      <c r="M34" s="655">
        <v>0.28384388586277548</v>
      </c>
      <c r="N34" s="307">
        <v>1641</v>
      </c>
      <c r="O34" s="655">
        <v>8.2004897306481431E-2</v>
      </c>
      <c r="P34" s="644">
        <v>15285</v>
      </c>
    </row>
    <row r="35" spans="1:16" ht="15">
      <c r="A35" s="642">
        <v>190</v>
      </c>
      <c r="B35" s="342" t="s">
        <v>81</v>
      </c>
      <c r="C35" s="501">
        <v>10406</v>
      </c>
      <c r="D35" s="643">
        <v>452</v>
      </c>
      <c r="E35" s="655">
        <v>4.3436478954449353E-2</v>
      </c>
      <c r="F35" s="307">
        <v>487</v>
      </c>
      <c r="G35" s="655">
        <v>4.6799923121276184E-2</v>
      </c>
      <c r="H35" s="307">
        <v>610</v>
      </c>
      <c r="I35" s="655">
        <v>5.8620026907553337E-2</v>
      </c>
      <c r="J35" s="307">
        <v>1020</v>
      </c>
      <c r="K35" s="655">
        <v>9.8020372861810492E-2</v>
      </c>
      <c r="L35" s="307">
        <v>2610</v>
      </c>
      <c r="M35" s="655">
        <v>0.25081683644051511</v>
      </c>
      <c r="N35" s="307">
        <v>1541</v>
      </c>
      <c r="O35" s="655">
        <v>0.14808764174514702</v>
      </c>
      <c r="P35" s="644">
        <v>6720</v>
      </c>
    </row>
    <row r="36" spans="1:16" ht="15">
      <c r="A36" s="642">
        <v>604</v>
      </c>
      <c r="B36" s="342" t="s">
        <v>177</v>
      </c>
      <c r="C36" s="501">
        <v>31036</v>
      </c>
      <c r="D36" s="643">
        <v>2411</v>
      </c>
      <c r="E36" s="655">
        <v>7.7683979894316274E-2</v>
      </c>
      <c r="F36" s="307">
        <v>2422</v>
      </c>
      <c r="G36" s="655">
        <v>7.8038407011212785E-2</v>
      </c>
      <c r="H36" s="307">
        <v>2887</v>
      </c>
      <c r="I36" s="655">
        <v>9.3021007861837868E-2</v>
      </c>
      <c r="J36" s="307">
        <v>4294</v>
      </c>
      <c r="K36" s="655">
        <v>0.1383554581776002</v>
      </c>
      <c r="L36" s="307">
        <v>8148</v>
      </c>
      <c r="M36" s="655">
        <v>0.26253383167934013</v>
      </c>
      <c r="N36" s="307">
        <v>2650</v>
      </c>
      <c r="O36" s="655">
        <v>8.5384714525067656E-2</v>
      </c>
      <c r="P36" s="644">
        <v>22812</v>
      </c>
    </row>
    <row r="37" spans="1:16" ht="15">
      <c r="A37" s="642">
        <v>670</v>
      </c>
      <c r="B37" s="342" t="s">
        <v>211</v>
      </c>
      <c r="C37" s="501">
        <v>22618</v>
      </c>
      <c r="D37" s="643">
        <v>1007</v>
      </c>
      <c r="E37" s="655">
        <v>4.4522062074453972E-2</v>
      </c>
      <c r="F37" s="307">
        <v>1216</v>
      </c>
      <c r="G37" s="655">
        <v>5.376249005217084E-2</v>
      </c>
      <c r="H37" s="307">
        <v>1513</v>
      </c>
      <c r="I37" s="655">
        <v>6.6893624546821115E-2</v>
      </c>
      <c r="J37" s="307">
        <v>2350</v>
      </c>
      <c r="K37" s="655">
        <v>0.10389954903174463</v>
      </c>
      <c r="L37" s="307">
        <v>5397</v>
      </c>
      <c r="M37" s="655">
        <v>0.23861526218056414</v>
      </c>
      <c r="N37" s="307">
        <v>2662</v>
      </c>
      <c r="O37" s="655">
        <v>0.11769387213723582</v>
      </c>
      <c r="P37" s="644">
        <v>14145</v>
      </c>
    </row>
    <row r="38" spans="1:16" ht="15">
      <c r="A38" s="642">
        <v>690</v>
      </c>
      <c r="B38" s="342" t="s">
        <v>221</v>
      </c>
      <c r="C38" s="501">
        <v>12907</v>
      </c>
      <c r="D38" s="643">
        <v>344</v>
      </c>
      <c r="E38" s="655">
        <v>2.6652204230262648E-2</v>
      </c>
      <c r="F38" s="307">
        <v>422</v>
      </c>
      <c r="G38" s="655">
        <v>3.2695436584798947E-2</v>
      </c>
      <c r="H38" s="307">
        <v>609</v>
      </c>
      <c r="I38" s="655">
        <v>4.7183698768110328E-2</v>
      </c>
      <c r="J38" s="307">
        <v>907</v>
      </c>
      <c r="K38" s="655">
        <v>7.0271945455954138E-2</v>
      </c>
      <c r="L38" s="307">
        <v>2470</v>
      </c>
      <c r="M38" s="655">
        <v>0.1913690245603161</v>
      </c>
      <c r="N38" s="307">
        <v>1458</v>
      </c>
      <c r="O38" s="655">
        <v>0.11296195862710157</v>
      </c>
      <c r="P38" s="644">
        <v>6210</v>
      </c>
    </row>
    <row r="39" spans="1:16" ht="15">
      <c r="A39" s="642">
        <v>736</v>
      </c>
      <c r="B39" s="342" t="s">
        <v>225</v>
      </c>
      <c r="C39" s="501">
        <v>41241</v>
      </c>
      <c r="D39" s="643">
        <v>2903</v>
      </c>
      <c r="E39" s="655">
        <v>7.0391115637351176E-2</v>
      </c>
      <c r="F39" s="307">
        <v>2800</v>
      </c>
      <c r="G39" s="655">
        <v>6.7893601028103101E-2</v>
      </c>
      <c r="H39" s="307">
        <v>3191</v>
      </c>
      <c r="I39" s="655">
        <v>7.7374457457384638E-2</v>
      </c>
      <c r="J39" s="307">
        <v>5291</v>
      </c>
      <c r="K39" s="655">
        <v>0.12829465822846198</v>
      </c>
      <c r="L39" s="307">
        <v>9612</v>
      </c>
      <c r="M39" s="655">
        <v>0.2330690332436168</v>
      </c>
      <c r="N39" s="307">
        <v>3162</v>
      </c>
      <c r="O39" s="655">
        <v>7.6671273732450723E-2</v>
      </c>
      <c r="P39" s="644">
        <v>26959</v>
      </c>
    </row>
    <row r="40" spans="1:16" ht="15">
      <c r="A40" s="642">
        <v>858</v>
      </c>
      <c r="B40" s="342" t="s">
        <v>253</v>
      </c>
      <c r="C40" s="501">
        <v>12608</v>
      </c>
      <c r="D40" s="643">
        <v>978</v>
      </c>
      <c r="E40" s="655">
        <v>7.7569796954314721E-2</v>
      </c>
      <c r="F40" s="307">
        <v>1010</v>
      </c>
      <c r="G40" s="655">
        <v>8.0107868020304562E-2</v>
      </c>
      <c r="H40" s="307">
        <v>1258</v>
      </c>
      <c r="I40" s="655">
        <v>9.9777918781725886E-2</v>
      </c>
      <c r="J40" s="307">
        <v>2147</v>
      </c>
      <c r="K40" s="655">
        <v>0.17028870558375633</v>
      </c>
      <c r="L40" s="307">
        <v>4263</v>
      </c>
      <c r="M40" s="655">
        <v>0.33811865482233505</v>
      </c>
      <c r="N40" s="307">
        <v>1704</v>
      </c>
      <c r="O40" s="655">
        <v>0.13515228426395939</v>
      </c>
      <c r="P40" s="644">
        <v>11360</v>
      </c>
    </row>
    <row r="41" spans="1:16" ht="15">
      <c r="A41" s="642">
        <v>885</v>
      </c>
      <c r="B41" s="342" t="s">
        <v>259</v>
      </c>
      <c r="C41" s="501">
        <v>8044</v>
      </c>
      <c r="D41" s="643">
        <v>417</v>
      </c>
      <c r="E41" s="655">
        <v>5.1839880656389857E-2</v>
      </c>
      <c r="F41" s="307">
        <v>505</v>
      </c>
      <c r="G41" s="655">
        <v>6.2779711586275488E-2</v>
      </c>
      <c r="H41" s="307">
        <v>547</v>
      </c>
      <c r="I41" s="655">
        <v>6.8000994530084541E-2</v>
      </c>
      <c r="J41" s="307">
        <v>1018</v>
      </c>
      <c r="K41" s="655">
        <v>0.12655395325708602</v>
      </c>
      <c r="L41" s="307">
        <v>2162</v>
      </c>
      <c r="M41" s="655">
        <v>0.26877175534559922</v>
      </c>
      <c r="N41" s="307">
        <v>931</v>
      </c>
      <c r="O41" s="655">
        <v>0.11573843858776728</v>
      </c>
      <c r="P41" s="644">
        <v>5580</v>
      </c>
    </row>
    <row r="42" spans="1:16" ht="15">
      <c r="A42" s="642">
        <v>890</v>
      </c>
      <c r="B42" s="342" t="s">
        <v>263</v>
      </c>
      <c r="C42" s="501">
        <v>24617</v>
      </c>
      <c r="D42" s="643">
        <v>1038</v>
      </c>
      <c r="E42" s="655">
        <v>4.2165982857374988E-2</v>
      </c>
      <c r="F42" s="307">
        <v>1132</v>
      </c>
      <c r="G42" s="655">
        <v>4.598448226835114E-2</v>
      </c>
      <c r="H42" s="307">
        <v>1719</v>
      </c>
      <c r="I42" s="655">
        <v>6.9829792419872444E-2</v>
      </c>
      <c r="J42" s="307">
        <v>2626</v>
      </c>
      <c r="K42" s="655">
        <v>0.1066742495023764</v>
      </c>
      <c r="L42" s="307">
        <v>5781</v>
      </c>
      <c r="M42" s="655">
        <v>0.23483771377503351</v>
      </c>
      <c r="N42" s="307">
        <v>3197</v>
      </c>
      <c r="O42" s="655">
        <v>0.12986960230734859</v>
      </c>
      <c r="P42" s="644">
        <v>15493</v>
      </c>
    </row>
    <row r="43" spans="1:16">
      <c r="A43" s="639">
        <v>5</v>
      </c>
      <c r="B43" s="184" t="s">
        <v>329</v>
      </c>
      <c r="C43" s="640">
        <v>222495</v>
      </c>
      <c r="D43" s="640">
        <v>12573</v>
      </c>
      <c r="E43" s="656">
        <v>5.6509135036742396E-2</v>
      </c>
      <c r="F43" s="640">
        <v>14223</v>
      </c>
      <c r="G43" s="656">
        <v>6.3925032023191539E-2</v>
      </c>
      <c r="H43" s="65">
        <v>16739</v>
      </c>
      <c r="I43" s="656">
        <v>7.523315130677094E-2</v>
      </c>
      <c r="J43" s="65">
        <v>26214</v>
      </c>
      <c r="K43" s="656">
        <v>0.17221014183325559</v>
      </c>
      <c r="L43" s="65">
        <v>55874</v>
      </c>
      <c r="M43" s="656">
        <v>0.36705842163696206</v>
      </c>
      <c r="N43" s="65">
        <v>26598</v>
      </c>
      <c r="O43" s="656">
        <v>0.17473278982531976</v>
      </c>
      <c r="P43" s="641">
        <v>152221</v>
      </c>
    </row>
    <row r="44" spans="1:16" ht="15">
      <c r="A44" s="642">
        <v>4</v>
      </c>
      <c r="B44" s="342" t="s">
        <v>10</v>
      </c>
      <c r="C44" s="501">
        <v>2864</v>
      </c>
      <c r="D44" s="643">
        <v>92</v>
      </c>
      <c r="E44" s="655">
        <v>3.2122905027932962E-2</v>
      </c>
      <c r="F44" s="307">
        <v>115</v>
      </c>
      <c r="G44" s="655">
        <v>4.0153631284916204E-2</v>
      </c>
      <c r="H44" s="307">
        <v>136</v>
      </c>
      <c r="I44" s="655">
        <v>4.7486033519553071E-2</v>
      </c>
      <c r="J44" s="307">
        <v>185</v>
      </c>
      <c r="K44" s="655">
        <v>6.4594972067039111E-2</v>
      </c>
      <c r="L44" s="307">
        <v>589</v>
      </c>
      <c r="M44" s="655">
        <v>0.20565642458100558</v>
      </c>
      <c r="N44" s="307">
        <v>285</v>
      </c>
      <c r="O44" s="655">
        <v>9.9511173184357538E-2</v>
      </c>
      <c r="P44" s="644">
        <v>1402</v>
      </c>
    </row>
    <row r="45" spans="1:16" ht="15">
      <c r="A45" s="642">
        <v>42</v>
      </c>
      <c r="B45" s="342" t="s">
        <v>3482</v>
      </c>
      <c r="C45" s="501">
        <v>28279</v>
      </c>
      <c r="D45" s="643">
        <v>1327</v>
      </c>
      <c r="E45" s="655">
        <v>4.6925280243290075E-2</v>
      </c>
      <c r="F45" s="307">
        <v>1477</v>
      </c>
      <c r="G45" s="655">
        <v>5.222956964531985E-2</v>
      </c>
      <c r="H45" s="307">
        <v>1941</v>
      </c>
      <c r="I45" s="655">
        <v>6.8637504862265289E-2</v>
      </c>
      <c r="J45" s="307">
        <v>3333</v>
      </c>
      <c r="K45" s="655">
        <v>0.1178613105131016</v>
      </c>
      <c r="L45" s="307">
        <v>7489</v>
      </c>
      <c r="M45" s="655">
        <v>0.26482548887867324</v>
      </c>
      <c r="N45" s="307">
        <v>3017</v>
      </c>
      <c r="O45" s="655">
        <v>0.10668694083949221</v>
      </c>
      <c r="P45" s="644">
        <v>18584</v>
      </c>
    </row>
    <row r="46" spans="1:16" ht="15">
      <c r="A46" s="642">
        <v>44</v>
      </c>
      <c r="B46" s="342" t="s">
        <v>30</v>
      </c>
      <c r="C46" s="501">
        <v>7508</v>
      </c>
      <c r="D46" s="643">
        <v>487</v>
      </c>
      <c r="E46" s="655">
        <v>6.486414491209376E-2</v>
      </c>
      <c r="F46" s="307">
        <v>476</v>
      </c>
      <c r="G46" s="655">
        <v>6.33990410229089E-2</v>
      </c>
      <c r="H46" s="307">
        <v>577</v>
      </c>
      <c r="I46" s="655">
        <v>7.6851358550879059E-2</v>
      </c>
      <c r="J46" s="307">
        <v>1072</v>
      </c>
      <c r="K46" s="655">
        <v>0.14278103356419819</v>
      </c>
      <c r="L46" s="307">
        <v>2210</v>
      </c>
      <c r="M46" s="655">
        <v>0.2943526904635056</v>
      </c>
      <c r="N46" s="307">
        <v>959</v>
      </c>
      <c r="O46" s="655">
        <v>0.12773042088438999</v>
      </c>
      <c r="P46" s="644">
        <v>5781</v>
      </c>
    </row>
    <row r="47" spans="1:16" ht="15">
      <c r="A47" s="642">
        <v>59</v>
      </c>
      <c r="B47" s="342" t="s">
        <v>39</v>
      </c>
      <c r="C47" s="501">
        <v>5314</v>
      </c>
      <c r="D47" s="643">
        <v>111</v>
      </c>
      <c r="E47" s="655">
        <v>2.0888219796763266E-2</v>
      </c>
      <c r="F47" s="307">
        <v>150</v>
      </c>
      <c r="G47" s="655">
        <v>2.8227324049680091E-2</v>
      </c>
      <c r="H47" s="307">
        <v>208</v>
      </c>
      <c r="I47" s="655">
        <v>3.9141889348889722E-2</v>
      </c>
      <c r="J47" s="307">
        <v>306</v>
      </c>
      <c r="K47" s="655">
        <v>5.7583741061347386E-2</v>
      </c>
      <c r="L47" s="307">
        <v>994</v>
      </c>
      <c r="M47" s="655">
        <v>0.1870530673692134</v>
      </c>
      <c r="N47" s="307">
        <v>824</v>
      </c>
      <c r="O47" s="655">
        <v>0.1550621001129093</v>
      </c>
      <c r="P47" s="644">
        <v>2593</v>
      </c>
    </row>
    <row r="48" spans="1:16" ht="15">
      <c r="A48" s="642">
        <v>113</v>
      </c>
      <c r="B48" s="342" t="s">
        <v>55</v>
      </c>
      <c r="C48" s="501">
        <v>10089</v>
      </c>
      <c r="D48" s="643">
        <v>503</v>
      </c>
      <c r="E48" s="655">
        <v>4.9856279115868769E-2</v>
      </c>
      <c r="F48" s="307">
        <v>579</v>
      </c>
      <c r="G48" s="655">
        <v>5.7389235801367823E-2</v>
      </c>
      <c r="H48" s="307">
        <v>706</v>
      </c>
      <c r="I48" s="655">
        <v>6.9977202894241253E-2</v>
      </c>
      <c r="J48" s="307">
        <v>1151</v>
      </c>
      <c r="K48" s="655">
        <v>0.11408464664486075</v>
      </c>
      <c r="L48" s="307">
        <v>2377</v>
      </c>
      <c r="M48" s="655">
        <v>0.23560313212409556</v>
      </c>
      <c r="N48" s="307">
        <v>985</v>
      </c>
      <c r="O48" s="655">
        <v>9.7631083358112797E-2</v>
      </c>
      <c r="P48" s="644">
        <v>6301</v>
      </c>
    </row>
    <row r="49" spans="1:16" ht="15">
      <c r="A49" s="642">
        <v>125</v>
      </c>
      <c r="B49" s="342" t="s">
        <v>59</v>
      </c>
      <c r="C49" s="501">
        <v>8940</v>
      </c>
      <c r="D49" s="643">
        <v>554</v>
      </c>
      <c r="E49" s="655">
        <v>6.1968680089485459E-2</v>
      </c>
      <c r="F49" s="307">
        <v>630</v>
      </c>
      <c r="G49" s="655">
        <v>7.0469798657718116E-2</v>
      </c>
      <c r="H49" s="307">
        <v>753</v>
      </c>
      <c r="I49" s="655">
        <v>8.4228187919463085E-2</v>
      </c>
      <c r="J49" s="307">
        <v>1309</v>
      </c>
      <c r="K49" s="655">
        <v>0.146420581655481</v>
      </c>
      <c r="L49" s="307">
        <v>2772</v>
      </c>
      <c r="M49" s="655">
        <v>0.31006711409395971</v>
      </c>
      <c r="N49" s="307">
        <v>965</v>
      </c>
      <c r="O49" s="655">
        <v>0.10794183445190157</v>
      </c>
      <c r="P49" s="644">
        <v>6983</v>
      </c>
    </row>
    <row r="50" spans="1:16" ht="15">
      <c r="A50" s="642">
        <v>138</v>
      </c>
      <c r="B50" s="342" t="s">
        <v>65</v>
      </c>
      <c r="C50" s="501">
        <v>16287</v>
      </c>
      <c r="D50" s="643">
        <v>852</v>
      </c>
      <c r="E50" s="655">
        <v>5.2311659605820592E-2</v>
      </c>
      <c r="F50" s="307">
        <v>959</v>
      </c>
      <c r="G50" s="655">
        <v>5.8881316387302755E-2</v>
      </c>
      <c r="H50" s="307">
        <v>1163</v>
      </c>
      <c r="I50" s="655">
        <v>7.1406643335175296E-2</v>
      </c>
      <c r="J50" s="307">
        <v>1850</v>
      </c>
      <c r="K50" s="655">
        <v>0.11358752379198134</v>
      </c>
      <c r="L50" s="307">
        <v>4092</v>
      </c>
      <c r="M50" s="655">
        <v>0.25124332289556089</v>
      </c>
      <c r="N50" s="307">
        <v>2360</v>
      </c>
      <c r="O50" s="655">
        <v>0.14490084116166269</v>
      </c>
      <c r="P50" s="644">
        <v>11276</v>
      </c>
    </row>
    <row r="51" spans="1:16" ht="15">
      <c r="A51" s="642">
        <v>234</v>
      </c>
      <c r="B51" s="342" t="s">
        <v>92</v>
      </c>
      <c r="C51" s="501">
        <v>24621</v>
      </c>
      <c r="D51" s="643">
        <v>2361</v>
      </c>
      <c r="E51" s="655">
        <v>9.5893749238454978E-2</v>
      </c>
      <c r="F51" s="307">
        <v>2590</v>
      </c>
      <c r="G51" s="655">
        <v>0.105194752447098</v>
      </c>
      <c r="H51" s="307">
        <v>2915</v>
      </c>
      <c r="I51" s="655">
        <v>0.1183948661711547</v>
      </c>
      <c r="J51" s="307">
        <v>3983</v>
      </c>
      <c r="K51" s="655">
        <v>0.16177247065513181</v>
      </c>
      <c r="L51" s="307">
        <v>6732</v>
      </c>
      <c r="M51" s="655">
        <v>0.27342512489338372</v>
      </c>
      <c r="N51" s="307">
        <v>2771</v>
      </c>
      <c r="O51" s="655">
        <v>0.1125462003980342</v>
      </c>
      <c r="P51" s="644">
        <v>21352</v>
      </c>
    </row>
    <row r="52" spans="1:16" ht="15">
      <c r="A52" s="642">
        <v>240</v>
      </c>
      <c r="B52" s="342" t="s">
        <v>97</v>
      </c>
      <c r="C52" s="501">
        <v>12708</v>
      </c>
      <c r="D52" s="643">
        <v>314</v>
      </c>
      <c r="E52" s="655">
        <v>2.4708844822159268E-2</v>
      </c>
      <c r="F52" s="307">
        <v>407</v>
      </c>
      <c r="G52" s="655">
        <v>3.2027069562480324E-2</v>
      </c>
      <c r="H52" s="307">
        <v>593</v>
      </c>
      <c r="I52" s="655">
        <v>4.6663519043122444E-2</v>
      </c>
      <c r="J52" s="307">
        <v>847</v>
      </c>
      <c r="K52" s="655">
        <v>6.665092854894554E-2</v>
      </c>
      <c r="L52" s="307">
        <v>2551</v>
      </c>
      <c r="M52" s="655">
        <v>0.20073969153289267</v>
      </c>
      <c r="N52" s="307">
        <v>1952</v>
      </c>
      <c r="O52" s="655">
        <v>0.1536040289581366</v>
      </c>
      <c r="P52" s="644">
        <v>6664</v>
      </c>
    </row>
    <row r="53" spans="1:16" ht="15">
      <c r="A53" s="642">
        <v>284</v>
      </c>
      <c r="B53" s="342" t="s">
        <v>108</v>
      </c>
      <c r="C53" s="501">
        <v>21679</v>
      </c>
      <c r="D53" s="643">
        <v>1901</v>
      </c>
      <c r="E53" s="655">
        <v>8.7688546519673422E-2</v>
      </c>
      <c r="F53" s="307">
        <v>2286</v>
      </c>
      <c r="G53" s="655">
        <v>0.10544766825038056</v>
      </c>
      <c r="H53" s="307">
        <v>2210</v>
      </c>
      <c r="I53" s="655">
        <v>0.10194197149315005</v>
      </c>
      <c r="J53" s="307">
        <v>3332</v>
      </c>
      <c r="K53" s="655">
        <v>0.15369712625121085</v>
      </c>
      <c r="L53" s="307">
        <v>6265</v>
      </c>
      <c r="M53" s="655">
        <v>0.28898934452696157</v>
      </c>
      <c r="N53" s="307">
        <v>2765</v>
      </c>
      <c r="O53" s="655">
        <v>0.12754278333871488</v>
      </c>
      <c r="P53" s="644">
        <v>18759</v>
      </c>
    </row>
    <row r="54" spans="1:16" ht="15">
      <c r="A54" s="642">
        <v>306</v>
      </c>
      <c r="B54" s="342" t="s">
        <v>110</v>
      </c>
      <c r="C54" s="501">
        <v>6022</v>
      </c>
      <c r="D54" s="643">
        <v>331</v>
      </c>
      <c r="E54" s="655">
        <v>5.4965127864496845E-2</v>
      </c>
      <c r="F54" s="307">
        <v>394</v>
      </c>
      <c r="G54" s="655">
        <v>6.5426768515443379E-2</v>
      </c>
      <c r="H54" s="307">
        <v>462</v>
      </c>
      <c r="I54" s="655">
        <v>7.6718698106941222E-2</v>
      </c>
      <c r="J54" s="307">
        <v>662</v>
      </c>
      <c r="K54" s="655">
        <v>0.10993025572899369</v>
      </c>
      <c r="L54" s="307">
        <v>1434</v>
      </c>
      <c r="M54" s="655">
        <v>0.23812686815011624</v>
      </c>
      <c r="N54" s="307">
        <v>699</v>
      </c>
      <c r="O54" s="655">
        <v>0.1160743938890734</v>
      </c>
      <c r="P54" s="644">
        <v>3982</v>
      </c>
    </row>
    <row r="55" spans="1:16" ht="15">
      <c r="A55" s="642">
        <v>347</v>
      </c>
      <c r="B55" s="342" t="s">
        <v>124</v>
      </c>
      <c r="C55" s="501">
        <v>5650</v>
      </c>
      <c r="D55" s="643">
        <v>144</v>
      </c>
      <c r="E55" s="655">
        <v>2.5486725663716816E-2</v>
      </c>
      <c r="F55" s="307">
        <v>176</v>
      </c>
      <c r="G55" s="655">
        <v>3.1150442477876107E-2</v>
      </c>
      <c r="H55" s="307">
        <v>265</v>
      </c>
      <c r="I55" s="655">
        <v>4.6902654867256637E-2</v>
      </c>
      <c r="J55" s="307">
        <v>405</v>
      </c>
      <c r="K55" s="655">
        <v>7.1681415929203546E-2</v>
      </c>
      <c r="L55" s="307">
        <v>1318</v>
      </c>
      <c r="M55" s="655">
        <v>0.23327433628318583</v>
      </c>
      <c r="N55" s="307">
        <v>858</v>
      </c>
      <c r="O55" s="655">
        <v>0.15185840707964601</v>
      </c>
      <c r="P55" s="644">
        <v>3166</v>
      </c>
    </row>
    <row r="56" spans="1:16" ht="15">
      <c r="A56" s="642">
        <v>411</v>
      </c>
      <c r="B56" s="342" t="s">
        <v>145</v>
      </c>
      <c r="C56" s="501">
        <v>10567</v>
      </c>
      <c r="D56" s="643">
        <v>458</v>
      </c>
      <c r="E56" s="655">
        <v>4.3342481309737863E-2</v>
      </c>
      <c r="F56" s="307">
        <v>577</v>
      </c>
      <c r="G56" s="655">
        <v>5.4603955711176301E-2</v>
      </c>
      <c r="H56" s="307">
        <v>822</v>
      </c>
      <c r="I56" s="655">
        <v>7.7789344184726036E-2</v>
      </c>
      <c r="J56" s="307">
        <v>1130</v>
      </c>
      <c r="K56" s="655">
        <v>0.10693668969433141</v>
      </c>
      <c r="L56" s="307">
        <v>2926</v>
      </c>
      <c r="M56" s="655">
        <v>0.27689978234125107</v>
      </c>
      <c r="N56" s="307">
        <v>1534</v>
      </c>
      <c r="O56" s="655">
        <v>0.14516892211602159</v>
      </c>
      <c r="P56" s="644">
        <v>7447</v>
      </c>
    </row>
    <row r="57" spans="1:16" ht="15">
      <c r="A57" s="642">
        <v>501</v>
      </c>
      <c r="B57" s="342" t="s">
        <v>163</v>
      </c>
      <c r="C57" s="501">
        <v>3325</v>
      </c>
      <c r="D57" s="643">
        <v>109</v>
      </c>
      <c r="E57" s="655">
        <v>3.2781954887218044E-2</v>
      </c>
      <c r="F57" s="307">
        <v>134</v>
      </c>
      <c r="G57" s="655">
        <v>4.0300751879699247E-2</v>
      </c>
      <c r="H57" s="307">
        <v>186</v>
      </c>
      <c r="I57" s="655">
        <v>5.5939849624060151E-2</v>
      </c>
      <c r="J57" s="307">
        <v>262</v>
      </c>
      <c r="K57" s="655">
        <v>7.8796992481203004E-2</v>
      </c>
      <c r="L57" s="307">
        <v>723</v>
      </c>
      <c r="M57" s="655">
        <v>0.21744360902255638</v>
      </c>
      <c r="N57" s="307">
        <v>439</v>
      </c>
      <c r="O57" s="655">
        <v>0.13203007518796991</v>
      </c>
      <c r="P57" s="644">
        <v>1853</v>
      </c>
    </row>
    <row r="58" spans="1:16" ht="15">
      <c r="A58" s="642">
        <v>543</v>
      </c>
      <c r="B58" s="342" t="s">
        <v>167</v>
      </c>
      <c r="C58" s="501">
        <v>8677</v>
      </c>
      <c r="D58" s="643">
        <v>612</v>
      </c>
      <c r="E58" s="655">
        <v>7.0531289616226803E-2</v>
      </c>
      <c r="F58" s="307">
        <v>699</v>
      </c>
      <c r="G58" s="655">
        <v>8.0557796473435514E-2</v>
      </c>
      <c r="H58" s="307">
        <v>750</v>
      </c>
      <c r="I58" s="655">
        <v>8.6435403941454422E-2</v>
      </c>
      <c r="J58" s="307">
        <v>1247</v>
      </c>
      <c r="K58" s="655">
        <v>0.14371326495332487</v>
      </c>
      <c r="L58" s="307">
        <v>2390</v>
      </c>
      <c r="M58" s="655">
        <v>0.27544082056010144</v>
      </c>
      <c r="N58" s="307">
        <v>1034</v>
      </c>
      <c r="O58" s="655">
        <v>0.11916561023395182</v>
      </c>
      <c r="P58" s="644">
        <v>6732</v>
      </c>
    </row>
    <row r="59" spans="1:16" ht="15">
      <c r="A59" s="642">
        <v>628</v>
      </c>
      <c r="B59" s="342" t="s">
        <v>183</v>
      </c>
      <c r="C59" s="501">
        <v>9717</v>
      </c>
      <c r="D59" s="643">
        <v>679</v>
      </c>
      <c r="E59" s="655">
        <v>6.9877534218380152E-2</v>
      </c>
      <c r="F59" s="307">
        <v>745</v>
      </c>
      <c r="G59" s="655">
        <v>7.6669754039312546E-2</v>
      </c>
      <c r="H59" s="307">
        <v>867</v>
      </c>
      <c r="I59" s="655">
        <v>8.9225069465884529E-2</v>
      </c>
      <c r="J59" s="307">
        <v>1285</v>
      </c>
      <c r="K59" s="655">
        <v>0.13224246166512299</v>
      </c>
      <c r="L59" s="307">
        <v>2652</v>
      </c>
      <c r="M59" s="655">
        <v>0.27292374189564683</v>
      </c>
      <c r="N59" s="307">
        <v>1069</v>
      </c>
      <c r="O59" s="655">
        <v>0.1100133786147988</v>
      </c>
      <c r="P59" s="644">
        <v>7297</v>
      </c>
    </row>
    <row r="60" spans="1:16" ht="15">
      <c r="A60" s="642">
        <v>656</v>
      </c>
      <c r="B60" s="342" t="s">
        <v>195</v>
      </c>
      <c r="C60" s="501">
        <v>16778</v>
      </c>
      <c r="D60" s="643">
        <v>623</v>
      </c>
      <c r="E60" s="655">
        <v>3.7131958517105733E-2</v>
      </c>
      <c r="F60" s="307">
        <v>634</v>
      </c>
      <c r="G60" s="655">
        <v>3.7787578972463938E-2</v>
      </c>
      <c r="H60" s="307">
        <v>735</v>
      </c>
      <c r="I60" s="655">
        <v>4.3807366789843843E-2</v>
      </c>
      <c r="J60" s="307">
        <v>1407</v>
      </c>
      <c r="K60" s="655">
        <v>8.3859816426272493E-2</v>
      </c>
      <c r="L60" s="307">
        <v>3102</v>
      </c>
      <c r="M60" s="655">
        <v>0.18488496841101443</v>
      </c>
      <c r="N60" s="307">
        <v>1394</v>
      </c>
      <c r="O60" s="655">
        <v>8.308499225175825E-2</v>
      </c>
      <c r="P60" s="644">
        <v>7895</v>
      </c>
    </row>
    <row r="61" spans="1:16" ht="15">
      <c r="A61" s="642">
        <v>761</v>
      </c>
      <c r="B61" s="342" t="s">
        <v>230</v>
      </c>
      <c r="C61" s="501">
        <v>16245</v>
      </c>
      <c r="D61" s="643">
        <v>663</v>
      </c>
      <c r="E61" s="655">
        <v>4.0812557710064638E-2</v>
      </c>
      <c r="F61" s="307">
        <v>665</v>
      </c>
      <c r="G61" s="655">
        <v>4.0935672514619881E-2</v>
      </c>
      <c r="H61" s="307">
        <v>813</v>
      </c>
      <c r="I61" s="655">
        <v>5.0046168051708216E-2</v>
      </c>
      <c r="J61" s="307">
        <v>1536</v>
      </c>
      <c r="K61" s="655">
        <v>9.455216989843028E-2</v>
      </c>
      <c r="L61" s="307">
        <v>3342</v>
      </c>
      <c r="M61" s="655">
        <v>0.20572483841181902</v>
      </c>
      <c r="N61" s="307">
        <v>1710</v>
      </c>
      <c r="O61" s="655">
        <v>0.10526315789473684</v>
      </c>
      <c r="P61" s="644">
        <v>8729</v>
      </c>
    </row>
    <row r="62" spans="1:16" ht="15">
      <c r="A62" s="642">
        <v>842</v>
      </c>
      <c r="B62" s="342" t="s">
        <v>244</v>
      </c>
      <c r="C62" s="501">
        <v>7225</v>
      </c>
      <c r="D62" s="643">
        <v>452</v>
      </c>
      <c r="E62" s="655">
        <v>6.2560553633217997E-2</v>
      </c>
      <c r="F62" s="307">
        <v>530</v>
      </c>
      <c r="G62" s="655">
        <v>7.3356401384083045E-2</v>
      </c>
      <c r="H62" s="307">
        <v>637</v>
      </c>
      <c r="I62" s="655">
        <v>8.8166089965397917E-2</v>
      </c>
      <c r="J62" s="307">
        <v>912</v>
      </c>
      <c r="K62" s="655">
        <v>0.12622837370242215</v>
      </c>
      <c r="L62" s="307">
        <v>1916</v>
      </c>
      <c r="M62" s="655">
        <v>0.2651903114186851</v>
      </c>
      <c r="N62" s="307">
        <v>978</v>
      </c>
      <c r="O62" s="655">
        <v>0.13536332179930796</v>
      </c>
      <c r="P62" s="644">
        <v>5425</v>
      </c>
    </row>
    <row r="63" spans="1:16">
      <c r="A63" s="639">
        <v>6</v>
      </c>
      <c r="B63" s="184" t="s">
        <v>349</v>
      </c>
      <c r="C63" s="640">
        <v>260186</v>
      </c>
      <c r="D63" s="640">
        <v>10594</v>
      </c>
      <c r="E63" s="656">
        <v>4.0717025512517969E-2</v>
      </c>
      <c r="F63" s="640">
        <v>12829</v>
      </c>
      <c r="G63" s="656">
        <v>4.9307034198611766E-2</v>
      </c>
      <c r="H63" s="65">
        <v>16401</v>
      </c>
      <c r="I63" s="656">
        <v>6.3035674479026541E-2</v>
      </c>
      <c r="J63" s="65">
        <v>26741</v>
      </c>
      <c r="K63" s="656">
        <v>0.18753111960447422</v>
      </c>
      <c r="L63" s="65">
        <v>53620</v>
      </c>
      <c r="M63" s="656">
        <v>0.37603001507766753</v>
      </c>
      <c r="N63" s="65">
        <v>22410</v>
      </c>
      <c r="O63" s="656">
        <v>0.15715838563764509</v>
      </c>
      <c r="P63" s="641">
        <v>142595</v>
      </c>
    </row>
    <row r="64" spans="1:16" ht="15">
      <c r="A64" s="642">
        <v>38</v>
      </c>
      <c r="B64" s="342" t="s">
        <v>22</v>
      </c>
      <c r="C64" s="501">
        <v>12081</v>
      </c>
      <c r="D64" s="643">
        <v>626</v>
      </c>
      <c r="E64" s="655">
        <v>5.1816902574290211E-2</v>
      </c>
      <c r="F64" s="307">
        <v>753</v>
      </c>
      <c r="G64" s="655">
        <v>6.2329277377700519E-2</v>
      </c>
      <c r="H64" s="307">
        <v>954</v>
      </c>
      <c r="I64" s="655">
        <v>7.8966972932704244E-2</v>
      </c>
      <c r="J64" s="307">
        <v>1509</v>
      </c>
      <c r="K64" s="655">
        <v>0.12490687856965484</v>
      </c>
      <c r="L64" s="307">
        <v>3322</v>
      </c>
      <c r="M64" s="655">
        <v>0.27497723698369342</v>
      </c>
      <c r="N64" s="307">
        <v>1507</v>
      </c>
      <c r="O64" s="655">
        <v>0.12474132936015231</v>
      </c>
      <c r="P64" s="644">
        <v>8671</v>
      </c>
    </row>
    <row r="65" spans="1:16" ht="15">
      <c r="A65" s="642">
        <v>86</v>
      </c>
      <c r="B65" s="342" t="s">
        <v>43</v>
      </c>
      <c r="C65" s="501">
        <v>6405</v>
      </c>
      <c r="D65" s="643">
        <v>196</v>
      </c>
      <c r="E65" s="655">
        <v>3.0601092896174863E-2</v>
      </c>
      <c r="F65" s="307">
        <v>222</v>
      </c>
      <c r="G65" s="655">
        <v>3.4660421545667446E-2</v>
      </c>
      <c r="H65" s="307">
        <v>298</v>
      </c>
      <c r="I65" s="655">
        <v>4.6526151444184233E-2</v>
      </c>
      <c r="J65" s="307">
        <v>523</v>
      </c>
      <c r="K65" s="655">
        <v>8.1654957064793129E-2</v>
      </c>
      <c r="L65" s="307">
        <v>1074</v>
      </c>
      <c r="M65" s="655">
        <v>0.16768149882903982</v>
      </c>
      <c r="N65" s="307">
        <v>436</v>
      </c>
      <c r="O65" s="655">
        <v>6.8071818891491026E-2</v>
      </c>
      <c r="P65" s="644">
        <v>2749</v>
      </c>
    </row>
    <row r="66" spans="1:16" ht="15">
      <c r="A66" s="642">
        <v>107</v>
      </c>
      <c r="B66" s="342" t="s">
        <v>3483</v>
      </c>
      <c r="C66" s="501">
        <v>8504</v>
      </c>
      <c r="D66" s="643">
        <v>516</v>
      </c>
      <c r="E66" s="655">
        <v>6.0677328316086548E-2</v>
      </c>
      <c r="F66" s="307">
        <v>577</v>
      </c>
      <c r="G66" s="655">
        <v>6.7850423330197557E-2</v>
      </c>
      <c r="H66" s="307">
        <v>732</v>
      </c>
      <c r="I66" s="655">
        <v>8.6077140169332073E-2</v>
      </c>
      <c r="J66" s="307">
        <v>1093</v>
      </c>
      <c r="K66" s="655">
        <v>0.12852775164628411</v>
      </c>
      <c r="L66" s="307">
        <v>2037</v>
      </c>
      <c r="M66" s="655">
        <v>0.23953433678269051</v>
      </c>
      <c r="N66" s="307">
        <v>804</v>
      </c>
      <c r="O66" s="655">
        <v>9.4543744120413928E-2</v>
      </c>
      <c r="P66" s="644">
        <v>5759</v>
      </c>
    </row>
    <row r="67" spans="1:16" ht="15">
      <c r="A67" s="642">
        <v>134</v>
      </c>
      <c r="B67" s="342" t="s">
        <v>63</v>
      </c>
      <c r="C67" s="501">
        <v>9680</v>
      </c>
      <c r="D67" s="643">
        <v>451</v>
      </c>
      <c r="E67" s="655">
        <v>4.6590909090909093E-2</v>
      </c>
      <c r="F67" s="307">
        <v>580</v>
      </c>
      <c r="G67" s="655">
        <v>5.9917355371900828E-2</v>
      </c>
      <c r="H67" s="307">
        <v>799</v>
      </c>
      <c r="I67" s="655">
        <v>8.2541322314049592E-2</v>
      </c>
      <c r="J67" s="307">
        <v>1256</v>
      </c>
      <c r="K67" s="655">
        <v>0.12975206611570247</v>
      </c>
      <c r="L67" s="307">
        <v>2311</v>
      </c>
      <c r="M67" s="655">
        <v>0.23873966942148761</v>
      </c>
      <c r="N67" s="307">
        <v>970</v>
      </c>
      <c r="O67" s="655">
        <v>0.10020661157024793</v>
      </c>
      <c r="P67" s="644">
        <v>6367</v>
      </c>
    </row>
    <row r="68" spans="1:16" ht="15">
      <c r="A68" s="642">
        <v>150</v>
      </c>
      <c r="B68" s="342" t="s">
        <v>3484</v>
      </c>
      <c r="C68" s="501">
        <v>4160</v>
      </c>
      <c r="D68" s="643">
        <v>81</v>
      </c>
      <c r="E68" s="655">
        <v>1.9471153846153846E-2</v>
      </c>
      <c r="F68" s="307">
        <v>96</v>
      </c>
      <c r="G68" s="655">
        <v>2.3076923076923078E-2</v>
      </c>
      <c r="H68" s="307">
        <v>124</v>
      </c>
      <c r="I68" s="655">
        <v>2.9807692307692309E-2</v>
      </c>
      <c r="J68" s="307">
        <v>283</v>
      </c>
      <c r="K68" s="655">
        <v>6.8028846153846148E-2</v>
      </c>
      <c r="L68" s="307">
        <v>651</v>
      </c>
      <c r="M68" s="655">
        <v>0.15649038461538461</v>
      </c>
      <c r="N68" s="307">
        <v>413</v>
      </c>
      <c r="O68" s="655">
        <v>9.9278846153846148E-2</v>
      </c>
      <c r="P68" s="644">
        <v>1648</v>
      </c>
    </row>
    <row r="69" spans="1:16" ht="15">
      <c r="A69" s="642">
        <v>237</v>
      </c>
      <c r="B69" s="342" t="s">
        <v>95</v>
      </c>
      <c r="C69" s="501">
        <v>20645</v>
      </c>
      <c r="D69" s="643">
        <v>605</v>
      </c>
      <c r="E69" s="655">
        <v>2.9304916444659723E-2</v>
      </c>
      <c r="F69" s="307">
        <v>680</v>
      </c>
      <c r="G69" s="655">
        <v>3.2937757326229111E-2</v>
      </c>
      <c r="H69" s="307">
        <v>874</v>
      </c>
      <c r="I69" s="655">
        <v>4.2334705739888595E-2</v>
      </c>
      <c r="J69" s="307">
        <v>1840</v>
      </c>
      <c r="K69" s="655">
        <v>8.9125696294502302E-2</v>
      </c>
      <c r="L69" s="307">
        <v>3460</v>
      </c>
      <c r="M69" s="655">
        <v>0.16759505933640106</v>
      </c>
      <c r="N69" s="307">
        <v>1161</v>
      </c>
      <c r="O69" s="655">
        <v>5.6236376846694115E-2</v>
      </c>
      <c r="P69" s="644">
        <v>8620</v>
      </c>
    </row>
    <row r="70" spans="1:16" ht="15">
      <c r="A70" s="642">
        <v>264</v>
      </c>
      <c r="B70" s="342" t="s">
        <v>102</v>
      </c>
      <c r="C70" s="501">
        <v>12285</v>
      </c>
      <c r="D70" s="643">
        <v>237</v>
      </c>
      <c r="E70" s="655">
        <v>1.9291819291819293E-2</v>
      </c>
      <c r="F70" s="307">
        <v>258</v>
      </c>
      <c r="G70" s="655">
        <v>2.1001221001221003E-2</v>
      </c>
      <c r="H70" s="307">
        <v>283</v>
      </c>
      <c r="I70" s="655">
        <v>2.3036223036223036E-2</v>
      </c>
      <c r="J70" s="307">
        <v>618</v>
      </c>
      <c r="K70" s="655">
        <v>5.0305250305250307E-2</v>
      </c>
      <c r="L70" s="307">
        <v>1163</v>
      </c>
      <c r="M70" s="655">
        <v>9.466829466829467E-2</v>
      </c>
      <c r="N70" s="307">
        <v>451</v>
      </c>
      <c r="O70" s="655">
        <v>3.6711436711436708E-2</v>
      </c>
      <c r="P70" s="644">
        <v>3010</v>
      </c>
    </row>
    <row r="71" spans="1:16" ht="15">
      <c r="A71" s="642">
        <v>310</v>
      </c>
      <c r="B71" s="342" t="s">
        <v>114</v>
      </c>
      <c r="C71" s="501">
        <v>10390</v>
      </c>
      <c r="D71" s="643">
        <v>280</v>
      </c>
      <c r="E71" s="655">
        <v>2.6948989412897015E-2</v>
      </c>
      <c r="F71" s="307">
        <v>342</v>
      </c>
      <c r="G71" s="655">
        <v>3.2916265640038501E-2</v>
      </c>
      <c r="H71" s="307">
        <v>475</v>
      </c>
      <c r="I71" s="655">
        <v>4.571703561116458E-2</v>
      </c>
      <c r="J71" s="307">
        <v>707</v>
      </c>
      <c r="K71" s="655">
        <v>6.8046198267564972E-2</v>
      </c>
      <c r="L71" s="307">
        <v>1794</v>
      </c>
      <c r="M71" s="655">
        <v>0.17266602502406159</v>
      </c>
      <c r="N71" s="307">
        <v>1192</v>
      </c>
      <c r="O71" s="655">
        <v>0.11472569778633301</v>
      </c>
      <c r="P71" s="644">
        <v>4790</v>
      </c>
    </row>
    <row r="72" spans="1:16" ht="15">
      <c r="A72" s="642">
        <v>315</v>
      </c>
      <c r="B72" s="342" t="s">
        <v>118</v>
      </c>
      <c r="C72" s="501">
        <v>6980</v>
      </c>
      <c r="D72" s="643">
        <v>308</v>
      </c>
      <c r="E72" s="655">
        <v>4.4126074498567334E-2</v>
      </c>
      <c r="F72" s="307">
        <v>325</v>
      </c>
      <c r="G72" s="655">
        <v>4.6561604584527218E-2</v>
      </c>
      <c r="H72" s="307">
        <v>427</v>
      </c>
      <c r="I72" s="655">
        <v>6.1174785100286531E-2</v>
      </c>
      <c r="J72" s="307">
        <v>718</v>
      </c>
      <c r="K72" s="655">
        <v>0.10286532951289398</v>
      </c>
      <c r="L72" s="307">
        <v>1509</v>
      </c>
      <c r="M72" s="655">
        <v>0.21618911174785099</v>
      </c>
      <c r="N72" s="307">
        <v>838</v>
      </c>
      <c r="O72" s="655">
        <v>0.12005730659025787</v>
      </c>
      <c r="P72" s="644">
        <v>4125</v>
      </c>
    </row>
    <row r="73" spans="1:16" ht="15">
      <c r="A73" s="642">
        <v>361</v>
      </c>
      <c r="B73" s="342" t="s">
        <v>131</v>
      </c>
      <c r="C73" s="501">
        <v>29103</v>
      </c>
      <c r="D73" s="643">
        <v>1346</v>
      </c>
      <c r="E73" s="655">
        <v>4.6249527540116138E-2</v>
      </c>
      <c r="F73" s="307">
        <v>1803</v>
      </c>
      <c r="G73" s="655">
        <v>6.1952376043706833E-2</v>
      </c>
      <c r="H73" s="307">
        <v>2210</v>
      </c>
      <c r="I73" s="655">
        <v>7.5937188605985639E-2</v>
      </c>
      <c r="J73" s="307">
        <v>3456</v>
      </c>
      <c r="K73" s="655">
        <v>0.11875064426347799</v>
      </c>
      <c r="L73" s="307">
        <v>5992</v>
      </c>
      <c r="M73" s="655">
        <v>0.20588942720681716</v>
      </c>
      <c r="N73" s="307">
        <v>2657</v>
      </c>
      <c r="O73" s="655">
        <v>9.1296429921313954E-2</v>
      </c>
      <c r="P73" s="644">
        <v>17464</v>
      </c>
    </row>
    <row r="74" spans="1:16" ht="15">
      <c r="A74" s="642">
        <v>647</v>
      </c>
      <c r="B74" s="342" t="s">
        <v>3485</v>
      </c>
      <c r="C74" s="501">
        <v>7625</v>
      </c>
      <c r="D74" s="643">
        <v>373</v>
      </c>
      <c r="E74" s="655">
        <v>4.8918032786885245E-2</v>
      </c>
      <c r="F74" s="307">
        <v>454</v>
      </c>
      <c r="G74" s="655">
        <v>5.9540983606557379E-2</v>
      </c>
      <c r="H74" s="307">
        <v>533</v>
      </c>
      <c r="I74" s="655">
        <v>6.9901639344262301E-2</v>
      </c>
      <c r="J74" s="307">
        <v>771</v>
      </c>
      <c r="K74" s="655">
        <v>0.10111475409836065</v>
      </c>
      <c r="L74" s="307">
        <v>1660</v>
      </c>
      <c r="M74" s="655">
        <v>0.21770491803278688</v>
      </c>
      <c r="N74" s="307">
        <v>761</v>
      </c>
      <c r="O74" s="655">
        <v>9.9803278688524594E-2</v>
      </c>
      <c r="P74" s="644">
        <v>4552</v>
      </c>
    </row>
    <row r="75" spans="1:16" ht="15">
      <c r="A75" s="642">
        <v>658</v>
      </c>
      <c r="B75" s="342" t="s">
        <v>3486</v>
      </c>
      <c r="C75" s="501">
        <v>3943</v>
      </c>
      <c r="D75" s="643">
        <v>134</v>
      </c>
      <c r="E75" s="655">
        <v>3.3984275932031446E-2</v>
      </c>
      <c r="F75" s="307">
        <v>173</v>
      </c>
      <c r="G75" s="655">
        <v>4.387522191224956E-2</v>
      </c>
      <c r="H75" s="307">
        <v>257</v>
      </c>
      <c r="I75" s="655">
        <v>6.517879786964241E-2</v>
      </c>
      <c r="J75" s="307">
        <v>352</v>
      </c>
      <c r="K75" s="655">
        <v>8.9272127821455743E-2</v>
      </c>
      <c r="L75" s="307">
        <v>700</v>
      </c>
      <c r="M75" s="655">
        <v>0.17752979964494039</v>
      </c>
      <c r="N75" s="307">
        <v>266</v>
      </c>
      <c r="O75" s="655">
        <v>6.7461323865077347E-2</v>
      </c>
      <c r="P75" s="644">
        <v>1882</v>
      </c>
    </row>
    <row r="76" spans="1:16" ht="15">
      <c r="A76" s="642">
        <v>664</v>
      </c>
      <c r="B76" s="342" t="s">
        <v>3487</v>
      </c>
      <c r="C76" s="501">
        <v>23972</v>
      </c>
      <c r="D76" s="643">
        <v>745</v>
      </c>
      <c r="E76" s="655">
        <v>3.1077924244952444E-2</v>
      </c>
      <c r="F76" s="307">
        <v>866</v>
      </c>
      <c r="G76" s="655">
        <v>3.6125479726347408E-2</v>
      </c>
      <c r="H76" s="307">
        <v>1204</v>
      </c>
      <c r="I76" s="655">
        <v>5.0225262806607711E-2</v>
      </c>
      <c r="J76" s="307">
        <v>1998</v>
      </c>
      <c r="K76" s="655">
        <v>8.3347238444852326E-2</v>
      </c>
      <c r="L76" s="307">
        <v>4174</v>
      </c>
      <c r="M76" s="655">
        <v>0.17411980644084765</v>
      </c>
      <c r="N76" s="307">
        <v>1591</v>
      </c>
      <c r="O76" s="655">
        <v>6.6369097280160189E-2</v>
      </c>
      <c r="P76" s="644">
        <v>10578</v>
      </c>
    </row>
    <row r="77" spans="1:16" ht="15">
      <c r="A77" s="642">
        <v>686</v>
      </c>
      <c r="B77" s="342" t="s">
        <v>219</v>
      </c>
      <c r="C77" s="501">
        <v>39667</v>
      </c>
      <c r="D77" s="643">
        <v>1235</v>
      </c>
      <c r="E77" s="655">
        <v>3.1134192149645801E-2</v>
      </c>
      <c r="F77" s="307">
        <v>1506</v>
      </c>
      <c r="G77" s="655">
        <v>3.7966067512037717E-2</v>
      </c>
      <c r="H77" s="307">
        <v>1811</v>
      </c>
      <c r="I77" s="655">
        <v>4.5655078528751857E-2</v>
      </c>
      <c r="J77" s="307">
        <v>3381</v>
      </c>
      <c r="K77" s="655">
        <v>8.5234577860690247E-2</v>
      </c>
      <c r="L77" s="307">
        <v>7151</v>
      </c>
      <c r="M77" s="655">
        <v>0.18027579600171428</v>
      </c>
      <c r="N77" s="307">
        <v>2811</v>
      </c>
      <c r="O77" s="655">
        <v>7.0864950714699879E-2</v>
      </c>
      <c r="P77" s="644">
        <v>17895</v>
      </c>
    </row>
    <row r="78" spans="1:16" ht="15">
      <c r="A78" s="642">
        <v>819</v>
      </c>
      <c r="B78" s="342" t="s">
        <v>240</v>
      </c>
      <c r="C78" s="501">
        <v>5281</v>
      </c>
      <c r="D78" s="643">
        <v>253</v>
      </c>
      <c r="E78" s="655">
        <v>4.7907593258852493E-2</v>
      </c>
      <c r="F78" s="307">
        <v>371</v>
      </c>
      <c r="G78" s="655">
        <v>7.0251846241242186E-2</v>
      </c>
      <c r="H78" s="307">
        <v>488</v>
      </c>
      <c r="I78" s="655">
        <v>9.2406741147509935E-2</v>
      </c>
      <c r="J78" s="307">
        <v>704</v>
      </c>
      <c r="K78" s="655">
        <v>0.13330808558985041</v>
      </c>
      <c r="L78" s="307">
        <v>1459</v>
      </c>
      <c r="M78" s="655">
        <v>0.27627343306192009</v>
      </c>
      <c r="N78" s="307">
        <v>644</v>
      </c>
      <c r="O78" s="655">
        <v>0.12194660102253362</v>
      </c>
      <c r="P78" s="644">
        <v>3919</v>
      </c>
    </row>
    <row r="79" spans="1:16" ht="15">
      <c r="A79" s="642">
        <v>854</v>
      </c>
      <c r="B79" s="342" t="s">
        <v>248</v>
      </c>
      <c r="C79" s="501">
        <v>14769</v>
      </c>
      <c r="D79" s="643">
        <v>1256</v>
      </c>
      <c r="E79" s="655">
        <v>8.5042995463470786E-2</v>
      </c>
      <c r="F79" s="307">
        <v>1423</v>
      </c>
      <c r="G79" s="655">
        <v>9.635046380933035E-2</v>
      </c>
      <c r="H79" s="307">
        <v>1807</v>
      </c>
      <c r="I79" s="655">
        <v>0.12235087006567812</v>
      </c>
      <c r="J79" s="307">
        <v>2596</v>
      </c>
      <c r="K79" s="655">
        <v>0.17577357979551764</v>
      </c>
      <c r="L79" s="307">
        <v>4786</v>
      </c>
      <c r="M79" s="655">
        <v>0.32405714672625091</v>
      </c>
      <c r="N79" s="307">
        <v>1610</v>
      </c>
      <c r="O79" s="655">
        <v>0.10901211998104136</v>
      </c>
      <c r="P79" s="644">
        <v>13478</v>
      </c>
    </row>
    <row r="80" spans="1:16" ht="15">
      <c r="A80" s="642">
        <v>887</v>
      </c>
      <c r="B80" s="342" t="s">
        <v>261</v>
      </c>
      <c r="C80" s="501">
        <v>44696</v>
      </c>
      <c r="D80" s="643">
        <v>1952</v>
      </c>
      <c r="E80" s="655">
        <v>4.3672811884732411E-2</v>
      </c>
      <c r="F80" s="307">
        <v>2400</v>
      </c>
      <c r="G80" s="655">
        <v>5.3696080186146411E-2</v>
      </c>
      <c r="H80" s="307">
        <v>3125</v>
      </c>
      <c r="I80" s="655">
        <v>6.9916771075711467E-2</v>
      </c>
      <c r="J80" s="307">
        <v>4936</v>
      </c>
      <c r="K80" s="655">
        <v>0.11043493824950779</v>
      </c>
      <c r="L80" s="307">
        <v>10377</v>
      </c>
      <c r="M80" s="655">
        <v>0.23216842670485055</v>
      </c>
      <c r="N80" s="307">
        <v>4298</v>
      </c>
      <c r="O80" s="655">
        <v>9.6160730266690531E-2</v>
      </c>
      <c r="P80" s="644">
        <v>27088</v>
      </c>
    </row>
    <row r="81" spans="1:16">
      <c r="A81" s="639">
        <v>7</v>
      </c>
      <c r="B81" s="184" t="s">
        <v>367</v>
      </c>
      <c r="C81" s="640">
        <v>728581</v>
      </c>
      <c r="D81" s="640">
        <v>21603</v>
      </c>
      <c r="E81" s="656">
        <v>2.9650786940642153E-2</v>
      </c>
      <c r="F81" s="640">
        <v>22789</v>
      </c>
      <c r="G81" s="656">
        <v>3.1278608692787764E-2</v>
      </c>
      <c r="H81" s="65">
        <v>26423</v>
      </c>
      <c r="I81" s="656">
        <v>3.626638630433679E-2</v>
      </c>
      <c r="J81" s="65">
        <v>49012</v>
      </c>
      <c r="K81" s="656">
        <v>0.17601407767861951</v>
      </c>
      <c r="L81" s="65">
        <v>107930</v>
      </c>
      <c r="M81" s="656">
        <v>0.38760302382790757</v>
      </c>
      <c r="N81" s="65">
        <v>50698</v>
      </c>
      <c r="O81" s="656">
        <v>0.18206891598283384</v>
      </c>
      <c r="P81" s="641">
        <v>278455</v>
      </c>
    </row>
    <row r="82" spans="1:16" ht="15">
      <c r="A82" s="642">
        <v>2</v>
      </c>
      <c r="B82" s="342" t="s">
        <v>8</v>
      </c>
      <c r="C82" s="501">
        <v>21246</v>
      </c>
      <c r="D82" s="643">
        <v>738</v>
      </c>
      <c r="E82" s="655">
        <v>3.4735950296526402E-2</v>
      </c>
      <c r="F82" s="307">
        <v>876</v>
      </c>
      <c r="G82" s="655">
        <v>4.1231290595876872E-2</v>
      </c>
      <c r="H82" s="307">
        <v>1129</v>
      </c>
      <c r="I82" s="655">
        <v>5.3139414478019391E-2</v>
      </c>
      <c r="J82" s="307">
        <v>1869</v>
      </c>
      <c r="K82" s="655">
        <v>8.7969500141203055E-2</v>
      </c>
      <c r="L82" s="307">
        <v>4541</v>
      </c>
      <c r="M82" s="655">
        <v>0.21373434999529323</v>
      </c>
      <c r="N82" s="307">
        <v>2708</v>
      </c>
      <c r="O82" s="655">
        <v>0.12745928645392074</v>
      </c>
      <c r="P82" s="644">
        <v>11861</v>
      </c>
    </row>
    <row r="83" spans="1:16" ht="15">
      <c r="A83" s="642">
        <v>21</v>
      </c>
      <c r="B83" s="342" t="s">
        <v>12</v>
      </c>
      <c r="C83" s="501">
        <v>4920</v>
      </c>
      <c r="D83" s="643">
        <v>175</v>
      </c>
      <c r="E83" s="655">
        <v>3.556910569105691E-2</v>
      </c>
      <c r="F83" s="307">
        <v>271</v>
      </c>
      <c r="G83" s="655">
        <v>5.5081300813008133E-2</v>
      </c>
      <c r="H83" s="307">
        <v>288</v>
      </c>
      <c r="I83" s="655">
        <v>5.8536585365853662E-2</v>
      </c>
      <c r="J83" s="307">
        <v>433</v>
      </c>
      <c r="K83" s="655">
        <v>8.8008130081300817E-2</v>
      </c>
      <c r="L83" s="307">
        <v>1135</v>
      </c>
      <c r="M83" s="655">
        <v>0.2306910569105691</v>
      </c>
      <c r="N83" s="307">
        <v>615</v>
      </c>
      <c r="O83" s="655">
        <v>0.125</v>
      </c>
      <c r="P83" s="644">
        <v>2917</v>
      </c>
    </row>
    <row r="84" spans="1:16" ht="15">
      <c r="A84" s="642">
        <v>55</v>
      </c>
      <c r="B84" s="342" t="s">
        <v>3488</v>
      </c>
      <c r="C84" s="501">
        <v>7902</v>
      </c>
      <c r="D84" s="643">
        <v>533</v>
      </c>
      <c r="E84" s="655">
        <v>6.7451278157428504E-2</v>
      </c>
      <c r="F84" s="307">
        <v>625</v>
      </c>
      <c r="G84" s="655">
        <v>7.9093900278410526E-2</v>
      </c>
      <c r="H84" s="307">
        <v>745</v>
      </c>
      <c r="I84" s="655">
        <v>9.427992913186535E-2</v>
      </c>
      <c r="J84" s="307">
        <v>1147</v>
      </c>
      <c r="K84" s="655">
        <v>0.145153125790939</v>
      </c>
      <c r="L84" s="307">
        <v>2342</v>
      </c>
      <c r="M84" s="655">
        <v>0.29638066312325995</v>
      </c>
      <c r="N84" s="307">
        <v>1132</v>
      </c>
      <c r="O84" s="655">
        <v>0.14325487218425714</v>
      </c>
      <c r="P84" s="644">
        <v>6524</v>
      </c>
    </row>
    <row r="85" spans="1:16" ht="15">
      <c r="A85" s="642">
        <v>148</v>
      </c>
      <c r="B85" s="342" t="s">
        <v>73</v>
      </c>
      <c r="C85" s="501">
        <v>65553</v>
      </c>
      <c r="D85" s="643">
        <v>1563</v>
      </c>
      <c r="E85" s="655">
        <v>2.3843302366024437E-2</v>
      </c>
      <c r="F85" s="307">
        <v>1560</v>
      </c>
      <c r="G85" s="655">
        <v>2.3797537870120362E-2</v>
      </c>
      <c r="H85" s="307">
        <v>1702</v>
      </c>
      <c r="I85" s="655">
        <v>2.5963724009580035E-2</v>
      </c>
      <c r="J85" s="307">
        <v>3393</v>
      </c>
      <c r="K85" s="655">
        <v>5.1759644867511785E-2</v>
      </c>
      <c r="L85" s="307">
        <v>7056</v>
      </c>
      <c r="M85" s="655">
        <v>0.10763809436639056</v>
      </c>
      <c r="N85" s="307">
        <v>2880</v>
      </c>
      <c r="O85" s="655">
        <v>4.3933916067914511E-2</v>
      </c>
      <c r="P85" s="644">
        <v>18154</v>
      </c>
    </row>
    <row r="86" spans="1:16" ht="15">
      <c r="A86" s="642">
        <v>197</v>
      </c>
      <c r="B86" s="342" t="s">
        <v>84</v>
      </c>
      <c r="C86" s="501">
        <v>15534</v>
      </c>
      <c r="D86" s="643">
        <v>828</v>
      </c>
      <c r="E86" s="655">
        <v>5.3302433371958287E-2</v>
      </c>
      <c r="F86" s="307">
        <v>962</v>
      </c>
      <c r="G86" s="655">
        <v>6.192867258915926E-2</v>
      </c>
      <c r="H86" s="307">
        <v>1159</v>
      </c>
      <c r="I86" s="655">
        <v>7.4610531736835323E-2</v>
      </c>
      <c r="J86" s="307">
        <v>1925</v>
      </c>
      <c r="K86" s="655">
        <v>0.12392172009784988</v>
      </c>
      <c r="L86" s="307">
        <v>4238</v>
      </c>
      <c r="M86" s="655">
        <v>0.2728209089738638</v>
      </c>
      <c r="N86" s="307">
        <v>2423</v>
      </c>
      <c r="O86" s="655">
        <v>0.15598043002446246</v>
      </c>
      <c r="P86" s="644">
        <v>11535</v>
      </c>
    </row>
    <row r="87" spans="1:16" ht="15">
      <c r="A87" s="642">
        <v>206</v>
      </c>
      <c r="B87" s="342" t="s">
        <v>86</v>
      </c>
      <c r="C87" s="501">
        <v>4983</v>
      </c>
      <c r="D87" s="643">
        <v>152</v>
      </c>
      <c r="E87" s="655">
        <v>3.0503712622917921E-2</v>
      </c>
      <c r="F87" s="307">
        <v>215</v>
      </c>
      <c r="G87" s="655">
        <v>4.314669877583785E-2</v>
      </c>
      <c r="H87" s="307">
        <v>230</v>
      </c>
      <c r="I87" s="655">
        <v>4.6156933574152119E-2</v>
      </c>
      <c r="J87" s="307">
        <v>398</v>
      </c>
      <c r="K87" s="655">
        <v>7.9871563315271926E-2</v>
      </c>
      <c r="L87" s="307">
        <v>1087</v>
      </c>
      <c r="M87" s="655">
        <v>0.21814168171784065</v>
      </c>
      <c r="N87" s="307">
        <v>651</v>
      </c>
      <c r="O87" s="655">
        <v>0.13064419024683926</v>
      </c>
      <c r="P87" s="644">
        <v>2733</v>
      </c>
    </row>
    <row r="88" spans="1:16" ht="15">
      <c r="A88" s="642">
        <v>313</v>
      </c>
      <c r="B88" s="342" t="s">
        <v>3489</v>
      </c>
      <c r="C88" s="501">
        <v>10226</v>
      </c>
      <c r="D88" s="643">
        <v>553</v>
      </c>
      <c r="E88" s="655">
        <v>5.4077840797965966E-2</v>
      </c>
      <c r="F88" s="307">
        <v>614</v>
      </c>
      <c r="G88" s="655">
        <v>6.0043027576765107E-2</v>
      </c>
      <c r="H88" s="307">
        <v>685</v>
      </c>
      <c r="I88" s="655">
        <v>6.6986113827498528E-2</v>
      </c>
      <c r="J88" s="307">
        <v>972</v>
      </c>
      <c r="K88" s="655">
        <v>9.505182867201252E-2</v>
      </c>
      <c r="L88" s="307">
        <v>2511</v>
      </c>
      <c r="M88" s="655">
        <v>0.24555055740269902</v>
      </c>
      <c r="N88" s="307">
        <v>1379</v>
      </c>
      <c r="O88" s="655">
        <v>0.13485233717973794</v>
      </c>
      <c r="P88" s="644">
        <v>6714</v>
      </c>
    </row>
    <row r="89" spans="1:16" ht="15">
      <c r="A89" s="642">
        <v>318</v>
      </c>
      <c r="B89" s="342" t="s">
        <v>120</v>
      </c>
      <c r="C89" s="501">
        <v>60921</v>
      </c>
      <c r="D89" s="643">
        <v>1019</v>
      </c>
      <c r="E89" s="655">
        <v>1.6726580325339375E-2</v>
      </c>
      <c r="F89" s="307">
        <v>1088</v>
      </c>
      <c r="G89" s="655">
        <v>1.7859194694768633E-2</v>
      </c>
      <c r="H89" s="307">
        <v>1180</v>
      </c>
      <c r="I89" s="655">
        <v>1.9369347187340982E-2</v>
      </c>
      <c r="J89" s="307">
        <v>2632</v>
      </c>
      <c r="K89" s="655">
        <v>4.3203493048374127E-2</v>
      </c>
      <c r="L89" s="307">
        <v>6106</v>
      </c>
      <c r="M89" s="655">
        <v>0.10022816434398647</v>
      </c>
      <c r="N89" s="307">
        <v>2984</v>
      </c>
      <c r="O89" s="655">
        <v>4.8981467802563974E-2</v>
      </c>
      <c r="P89" s="644">
        <v>15009</v>
      </c>
    </row>
    <row r="90" spans="1:16" ht="15">
      <c r="A90" s="642">
        <v>321</v>
      </c>
      <c r="B90" s="342" t="s">
        <v>122</v>
      </c>
      <c r="C90" s="501">
        <v>9121</v>
      </c>
      <c r="D90" s="643">
        <v>319</v>
      </c>
      <c r="E90" s="655">
        <v>3.4974235281219165E-2</v>
      </c>
      <c r="F90" s="307">
        <v>305</v>
      </c>
      <c r="G90" s="655">
        <v>3.343931586448854E-2</v>
      </c>
      <c r="H90" s="307">
        <v>355</v>
      </c>
      <c r="I90" s="655">
        <v>3.8921170924240765E-2</v>
      </c>
      <c r="J90" s="307">
        <v>735</v>
      </c>
      <c r="K90" s="655">
        <v>8.0583269378357636E-2</v>
      </c>
      <c r="L90" s="307">
        <v>1575</v>
      </c>
      <c r="M90" s="655">
        <v>0.17267843438219493</v>
      </c>
      <c r="N90" s="307">
        <v>650</v>
      </c>
      <c r="O90" s="655">
        <v>7.1264115776778866E-2</v>
      </c>
      <c r="P90" s="644">
        <v>3939</v>
      </c>
    </row>
    <row r="91" spans="1:16" ht="15">
      <c r="A91" s="642">
        <v>376</v>
      </c>
      <c r="B91" s="342" t="s">
        <v>3490</v>
      </c>
      <c r="C91" s="501">
        <v>71570</v>
      </c>
      <c r="D91" s="643">
        <v>1014</v>
      </c>
      <c r="E91" s="655">
        <v>1.4167947464021238E-2</v>
      </c>
      <c r="F91" s="307">
        <v>1194</v>
      </c>
      <c r="G91" s="655">
        <v>1.6682967723906664E-2</v>
      </c>
      <c r="H91" s="307">
        <v>1341</v>
      </c>
      <c r="I91" s="655">
        <v>1.8736900936146429E-2</v>
      </c>
      <c r="J91" s="307">
        <v>3077</v>
      </c>
      <c r="K91" s="655">
        <v>4.2992874109263661E-2</v>
      </c>
      <c r="L91" s="307">
        <v>5965</v>
      </c>
      <c r="M91" s="655">
        <v>8.3344976945647617E-2</v>
      </c>
      <c r="N91" s="307">
        <v>2791</v>
      </c>
      <c r="O91" s="655">
        <v>3.899678636300126E-2</v>
      </c>
      <c r="P91" s="644">
        <v>15382</v>
      </c>
    </row>
    <row r="92" spans="1:16" ht="15">
      <c r="A92" s="642">
        <v>400</v>
      </c>
      <c r="B92" s="342" t="s">
        <v>3491</v>
      </c>
      <c r="C92" s="501">
        <v>23455</v>
      </c>
      <c r="D92" s="643">
        <v>658</v>
      </c>
      <c r="E92" s="655">
        <v>2.8053719889149436E-2</v>
      </c>
      <c r="F92" s="307">
        <v>697</v>
      </c>
      <c r="G92" s="655">
        <v>2.9716478362822426E-2</v>
      </c>
      <c r="H92" s="307">
        <v>961</v>
      </c>
      <c r="I92" s="655">
        <v>4.0972074184608825E-2</v>
      </c>
      <c r="J92" s="307">
        <v>1825</v>
      </c>
      <c r="K92" s="655">
        <v>7.7808569601364314E-2</v>
      </c>
      <c r="L92" s="307">
        <v>4015</v>
      </c>
      <c r="M92" s="655">
        <v>0.17117885312300149</v>
      </c>
      <c r="N92" s="307">
        <v>1825</v>
      </c>
      <c r="O92" s="655">
        <v>7.7808569601364314E-2</v>
      </c>
      <c r="P92" s="644">
        <v>9981</v>
      </c>
    </row>
    <row r="93" spans="1:16" ht="15">
      <c r="A93" s="642">
        <v>440</v>
      </c>
      <c r="B93" s="342" t="s">
        <v>149</v>
      </c>
      <c r="C93" s="501">
        <v>71117</v>
      </c>
      <c r="D93" s="643">
        <v>2178</v>
      </c>
      <c r="E93" s="655">
        <v>3.0625588818425975E-2</v>
      </c>
      <c r="F93" s="307">
        <v>2141</v>
      </c>
      <c r="G93" s="655">
        <v>3.0105319403236918E-2</v>
      </c>
      <c r="H93" s="307">
        <v>2315</v>
      </c>
      <c r="I93" s="655">
        <v>3.2551991788180044E-2</v>
      </c>
      <c r="J93" s="307">
        <v>4681</v>
      </c>
      <c r="K93" s="655">
        <v>6.5821111689188236E-2</v>
      </c>
      <c r="L93" s="307">
        <v>9613</v>
      </c>
      <c r="M93" s="655">
        <v>0.13517161860033466</v>
      </c>
      <c r="N93" s="307">
        <v>3548</v>
      </c>
      <c r="O93" s="655">
        <v>4.9889618515966648E-2</v>
      </c>
      <c r="P93" s="644">
        <v>24476</v>
      </c>
    </row>
    <row r="94" spans="1:16" ht="15">
      <c r="A94" s="642">
        <v>483</v>
      </c>
      <c r="B94" s="342" t="s">
        <v>157</v>
      </c>
      <c r="C94" s="501">
        <v>10417</v>
      </c>
      <c r="D94" s="643">
        <v>590</v>
      </c>
      <c r="E94" s="655">
        <v>5.6638187577997504E-2</v>
      </c>
      <c r="F94" s="307">
        <v>657</v>
      </c>
      <c r="G94" s="655">
        <v>6.3069981760583663E-2</v>
      </c>
      <c r="H94" s="307">
        <v>877</v>
      </c>
      <c r="I94" s="655">
        <v>8.4189305942209844E-2</v>
      </c>
      <c r="J94" s="307">
        <v>1300</v>
      </c>
      <c r="K94" s="655">
        <v>0.12479600652779112</v>
      </c>
      <c r="L94" s="307">
        <v>2868</v>
      </c>
      <c r="M94" s="655">
        <v>0.27531918978592684</v>
      </c>
      <c r="N94" s="307">
        <v>1700</v>
      </c>
      <c r="O94" s="655">
        <v>0.16319477776711144</v>
      </c>
      <c r="P94" s="644">
        <v>7992</v>
      </c>
    </row>
    <row r="95" spans="1:16" ht="15">
      <c r="A95" s="642">
        <v>541</v>
      </c>
      <c r="B95" s="342" t="s">
        <v>3492</v>
      </c>
      <c r="C95" s="501">
        <v>22798</v>
      </c>
      <c r="D95" s="643">
        <v>1018</v>
      </c>
      <c r="E95" s="655">
        <v>4.4653039740328096E-2</v>
      </c>
      <c r="F95" s="307">
        <v>1058</v>
      </c>
      <c r="G95" s="655">
        <v>4.6407579612246688E-2</v>
      </c>
      <c r="H95" s="307">
        <v>1127</v>
      </c>
      <c r="I95" s="655">
        <v>4.9434160891306256E-2</v>
      </c>
      <c r="J95" s="307">
        <v>2069</v>
      </c>
      <c r="K95" s="655">
        <v>9.0753574874989029E-2</v>
      </c>
      <c r="L95" s="307">
        <v>4867</v>
      </c>
      <c r="M95" s="655">
        <v>0.21348363891569436</v>
      </c>
      <c r="N95" s="307">
        <v>2357</v>
      </c>
      <c r="O95" s="655">
        <v>0.10338626195280287</v>
      </c>
      <c r="P95" s="644">
        <v>12496</v>
      </c>
    </row>
    <row r="96" spans="1:16" ht="15">
      <c r="A96" s="642">
        <v>607</v>
      </c>
      <c r="B96" s="342" t="s">
        <v>3493</v>
      </c>
      <c r="C96" s="501">
        <v>25933</v>
      </c>
      <c r="D96" s="643">
        <v>294</v>
      </c>
      <c r="E96" s="655">
        <v>1.1336906644044268E-2</v>
      </c>
      <c r="F96" s="307">
        <v>304</v>
      </c>
      <c r="G96" s="655">
        <v>1.1722515713569583E-2</v>
      </c>
      <c r="H96" s="307">
        <v>365</v>
      </c>
      <c r="I96" s="655">
        <v>1.4074731037674006E-2</v>
      </c>
      <c r="J96" s="307">
        <v>731</v>
      </c>
      <c r="K96" s="655">
        <v>2.8188022982300543E-2</v>
      </c>
      <c r="L96" s="307">
        <v>1653</v>
      </c>
      <c r="M96" s="655">
        <v>6.3741179192534608E-2</v>
      </c>
      <c r="N96" s="307">
        <v>895</v>
      </c>
      <c r="O96" s="655">
        <v>3.4512011722515716E-2</v>
      </c>
      <c r="P96" s="644">
        <v>4242</v>
      </c>
    </row>
    <row r="97" spans="1:16" ht="15">
      <c r="A97" s="642">
        <v>615</v>
      </c>
      <c r="B97" s="342" t="s">
        <v>3494</v>
      </c>
      <c r="C97" s="501">
        <v>149786</v>
      </c>
      <c r="D97" s="643">
        <v>2847</v>
      </c>
      <c r="E97" s="655">
        <v>1.900711681999653E-2</v>
      </c>
      <c r="F97" s="307">
        <v>2599</v>
      </c>
      <c r="G97" s="655">
        <v>1.7351421361141896E-2</v>
      </c>
      <c r="H97" s="307">
        <v>2788</v>
      </c>
      <c r="I97" s="655">
        <v>1.8613221529381919E-2</v>
      </c>
      <c r="J97" s="307">
        <v>6886</v>
      </c>
      <c r="K97" s="655">
        <v>4.5972253748681455E-2</v>
      </c>
      <c r="L97" s="307">
        <v>14501</v>
      </c>
      <c r="M97" s="655">
        <v>9.6811451003431567E-2</v>
      </c>
      <c r="N97" s="307">
        <v>5928</v>
      </c>
      <c r="O97" s="655">
        <v>3.9576462419718801E-2</v>
      </c>
      <c r="P97" s="644">
        <v>35549</v>
      </c>
    </row>
    <row r="98" spans="1:16" ht="15">
      <c r="A98" s="642">
        <v>649</v>
      </c>
      <c r="B98" s="342" t="s">
        <v>3495</v>
      </c>
      <c r="C98" s="501">
        <v>16559</v>
      </c>
      <c r="D98" s="643">
        <v>728</v>
      </c>
      <c r="E98" s="655">
        <v>4.3964007488374902E-2</v>
      </c>
      <c r="F98" s="307">
        <v>891</v>
      </c>
      <c r="G98" s="655">
        <v>5.3807597077118186E-2</v>
      </c>
      <c r="H98" s="307">
        <v>1086</v>
      </c>
      <c r="I98" s="655">
        <v>6.5583670511504322E-2</v>
      </c>
      <c r="J98" s="307">
        <v>1717</v>
      </c>
      <c r="K98" s="655">
        <v>0.10368983634277432</v>
      </c>
      <c r="L98" s="307">
        <v>3953</v>
      </c>
      <c r="M98" s="655">
        <v>0.23872214505706865</v>
      </c>
      <c r="N98" s="307">
        <v>2134</v>
      </c>
      <c r="O98" s="655">
        <v>0.12887251645630776</v>
      </c>
      <c r="P98" s="644">
        <v>10509</v>
      </c>
    </row>
    <row r="99" spans="1:16" ht="15">
      <c r="A99" s="642">
        <v>652</v>
      </c>
      <c r="B99" s="342" t="s">
        <v>193</v>
      </c>
      <c r="C99" s="501">
        <v>6169</v>
      </c>
      <c r="D99" s="643">
        <v>362</v>
      </c>
      <c r="E99" s="655">
        <v>5.8680499270546277E-2</v>
      </c>
      <c r="F99" s="307">
        <v>516</v>
      </c>
      <c r="G99" s="655">
        <v>8.3644026584535583E-2</v>
      </c>
      <c r="H99" s="307">
        <v>575</v>
      </c>
      <c r="I99" s="655">
        <v>9.3207975360674336E-2</v>
      </c>
      <c r="J99" s="307">
        <v>799</v>
      </c>
      <c r="K99" s="655">
        <v>0.12951856054465877</v>
      </c>
      <c r="L99" s="307">
        <v>1769</v>
      </c>
      <c r="M99" s="655">
        <v>0.28675636245744851</v>
      </c>
      <c r="N99" s="307">
        <v>1006</v>
      </c>
      <c r="O99" s="655">
        <v>0.16307343167450153</v>
      </c>
      <c r="P99" s="644">
        <v>5027</v>
      </c>
    </row>
    <row r="100" spans="1:16" ht="15">
      <c r="A100" s="642">
        <v>660</v>
      </c>
      <c r="B100" s="342" t="s">
        <v>3496</v>
      </c>
      <c r="C100" s="501">
        <v>13743</v>
      </c>
      <c r="D100" s="643">
        <v>917</v>
      </c>
      <c r="E100" s="655">
        <v>6.672487811977007E-2</v>
      </c>
      <c r="F100" s="307">
        <v>1055</v>
      </c>
      <c r="G100" s="655">
        <v>7.6766353780106239E-2</v>
      </c>
      <c r="H100" s="307">
        <v>1161</v>
      </c>
      <c r="I100" s="655">
        <v>8.4479371316306479E-2</v>
      </c>
      <c r="J100" s="307">
        <v>1715</v>
      </c>
      <c r="K100" s="655">
        <v>0.12479080259040966</v>
      </c>
      <c r="L100" s="307">
        <v>4011</v>
      </c>
      <c r="M100" s="655">
        <v>0.2918576729971622</v>
      </c>
      <c r="N100" s="307">
        <v>1683</v>
      </c>
      <c r="O100" s="655">
        <v>0.12246234446627374</v>
      </c>
      <c r="P100" s="644">
        <v>10542</v>
      </c>
    </row>
    <row r="101" spans="1:16" ht="15">
      <c r="A101" s="642">
        <v>667</v>
      </c>
      <c r="B101" s="342" t="s">
        <v>209</v>
      </c>
      <c r="C101" s="501">
        <v>16404</v>
      </c>
      <c r="D101" s="643">
        <v>730</v>
      </c>
      <c r="E101" s="655">
        <v>4.4501341136308215E-2</v>
      </c>
      <c r="F101" s="307">
        <v>762</v>
      </c>
      <c r="G101" s="655">
        <v>4.6452084857351868E-2</v>
      </c>
      <c r="H101" s="307">
        <v>919</v>
      </c>
      <c r="I101" s="655">
        <v>5.6022921238722261E-2</v>
      </c>
      <c r="J101" s="307">
        <v>1693</v>
      </c>
      <c r="K101" s="655">
        <v>0.1032065349914655</v>
      </c>
      <c r="L101" s="307">
        <v>3833</v>
      </c>
      <c r="M101" s="655">
        <v>0.23366252133625945</v>
      </c>
      <c r="N101" s="307">
        <v>2072</v>
      </c>
      <c r="O101" s="655">
        <v>0.12631065593757621</v>
      </c>
      <c r="P101" s="644">
        <v>10009</v>
      </c>
    </row>
    <row r="102" spans="1:16" ht="15">
      <c r="A102" s="642">
        <v>674</v>
      </c>
      <c r="B102" s="342" t="s">
        <v>213</v>
      </c>
      <c r="C102" s="501">
        <v>23531</v>
      </c>
      <c r="D102" s="643">
        <v>727</v>
      </c>
      <c r="E102" s="655">
        <v>3.0895414559517234E-2</v>
      </c>
      <c r="F102" s="307">
        <v>848</v>
      </c>
      <c r="G102" s="655">
        <v>3.6037567464196167E-2</v>
      </c>
      <c r="H102" s="307">
        <v>1076</v>
      </c>
      <c r="I102" s="655">
        <v>4.5726913433343251E-2</v>
      </c>
      <c r="J102" s="307">
        <v>1853</v>
      </c>
      <c r="K102" s="655">
        <v>7.8747184565041858E-2</v>
      </c>
      <c r="L102" s="307">
        <v>4923</v>
      </c>
      <c r="M102" s="655">
        <v>0.20921337809697846</v>
      </c>
      <c r="N102" s="307">
        <v>2326</v>
      </c>
      <c r="O102" s="655">
        <v>9.8848327737877689E-2</v>
      </c>
      <c r="P102" s="644">
        <v>11753</v>
      </c>
    </row>
    <row r="103" spans="1:16" ht="15">
      <c r="A103" s="642">
        <v>697</v>
      </c>
      <c r="B103" s="342" t="s">
        <v>223</v>
      </c>
      <c r="C103" s="501">
        <v>38336</v>
      </c>
      <c r="D103" s="643">
        <v>1676</v>
      </c>
      <c r="E103" s="655">
        <v>4.3718697829716192E-2</v>
      </c>
      <c r="F103" s="307">
        <v>1673</v>
      </c>
      <c r="G103" s="655">
        <v>4.3640442404006677E-2</v>
      </c>
      <c r="H103" s="307">
        <v>1935</v>
      </c>
      <c r="I103" s="655">
        <v>5.0474749582637729E-2</v>
      </c>
      <c r="J103" s="307">
        <v>3002</v>
      </c>
      <c r="K103" s="655">
        <v>7.830759599332221E-2</v>
      </c>
      <c r="L103" s="307">
        <v>6446</v>
      </c>
      <c r="M103" s="655">
        <v>0.16814482470784642</v>
      </c>
      <c r="N103" s="307">
        <v>2553</v>
      </c>
      <c r="O103" s="655">
        <v>6.6595367278798001E-2</v>
      </c>
      <c r="P103" s="644">
        <v>17285</v>
      </c>
    </row>
    <row r="104" spans="1:16" ht="15">
      <c r="A104" s="642">
        <v>756</v>
      </c>
      <c r="B104" s="342" t="s">
        <v>228</v>
      </c>
      <c r="C104" s="501">
        <v>38357</v>
      </c>
      <c r="D104" s="643">
        <v>1984</v>
      </c>
      <c r="E104" s="655">
        <v>5.1724587428631022E-2</v>
      </c>
      <c r="F104" s="307">
        <v>1878</v>
      </c>
      <c r="G104" s="655">
        <v>4.8961076205125534E-2</v>
      </c>
      <c r="H104" s="307">
        <v>2424</v>
      </c>
      <c r="I104" s="655">
        <v>6.3195766092238703E-2</v>
      </c>
      <c r="J104" s="307">
        <v>4160</v>
      </c>
      <c r="K104" s="655">
        <v>0.10845478009229084</v>
      </c>
      <c r="L104" s="307">
        <v>8922</v>
      </c>
      <c r="M104" s="655">
        <v>0.23260421826524494</v>
      </c>
      <c r="N104" s="307">
        <v>4458</v>
      </c>
      <c r="O104" s="655">
        <v>0.11622389655082514</v>
      </c>
      <c r="P104" s="644">
        <v>23826</v>
      </c>
    </row>
    <row r="105" spans="1:16">
      <c r="A105" s="639">
        <v>8</v>
      </c>
      <c r="B105" s="184" t="s">
        <v>391</v>
      </c>
      <c r="C105" s="640">
        <v>388050</v>
      </c>
      <c r="D105" s="640">
        <v>14491</v>
      </c>
      <c r="E105" s="656">
        <v>3.7343125885839455E-2</v>
      </c>
      <c r="F105" s="640">
        <v>16461</v>
      </c>
      <c r="G105" s="656">
        <v>4.2419791264012373E-2</v>
      </c>
      <c r="H105" s="65">
        <v>20363</v>
      </c>
      <c r="I105" s="656">
        <v>5.2475196495297E-2</v>
      </c>
      <c r="J105" s="65">
        <v>35605</v>
      </c>
      <c r="K105" s="656">
        <v>0.16579126272362379</v>
      </c>
      <c r="L105" s="65">
        <v>82266</v>
      </c>
      <c r="M105" s="656">
        <v>0.38306372754449192</v>
      </c>
      <c r="N105" s="65">
        <v>45572</v>
      </c>
      <c r="O105" s="656">
        <v>0.21220164091675281</v>
      </c>
      <c r="P105" s="641">
        <v>214758</v>
      </c>
    </row>
    <row r="106" spans="1:16" ht="15">
      <c r="A106" s="642">
        <v>30</v>
      </c>
      <c r="B106" s="342" t="s">
        <v>14</v>
      </c>
      <c r="C106" s="501">
        <v>32762</v>
      </c>
      <c r="D106" s="643">
        <v>599</v>
      </c>
      <c r="E106" s="655">
        <v>1.8283377083206154E-2</v>
      </c>
      <c r="F106" s="307">
        <v>600</v>
      </c>
      <c r="G106" s="655">
        <v>1.831390025028997E-2</v>
      </c>
      <c r="H106" s="307">
        <v>805</v>
      </c>
      <c r="I106" s="655">
        <v>2.4571149502472377E-2</v>
      </c>
      <c r="J106" s="307">
        <v>1603</v>
      </c>
      <c r="K106" s="655">
        <v>4.8928636835358037E-2</v>
      </c>
      <c r="L106" s="307">
        <v>4075</v>
      </c>
      <c r="M106" s="655">
        <v>0.12438190586655272</v>
      </c>
      <c r="N106" s="307">
        <v>2363</v>
      </c>
      <c r="O106" s="655">
        <v>7.2126243819058661E-2</v>
      </c>
      <c r="P106" s="644">
        <v>10045</v>
      </c>
    </row>
    <row r="107" spans="1:16" ht="15">
      <c r="A107" s="642">
        <v>34</v>
      </c>
      <c r="B107" s="342" t="s">
        <v>18</v>
      </c>
      <c r="C107" s="501">
        <v>46289</v>
      </c>
      <c r="D107" s="643">
        <v>1909</v>
      </c>
      <c r="E107" s="655">
        <v>4.1240899565771566E-2</v>
      </c>
      <c r="F107" s="307">
        <v>2282</v>
      </c>
      <c r="G107" s="655">
        <v>4.9298969517595971E-2</v>
      </c>
      <c r="H107" s="307">
        <v>2670</v>
      </c>
      <c r="I107" s="655">
        <v>5.7681090539869084E-2</v>
      </c>
      <c r="J107" s="307">
        <v>4889</v>
      </c>
      <c r="K107" s="655">
        <v>0.1056190455615805</v>
      </c>
      <c r="L107" s="307">
        <v>11106</v>
      </c>
      <c r="M107" s="655">
        <v>0.23992741256021949</v>
      </c>
      <c r="N107" s="307">
        <v>5619</v>
      </c>
      <c r="O107" s="655">
        <v>0.12138953099008404</v>
      </c>
      <c r="P107" s="644">
        <v>28475</v>
      </c>
    </row>
    <row r="108" spans="1:16" ht="15">
      <c r="A108" s="642">
        <v>36</v>
      </c>
      <c r="B108" s="342" t="s">
        <v>20</v>
      </c>
      <c r="C108" s="501">
        <v>6117</v>
      </c>
      <c r="D108" s="643">
        <v>200</v>
      </c>
      <c r="E108" s="655">
        <v>3.2695765898316166E-2</v>
      </c>
      <c r="F108" s="307">
        <v>163</v>
      </c>
      <c r="G108" s="655">
        <v>2.6647049207127679E-2</v>
      </c>
      <c r="H108" s="307">
        <v>233</v>
      </c>
      <c r="I108" s="655">
        <v>3.8090567271538339E-2</v>
      </c>
      <c r="J108" s="307">
        <v>388</v>
      </c>
      <c r="K108" s="655">
        <v>6.3429785842733372E-2</v>
      </c>
      <c r="L108" s="307">
        <v>860</v>
      </c>
      <c r="M108" s="655">
        <v>0.14059179336275951</v>
      </c>
      <c r="N108" s="307">
        <v>637</v>
      </c>
      <c r="O108" s="655">
        <v>0.104136014386137</v>
      </c>
      <c r="P108" s="644">
        <v>2481</v>
      </c>
    </row>
    <row r="109" spans="1:16" ht="15">
      <c r="A109" s="642">
        <v>91</v>
      </c>
      <c r="B109" s="342" t="s">
        <v>47</v>
      </c>
      <c r="C109" s="501">
        <v>10770</v>
      </c>
      <c r="D109" s="643">
        <v>460</v>
      </c>
      <c r="E109" s="655">
        <v>4.2711234911792018E-2</v>
      </c>
      <c r="F109" s="307">
        <v>476</v>
      </c>
      <c r="G109" s="655">
        <v>4.4196843082636952E-2</v>
      </c>
      <c r="H109" s="307">
        <v>652</v>
      </c>
      <c r="I109" s="655">
        <v>6.0538532961931291E-2</v>
      </c>
      <c r="J109" s="307">
        <v>1073</v>
      </c>
      <c r="K109" s="655">
        <v>9.9628597957288761E-2</v>
      </c>
      <c r="L109" s="307">
        <v>2387</v>
      </c>
      <c r="M109" s="655">
        <v>0.22163416898792943</v>
      </c>
      <c r="N109" s="307">
        <v>1245</v>
      </c>
      <c r="O109" s="655">
        <v>0.11559888579387187</v>
      </c>
      <c r="P109" s="644">
        <v>6293</v>
      </c>
    </row>
    <row r="110" spans="1:16" ht="15">
      <c r="A110" s="642">
        <v>93</v>
      </c>
      <c r="B110" s="342" t="s">
        <v>49</v>
      </c>
      <c r="C110" s="501">
        <v>16648</v>
      </c>
      <c r="D110" s="643">
        <v>1189</v>
      </c>
      <c r="E110" s="655">
        <v>7.1419990389235938E-2</v>
      </c>
      <c r="F110" s="307">
        <v>1307</v>
      </c>
      <c r="G110" s="655">
        <v>7.8507928880345981E-2</v>
      </c>
      <c r="H110" s="307">
        <v>1455</v>
      </c>
      <c r="I110" s="655">
        <v>8.7397885631907743E-2</v>
      </c>
      <c r="J110" s="307">
        <v>2638</v>
      </c>
      <c r="K110" s="655">
        <v>0.15845747236905333</v>
      </c>
      <c r="L110" s="307">
        <v>5441</v>
      </c>
      <c r="M110" s="655">
        <v>0.32682604517059105</v>
      </c>
      <c r="N110" s="307">
        <v>2138</v>
      </c>
      <c r="O110" s="655">
        <v>0.12842383469485824</v>
      </c>
      <c r="P110" s="644">
        <v>14168</v>
      </c>
    </row>
    <row r="111" spans="1:16" ht="15">
      <c r="A111" s="642">
        <v>101</v>
      </c>
      <c r="B111" s="342" t="s">
        <v>3497</v>
      </c>
      <c r="C111" s="501">
        <v>27557</v>
      </c>
      <c r="D111" s="643">
        <v>1290</v>
      </c>
      <c r="E111" s="655">
        <v>4.681206227092935E-2</v>
      </c>
      <c r="F111" s="307">
        <v>1497</v>
      </c>
      <c r="G111" s="655">
        <v>5.4323765286497079E-2</v>
      </c>
      <c r="H111" s="307">
        <v>1832</v>
      </c>
      <c r="I111" s="655">
        <v>6.6480386108792686E-2</v>
      </c>
      <c r="J111" s="307">
        <v>3117</v>
      </c>
      <c r="K111" s="655">
        <v>0.11311100627789672</v>
      </c>
      <c r="L111" s="307">
        <v>7294</v>
      </c>
      <c r="M111" s="655">
        <v>0.26468773814275864</v>
      </c>
      <c r="N111" s="307">
        <v>3808</v>
      </c>
      <c r="O111" s="655">
        <v>0.13818630475015423</v>
      </c>
      <c r="P111" s="644">
        <v>18838</v>
      </c>
    </row>
    <row r="112" spans="1:16" ht="15">
      <c r="A112" s="642">
        <v>145</v>
      </c>
      <c r="B112" s="342" t="s">
        <v>69</v>
      </c>
      <c r="C112" s="501">
        <v>4868</v>
      </c>
      <c r="D112" s="643">
        <v>196</v>
      </c>
      <c r="E112" s="655">
        <v>4.0262941659819231E-2</v>
      </c>
      <c r="F112" s="307">
        <v>221</v>
      </c>
      <c r="G112" s="655">
        <v>4.5398520953163518E-2</v>
      </c>
      <c r="H112" s="307">
        <v>362</v>
      </c>
      <c r="I112" s="655">
        <v>7.4363188167625313E-2</v>
      </c>
      <c r="J112" s="307">
        <v>477</v>
      </c>
      <c r="K112" s="655">
        <v>9.7986852917009037E-2</v>
      </c>
      <c r="L112" s="307">
        <v>1358</v>
      </c>
      <c r="M112" s="655">
        <v>0.27896466721446178</v>
      </c>
      <c r="N112" s="307">
        <v>824</v>
      </c>
      <c r="O112" s="655">
        <v>0.16926869350862778</v>
      </c>
      <c r="P112" s="644">
        <v>3438</v>
      </c>
    </row>
    <row r="113" spans="1:16" ht="15">
      <c r="A113" s="642">
        <v>209</v>
      </c>
      <c r="B113" s="342" t="s">
        <v>88</v>
      </c>
      <c r="C113" s="501">
        <v>22713</v>
      </c>
      <c r="D113" s="643">
        <v>915</v>
      </c>
      <c r="E113" s="655">
        <v>4.0285299167877424E-2</v>
      </c>
      <c r="F113" s="307">
        <v>1027</v>
      </c>
      <c r="G113" s="655">
        <v>4.5216395896623081E-2</v>
      </c>
      <c r="H113" s="307">
        <v>1272</v>
      </c>
      <c r="I113" s="655">
        <v>5.6003169990754192E-2</v>
      </c>
      <c r="J113" s="307">
        <v>2399</v>
      </c>
      <c r="K113" s="655">
        <v>0.10562233082375731</v>
      </c>
      <c r="L113" s="307">
        <v>5492</v>
      </c>
      <c r="M113" s="655">
        <v>0.24179985030599216</v>
      </c>
      <c r="N113" s="307">
        <v>2503</v>
      </c>
      <c r="O113" s="655">
        <v>0.11020120635759256</v>
      </c>
      <c r="P113" s="644">
        <v>13608</v>
      </c>
    </row>
    <row r="114" spans="1:16" ht="15">
      <c r="A114" s="642">
        <v>282</v>
      </c>
      <c r="B114" s="342" t="s">
        <v>106</v>
      </c>
      <c r="C114" s="501">
        <v>25924</v>
      </c>
      <c r="D114" s="643">
        <v>404</v>
      </c>
      <c r="E114" s="655">
        <v>1.5584014812528931E-2</v>
      </c>
      <c r="F114" s="307">
        <v>391</v>
      </c>
      <c r="G114" s="655">
        <v>1.5082548989353494E-2</v>
      </c>
      <c r="H114" s="307">
        <v>617</v>
      </c>
      <c r="I114" s="655">
        <v>2.3800339453787997E-2</v>
      </c>
      <c r="J114" s="307">
        <v>1200</v>
      </c>
      <c r="K114" s="655">
        <v>4.6289152908501774E-2</v>
      </c>
      <c r="L114" s="307">
        <v>3125</v>
      </c>
      <c r="M114" s="655">
        <v>0.1205446690325567</v>
      </c>
      <c r="N114" s="307">
        <v>2399</v>
      </c>
      <c r="O114" s="655">
        <v>9.253973152291313E-2</v>
      </c>
      <c r="P114" s="644">
        <v>8136</v>
      </c>
    </row>
    <row r="115" spans="1:16" ht="15">
      <c r="A115" s="642">
        <v>353</v>
      </c>
      <c r="B115" s="342" t="s">
        <v>126</v>
      </c>
      <c r="C115" s="501">
        <v>5855</v>
      </c>
      <c r="D115" s="643">
        <v>181</v>
      </c>
      <c r="E115" s="655">
        <v>3.0913748932536293E-2</v>
      </c>
      <c r="F115" s="307">
        <v>190</v>
      </c>
      <c r="G115" s="655">
        <v>3.2450896669513236E-2</v>
      </c>
      <c r="H115" s="307">
        <v>247</v>
      </c>
      <c r="I115" s="655">
        <v>4.2186165670367211E-2</v>
      </c>
      <c r="J115" s="307">
        <v>420</v>
      </c>
      <c r="K115" s="655">
        <v>7.1733561058923992E-2</v>
      </c>
      <c r="L115" s="307">
        <v>1009</v>
      </c>
      <c r="M115" s="655">
        <v>0.17233134073441503</v>
      </c>
      <c r="N115" s="307">
        <v>691</v>
      </c>
      <c r="O115" s="655">
        <v>0.11801878736122971</v>
      </c>
      <c r="P115" s="644">
        <v>2738</v>
      </c>
    </row>
    <row r="116" spans="1:16" ht="15">
      <c r="A116" s="642">
        <v>364</v>
      </c>
      <c r="B116" s="342" t="s">
        <v>133</v>
      </c>
      <c r="C116" s="501">
        <v>15531</v>
      </c>
      <c r="D116" s="643">
        <v>627</v>
      </c>
      <c r="E116" s="655">
        <v>4.0370871160904001E-2</v>
      </c>
      <c r="F116" s="307">
        <v>724</v>
      </c>
      <c r="G116" s="655">
        <v>4.6616444530294253E-2</v>
      </c>
      <c r="H116" s="307">
        <v>898</v>
      </c>
      <c r="I116" s="655">
        <v>5.7819844182602539E-2</v>
      </c>
      <c r="J116" s="307">
        <v>1582</v>
      </c>
      <c r="K116" s="655">
        <v>0.10186079453995235</v>
      </c>
      <c r="L116" s="307">
        <v>3720</v>
      </c>
      <c r="M116" s="655">
        <v>0.23952095808383234</v>
      </c>
      <c r="N116" s="307">
        <v>2015</v>
      </c>
      <c r="O116" s="655">
        <v>0.12974051896207583</v>
      </c>
      <c r="P116" s="644">
        <v>9566</v>
      </c>
    </row>
    <row r="117" spans="1:16" ht="15">
      <c r="A117" s="642">
        <v>368</v>
      </c>
      <c r="B117" s="342" t="s">
        <v>135</v>
      </c>
      <c r="C117" s="501">
        <v>14354</v>
      </c>
      <c r="D117" s="643">
        <v>386</v>
      </c>
      <c r="E117" s="655">
        <v>2.6891458826807858E-2</v>
      </c>
      <c r="F117" s="307">
        <v>478</v>
      </c>
      <c r="G117" s="655">
        <v>3.3300822070502993E-2</v>
      </c>
      <c r="H117" s="307">
        <v>552</v>
      </c>
      <c r="I117" s="655">
        <v>3.8456179462170823E-2</v>
      </c>
      <c r="J117" s="307">
        <v>943</v>
      </c>
      <c r="K117" s="655">
        <v>6.5695973247875156E-2</v>
      </c>
      <c r="L117" s="307">
        <v>2447</v>
      </c>
      <c r="M117" s="655">
        <v>0.17047512888393479</v>
      </c>
      <c r="N117" s="307">
        <v>1706</v>
      </c>
      <c r="O117" s="655">
        <v>0.11885188797547722</v>
      </c>
      <c r="P117" s="644">
        <v>6512</v>
      </c>
    </row>
    <row r="118" spans="1:16" ht="15">
      <c r="A118" s="642">
        <v>390</v>
      </c>
      <c r="B118" s="342" t="s">
        <v>141</v>
      </c>
      <c r="C118" s="501">
        <v>8862</v>
      </c>
      <c r="D118" s="643">
        <v>392</v>
      </c>
      <c r="E118" s="655">
        <v>4.4233807266982623E-2</v>
      </c>
      <c r="F118" s="307">
        <v>352</v>
      </c>
      <c r="G118" s="655">
        <v>3.9720153464229295E-2</v>
      </c>
      <c r="H118" s="307">
        <v>414</v>
      </c>
      <c r="I118" s="655">
        <v>4.6716316858496955E-2</v>
      </c>
      <c r="J118" s="307">
        <v>853</v>
      </c>
      <c r="K118" s="655">
        <v>9.6253667343714738E-2</v>
      </c>
      <c r="L118" s="307">
        <v>1836</v>
      </c>
      <c r="M118" s="655">
        <v>0.20717670954637779</v>
      </c>
      <c r="N118" s="307">
        <v>818</v>
      </c>
      <c r="O118" s="655">
        <v>9.2304220266305581E-2</v>
      </c>
      <c r="P118" s="644">
        <v>4665</v>
      </c>
    </row>
    <row r="119" spans="1:16" ht="15">
      <c r="A119" s="642">
        <v>467</v>
      </c>
      <c r="B119" s="342" t="s">
        <v>151</v>
      </c>
      <c r="C119" s="501">
        <v>6955</v>
      </c>
      <c r="D119" s="643">
        <v>228</v>
      </c>
      <c r="E119" s="655">
        <v>3.2782171099928106E-2</v>
      </c>
      <c r="F119" s="307">
        <v>275</v>
      </c>
      <c r="G119" s="655">
        <v>3.9539899352983465E-2</v>
      </c>
      <c r="H119" s="307">
        <v>382</v>
      </c>
      <c r="I119" s="655">
        <v>5.4924514737598851E-2</v>
      </c>
      <c r="J119" s="307">
        <v>604</v>
      </c>
      <c r="K119" s="655">
        <v>8.684399712437095E-2</v>
      </c>
      <c r="L119" s="307">
        <v>1808</v>
      </c>
      <c r="M119" s="655">
        <v>0.25995686556434222</v>
      </c>
      <c r="N119" s="307">
        <v>1204</v>
      </c>
      <c r="O119" s="655">
        <v>0.17311286843997126</v>
      </c>
      <c r="P119" s="644">
        <v>4501</v>
      </c>
    </row>
    <row r="120" spans="1:16" ht="15">
      <c r="A120" s="642">
        <v>576</v>
      </c>
      <c r="B120" s="342" t="s">
        <v>169</v>
      </c>
      <c r="C120" s="501">
        <v>9148</v>
      </c>
      <c r="D120" s="643">
        <v>369</v>
      </c>
      <c r="E120" s="655">
        <v>4.0336685614341936E-2</v>
      </c>
      <c r="F120" s="307">
        <v>463</v>
      </c>
      <c r="G120" s="655">
        <v>5.061215566243988E-2</v>
      </c>
      <c r="H120" s="307">
        <v>548</v>
      </c>
      <c r="I120" s="655">
        <v>5.9903804110188016E-2</v>
      </c>
      <c r="J120" s="307">
        <v>955</v>
      </c>
      <c r="K120" s="655">
        <v>0.10439440314822912</v>
      </c>
      <c r="L120" s="307">
        <v>2169</v>
      </c>
      <c r="M120" s="655">
        <v>0.23710100568430259</v>
      </c>
      <c r="N120" s="307">
        <v>1230</v>
      </c>
      <c r="O120" s="655">
        <v>0.13445561871447312</v>
      </c>
      <c r="P120" s="644">
        <v>5734</v>
      </c>
    </row>
    <row r="121" spans="1:16" ht="15">
      <c r="A121" s="642">
        <v>642</v>
      </c>
      <c r="B121" s="342" t="s">
        <v>187</v>
      </c>
      <c r="C121" s="501">
        <v>19124</v>
      </c>
      <c r="D121" s="643">
        <v>954</v>
      </c>
      <c r="E121" s="655">
        <v>4.9884961305166287E-2</v>
      </c>
      <c r="F121" s="307">
        <v>1065</v>
      </c>
      <c r="G121" s="655">
        <v>5.5689186362685633E-2</v>
      </c>
      <c r="H121" s="307">
        <v>1375</v>
      </c>
      <c r="I121" s="655">
        <v>7.1899184271073002E-2</v>
      </c>
      <c r="J121" s="307">
        <v>2172</v>
      </c>
      <c r="K121" s="655">
        <v>0.11357456599037859</v>
      </c>
      <c r="L121" s="307">
        <v>4923</v>
      </c>
      <c r="M121" s="655">
        <v>0.25742522484835806</v>
      </c>
      <c r="N121" s="307">
        <v>2432</v>
      </c>
      <c r="O121" s="655">
        <v>0.12717004810709057</v>
      </c>
      <c r="P121" s="644">
        <v>12921</v>
      </c>
    </row>
    <row r="122" spans="1:16" ht="15">
      <c r="A122" s="642">
        <v>679</v>
      </c>
      <c r="B122" s="342" t="s">
        <v>3498</v>
      </c>
      <c r="C122" s="501">
        <v>28471</v>
      </c>
      <c r="D122" s="643">
        <v>662</v>
      </c>
      <c r="E122" s="655">
        <v>2.3251729830353694E-2</v>
      </c>
      <c r="F122" s="307">
        <v>817</v>
      </c>
      <c r="G122" s="655">
        <v>2.8695865968880616E-2</v>
      </c>
      <c r="H122" s="307">
        <v>1133</v>
      </c>
      <c r="I122" s="655">
        <v>3.979487899968389E-2</v>
      </c>
      <c r="J122" s="307">
        <v>1840</v>
      </c>
      <c r="K122" s="655">
        <v>6.4627164483158306E-2</v>
      </c>
      <c r="L122" s="307">
        <v>4839</v>
      </c>
      <c r="M122" s="655">
        <v>0.1699624178989147</v>
      </c>
      <c r="N122" s="307">
        <v>3649</v>
      </c>
      <c r="O122" s="655">
        <v>0.12816550173861121</v>
      </c>
      <c r="P122" s="644">
        <v>12940</v>
      </c>
    </row>
    <row r="123" spans="1:16" ht="15">
      <c r="A123" s="642">
        <v>789</v>
      </c>
      <c r="B123" s="342" t="s">
        <v>232</v>
      </c>
      <c r="C123" s="501">
        <v>16967</v>
      </c>
      <c r="D123" s="643">
        <v>508</v>
      </c>
      <c r="E123" s="655">
        <v>2.9940472682265573E-2</v>
      </c>
      <c r="F123" s="307">
        <v>609</v>
      </c>
      <c r="G123" s="655">
        <v>3.5893204455708136E-2</v>
      </c>
      <c r="H123" s="307">
        <v>777</v>
      </c>
      <c r="I123" s="655">
        <v>4.5794778098662108E-2</v>
      </c>
      <c r="J123" s="307">
        <v>1368</v>
      </c>
      <c r="K123" s="655">
        <v>8.062709966405375E-2</v>
      </c>
      <c r="L123" s="307">
        <v>3541</v>
      </c>
      <c r="M123" s="655">
        <v>0.20869923970059528</v>
      </c>
      <c r="N123" s="307">
        <v>2514</v>
      </c>
      <c r="O123" s="655">
        <v>0.14816997701420404</v>
      </c>
      <c r="P123" s="644">
        <v>9317</v>
      </c>
    </row>
    <row r="124" spans="1:16" ht="15">
      <c r="A124" s="642">
        <v>792</v>
      </c>
      <c r="B124" s="342" t="s">
        <v>236</v>
      </c>
      <c r="C124" s="501">
        <v>6526</v>
      </c>
      <c r="D124" s="643">
        <v>204</v>
      </c>
      <c r="E124" s="655">
        <v>3.1259577076310142E-2</v>
      </c>
      <c r="F124" s="307">
        <v>233</v>
      </c>
      <c r="G124" s="655">
        <v>3.5703340484216979E-2</v>
      </c>
      <c r="H124" s="307">
        <v>238</v>
      </c>
      <c r="I124" s="655">
        <v>3.6469506589028498E-2</v>
      </c>
      <c r="J124" s="307">
        <v>565</v>
      </c>
      <c r="K124" s="655">
        <v>8.657676984370212E-2</v>
      </c>
      <c r="L124" s="307">
        <v>1164</v>
      </c>
      <c r="M124" s="655">
        <v>0.17836346920012258</v>
      </c>
      <c r="N124" s="307">
        <v>726</v>
      </c>
      <c r="O124" s="655">
        <v>0.11124731841863315</v>
      </c>
      <c r="P124" s="644">
        <v>3130</v>
      </c>
    </row>
    <row r="125" spans="1:16" ht="15">
      <c r="A125" s="642">
        <v>809</v>
      </c>
      <c r="B125" s="342" t="s">
        <v>238</v>
      </c>
      <c r="C125" s="501">
        <v>11226</v>
      </c>
      <c r="D125" s="643">
        <v>145</v>
      </c>
      <c r="E125" s="655">
        <v>1.291644396935685E-2</v>
      </c>
      <c r="F125" s="307">
        <v>192</v>
      </c>
      <c r="G125" s="655">
        <v>1.7103153393907E-2</v>
      </c>
      <c r="H125" s="307">
        <v>237</v>
      </c>
      <c r="I125" s="655">
        <v>2.1111704970603957E-2</v>
      </c>
      <c r="J125" s="307">
        <v>512</v>
      </c>
      <c r="K125" s="655">
        <v>4.5608409050418672E-2</v>
      </c>
      <c r="L125" s="307">
        <v>1367</v>
      </c>
      <c r="M125" s="655">
        <v>0.12177088900766078</v>
      </c>
      <c r="N125" s="307">
        <v>1134</v>
      </c>
      <c r="O125" s="655">
        <v>0.10101549973276323</v>
      </c>
      <c r="P125" s="644">
        <v>3587</v>
      </c>
    </row>
    <row r="126" spans="1:16" ht="15">
      <c r="A126" s="642">
        <v>847</v>
      </c>
      <c r="B126" s="342" t="s">
        <v>246</v>
      </c>
      <c r="C126" s="501">
        <v>32336</v>
      </c>
      <c r="D126" s="643">
        <v>2188</v>
      </c>
      <c r="E126" s="655">
        <v>6.766452251360712E-2</v>
      </c>
      <c r="F126" s="307">
        <v>2567</v>
      </c>
      <c r="G126" s="655">
        <v>7.9385205343889167E-2</v>
      </c>
      <c r="H126" s="307">
        <v>2916</v>
      </c>
      <c r="I126" s="655">
        <v>9.0178129638792681E-2</v>
      </c>
      <c r="J126" s="307">
        <v>4689</v>
      </c>
      <c r="K126" s="655">
        <v>0.14500865907966354</v>
      </c>
      <c r="L126" s="307">
        <v>8814</v>
      </c>
      <c r="M126" s="655">
        <v>0.27257545769421077</v>
      </c>
      <c r="N126" s="307">
        <v>3580</v>
      </c>
      <c r="O126" s="655">
        <v>0.11071251855517071</v>
      </c>
      <c r="P126" s="644">
        <v>24754</v>
      </c>
    </row>
    <row r="127" spans="1:16" ht="15">
      <c r="A127" s="642">
        <v>856</v>
      </c>
      <c r="B127" s="342" t="s">
        <v>251</v>
      </c>
      <c r="C127" s="501">
        <v>6778</v>
      </c>
      <c r="D127" s="643">
        <v>149</v>
      </c>
      <c r="E127" s="655">
        <v>2.198288580702272E-2</v>
      </c>
      <c r="F127" s="307">
        <v>189</v>
      </c>
      <c r="G127" s="655">
        <v>2.7884331661257009E-2</v>
      </c>
      <c r="H127" s="307">
        <v>239</v>
      </c>
      <c r="I127" s="655">
        <v>3.5261138979049866E-2</v>
      </c>
      <c r="J127" s="307">
        <v>379</v>
      </c>
      <c r="K127" s="655">
        <v>5.5916199468869873E-2</v>
      </c>
      <c r="L127" s="307">
        <v>1130</v>
      </c>
      <c r="M127" s="655">
        <v>0.16671584538211862</v>
      </c>
      <c r="N127" s="307">
        <v>850</v>
      </c>
      <c r="O127" s="655">
        <v>0.1254057244024786</v>
      </c>
      <c r="P127" s="644">
        <v>2936</v>
      </c>
    </row>
    <row r="128" spans="1:16" ht="15">
      <c r="A128" s="642">
        <v>861</v>
      </c>
      <c r="B128" s="342" t="s">
        <v>255</v>
      </c>
      <c r="C128" s="501">
        <v>12269</v>
      </c>
      <c r="D128" s="643">
        <v>336</v>
      </c>
      <c r="E128" s="655">
        <v>2.7386095036270274E-2</v>
      </c>
      <c r="F128" s="307">
        <v>343</v>
      </c>
      <c r="G128" s="655">
        <v>2.795663868285924E-2</v>
      </c>
      <c r="H128" s="307">
        <v>509</v>
      </c>
      <c r="I128" s="655">
        <v>4.1486673730540387E-2</v>
      </c>
      <c r="J128" s="307">
        <v>939</v>
      </c>
      <c r="K128" s="655">
        <v>7.6534354878148178E-2</v>
      </c>
      <c r="L128" s="307">
        <v>2361</v>
      </c>
      <c r="M128" s="655">
        <v>0.19243622137093488</v>
      </c>
      <c r="N128" s="307">
        <v>1487</v>
      </c>
      <c r="O128" s="655">
        <v>0.12119977178254136</v>
      </c>
      <c r="P128" s="644">
        <v>5975</v>
      </c>
    </row>
    <row r="129" spans="1:16">
      <c r="A129" s="639">
        <v>9</v>
      </c>
      <c r="B129" s="184" t="s">
        <v>3413</v>
      </c>
      <c r="C129" s="640">
        <v>4247875</v>
      </c>
      <c r="D129" s="640">
        <v>75469</v>
      </c>
      <c r="E129" s="656">
        <v>1.7766294912161962E-2</v>
      </c>
      <c r="F129" s="640">
        <v>83575</v>
      </c>
      <c r="G129" s="656">
        <v>1.9674543153929906E-2</v>
      </c>
      <c r="H129" s="65">
        <v>97621</v>
      </c>
      <c r="I129" s="656">
        <v>2.2981137627637347E-2</v>
      </c>
      <c r="J129" s="65">
        <v>204704</v>
      </c>
      <c r="K129" s="656">
        <v>0.18583876373790983</v>
      </c>
      <c r="L129" s="65">
        <v>457966</v>
      </c>
      <c r="M129" s="656">
        <v>0.41576048965333168</v>
      </c>
      <c r="N129" s="65">
        <v>182179</v>
      </c>
      <c r="O129" s="656">
        <v>0.16538963644583726</v>
      </c>
      <c r="P129" s="641">
        <v>1101514</v>
      </c>
    </row>
    <row r="130" spans="1:16" ht="15">
      <c r="A130" s="642">
        <v>1</v>
      </c>
      <c r="B130" s="342" t="s">
        <v>6</v>
      </c>
      <c r="C130" s="501">
        <v>2653729</v>
      </c>
      <c r="D130" s="643">
        <v>53840</v>
      </c>
      <c r="E130" s="655">
        <v>2.0288431863238483E-2</v>
      </c>
      <c r="F130" s="307">
        <v>59785</v>
      </c>
      <c r="G130" s="655">
        <v>2.2528675686175944E-2</v>
      </c>
      <c r="H130" s="307">
        <v>69578</v>
      </c>
      <c r="I130" s="655">
        <v>2.6218954535297313E-2</v>
      </c>
      <c r="J130" s="307">
        <v>147149</v>
      </c>
      <c r="K130" s="655">
        <v>5.5449897107052004E-2</v>
      </c>
      <c r="L130" s="307">
        <v>326644</v>
      </c>
      <c r="M130" s="655">
        <v>0.12308868011767592</v>
      </c>
      <c r="N130" s="307">
        <v>124917</v>
      </c>
      <c r="O130" s="655">
        <v>4.7072251914193196E-2</v>
      </c>
      <c r="P130" s="644">
        <v>781913</v>
      </c>
    </row>
    <row r="131" spans="1:16" ht="15">
      <c r="A131" s="642">
        <v>79</v>
      </c>
      <c r="B131" s="342" t="s">
        <v>41</v>
      </c>
      <c r="C131" s="501">
        <v>56928</v>
      </c>
      <c r="D131" s="643">
        <v>1368</v>
      </c>
      <c r="E131" s="655">
        <v>2.4030354131534568E-2</v>
      </c>
      <c r="F131" s="307">
        <v>1442</v>
      </c>
      <c r="G131" s="655">
        <v>2.5330241708825182E-2</v>
      </c>
      <c r="H131" s="307">
        <v>1932</v>
      </c>
      <c r="I131" s="655">
        <v>3.3937605396290052E-2</v>
      </c>
      <c r="J131" s="307">
        <v>3523</v>
      </c>
      <c r="K131" s="655">
        <v>6.1885188308038221E-2</v>
      </c>
      <c r="L131" s="307">
        <v>8707</v>
      </c>
      <c r="M131" s="655">
        <v>0.15294758291174818</v>
      </c>
      <c r="N131" s="307">
        <v>4052</v>
      </c>
      <c r="O131" s="655">
        <v>7.1177627880831928E-2</v>
      </c>
      <c r="P131" s="644">
        <v>21024</v>
      </c>
    </row>
    <row r="132" spans="1:16" ht="15">
      <c r="A132" s="642">
        <v>88</v>
      </c>
      <c r="B132" s="342" t="s">
        <v>45</v>
      </c>
      <c r="C132" s="501">
        <v>578376</v>
      </c>
      <c r="D132" s="643">
        <v>9324</v>
      </c>
      <c r="E132" s="655">
        <v>1.6121000871405451E-2</v>
      </c>
      <c r="F132" s="307">
        <v>10068</v>
      </c>
      <c r="G132" s="655">
        <v>1.7407361301298808E-2</v>
      </c>
      <c r="H132" s="307">
        <v>11852</v>
      </c>
      <c r="I132" s="655">
        <v>2.0491859966526964E-2</v>
      </c>
      <c r="J132" s="307">
        <v>23501</v>
      </c>
      <c r="K132" s="655">
        <v>4.063273718134916E-2</v>
      </c>
      <c r="L132" s="307">
        <v>51165</v>
      </c>
      <c r="M132" s="655">
        <v>8.846321424125482E-2</v>
      </c>
      <c r="N132" s="307">
        <v>19824</v>
      </c>
      <c r="O132" s="655">
        <v>3.4275281131997182E-2</v>
      </c>
      <c r="P132" s="644">
        <v>125734</v>
      </c>
    </row>
    <row r="133" spans="1:16" ht="15">
      <c r="A133" s="642">
        <v>129</v>
      </c>
      <c r="B133" s="342" t="s">
        <v>3499</v>
      </c>
      <c r="C133" s="501">
        <v>87385</v>
      </c>
      <c r="D133" s="643">
        <v>1308</v>
      </c>
      <c r="E133" s="655">
        <v>1.4968243977799393E-2</v>
      </c>
      <c r="F133" s="307">
        <v>1296</v>
      </c>
      <c r="G133" s="655">
        <v>1.4830920638553527E-2</v>
      </c>
      <c r="H133" s="307">
        <v>1627</v>
      </c>
      <c r="I133" s="655">
        <v>1.8618756079418663E-2</v>
      </c>
      <c r="J133" s="307">
        <v>3524</v>
      </c>
      <c r="K133" s="655">
        <v>4.0327287291869317E-2</v>
      </c>
      <c r="L133" s="307">
        <v>8584</v>
      </c>
      <c r="M133" s="655">
        <v>9.8231962007209475E-2</v>
      </c>
      <c r="N133" s="307">
        <v>4399</v>
      </c>
      <c r="O133" s="655">
        <v>5.034044744521371E-2</v>
      </c>
      <c r="P133" s="644">
        <v>20738</v>
      </c>
    </row>
    <row r="134" spans="1:16" ht="15">
      <c r="A134" s="642">
        <v>212</v>
      </c>
      <c r="B134" s="342" t="s">
        <v>90</v>
      </c>
      <c r="C134" s="501">
        <v>85706</v>
      </c>
      <c r="D134" s="643">
        <v>1103</v>
      </c>
      <c r="E134" s="655">
        <v>1.2869577392481273E-2</v>
      </c>
      <c r="F134" s="307">
        <v>1312</v>
      </c>
      <c r="G134" s="655">
        <v>1.5308146454157236E-2</v>
      </c>
      <c r="H134" s="307">
        <v>1652</v>
      </c>
      <c r="I134" s="655">
        <v>1.9275196602338226E-2</v>
      </c>
      <c r="J134" s="307">
        <v>3291</v>
      </c>
      <c r="K134" s="655">
        <v>3.8398711875481294E-2</v>
      </c>
      <c r="L134" s="307">
        <v>8364</v>
      </c>
      <c r="M134" s="655">
        <v>9.7589433645252369E-2</v>
      </c>
      <c r="N134" s="307">
        <v>3952</v>
      </c>
      <c r="O134" s="655">
        <v>4.6111124075327282E-2</v>
      </c>
      <c r="P134" s="644">
        <v>19674</v>
      </c>
    </row>
    <row r="135" spans="1:16" ht="15">
      <c r="A135" s="642">
        <v>266</v>
      </c>
      <c r="B135" s="342" t="s">
        <v>104</v>
      </c>
      <c r="C135" s="501">
        <v>253699</v>
      </c>
      <c r="D135" s="643">
        <v>1465</v>
      </c>
      <c r="E135" s="655">
        <v>5.7745596159228061E-3</v>
      </c>
      <c r="F135" s="307">
        <v>1910</v>
      </c>
      <c r="G135" s="655">
        <v>7.5286067347526001E-3</v>
      </c>
      <c r="H135" s="307">
        <v>2130</v>
      </c>
      <c r="I135" s="655">
        <v>8.3957760968707013E-3</v>
      </c>
      <c r="J135" s="307">
        <v>4489</v>
      </c>
      <c r="K135" s="655">
        <v>1.7694196666127971E-2</v>
      </c>
      <c r="L135" s="307">
        <v>11108</v>
      </c>
      <c r="M135" s="655">
        <v>4.3784169429126642E-2</v>
      </c>
      <c r="N135" s="307">
        <v>5846</v>
      </c>
      <c r="O135" s="655">
        <v>2.3043054958829162E-2</v>
      </c>
      <c r="P135" s="644">
        <v>26948</v>
      </c>
    </row>
    <row r="136" spans="1:16" ht="15">
      <c r="A136" s="642">
        <v>308</v>
      </c>
      <c r="B136" s="342" t="s">
        <v>112</v>
      </c>
      <c r="C136" s="501">
        <v>57024</v>
      </c>
      <c r="D136" s="643">
        <v>1149</v>
      </c>
      <c r="E136" s="655">
        <v>2.0149410774410775E-2</v>
      </c>
      <c r="F136" s="307">
        <v>1168</v>
      </c>
      <c r="G136" s="655">
        <v>2.048260381593715E-2</v>
      </c>
      <c r="H136" s="307">
        <v>1412</v>
      </c>
      <c r="I136" s="655">
        <v>2.4761503928170593E-2</v>
      </c>
      <c r="J136" s="307">
        <v>2797</v>
      </c>
      <c r="K136" s="655">
        <v>4.9049523007856338E-2</v>
      </c>
      <c r="L136" s="307">
        <v>6475</v>
      </c>
      <c r="M136" s="655">
        <v>0.11354868125701459</v>
      </c>
      <c r="N136" s="307">
        <v>2981</v>
      </c>
      <c r="O136" s="655">
        <v>5.2276234567901238E-2</v>
      </c>
      <c r="P136" s="644">
        <v>15982</v>
      </c>
    </row>
    <row r="137" spans="1:16" ht="15">
      <c r="A137" s="642">
        <v>360</v>
      </c>
      <c r="B137" s="342" t="s">
        <v>3500</v>
      </c>
      <c r="C137" s="501">
        <v>303766</v>
      </c>
      <c r="D137" s="643">
        <v>4359</v>
      </c>
      <c r="E137" s="655">
        <v>1.4349861406477354E-2</v>
      </c>
      <c r="F137" s="307">
        <v>4724</v>
      </c>
      <c r="G137" s="655">
        <v>1.5551444203762107E-2</v>
      </c>
      <c r="H137" s="307">
        <v>5393</v>
      </c>
      <c r="I137" s="655">
        <v>1.7753797330840187E-2</v>
      </c>
      <c r="J137" s="307">
        <v>11989</v>
      </c>
      <c r="K137" s="655">
        <v>3.9467879881224362E-2</v>
      </c>
      <c r="L137" s="307">
        <v>26987</v>
      </c>
      <c r="M137" s="655">
        <v>8.884141082280439E-2</v>
      </c>
      <c r="N137" s="307">
        <v>11370</v>
      </c>
      <c r="O137" s="655">
        <v>3.7430127137335976E-2</v>
      </c>
      <c r="P137" s="644">
        <v>64822</v>
      </c>
    </row>
    <row r="138" spans="1:16" ht="15">
      <c r="A138" s="642">
        <v>380</v>
      </c>
      <c r="B138" s="342" t="s">
        <v>139</v>
      </c>
      <c r="C138" s="501">
        <v>79103</v>
      </c>
      <c r="D138" s="643">
        <v>753</v>
      </c>
      <c r="E138" s="655">
        <v>9.5192344158881465E-3</v>
      </c>
      <c r="F138" s="307">
        <v>827</v>
      </c>
      <c r="G138" s="655">
        <v>1.0454723588233064E-2</v>
      </c>
      <c r="H138" s="307">
        <v>984</v>
      </c>
      <c r="I138" s="655">
        <v>1.2439477643072955E-2</v>
      </c>
      <c r="J138" s="307">
        <v>1977</v>
      </c>
      <c r="K138" s="655">
        <v>2.4992730996295967E-2</v>
      </c>
      <c r="L138" s="307">
        <v>4813</v>
      </c>
      <c r="M138" s="655">
        <v>6.0844721439136315E-2</v>
      </c>
      <c r="N138" s="307">
        <v>2693</v>
      </c>
      <c r="O138" s="655">
        <v>3.4044220826011655E-2</v>
      </c>
      <c r="P138" s="644">
        <v>12047</v>
      </c>
    </row>
    <row r="139" spans="1:16" ht="15.75" thickBot="1">
      <c r="A139" s="645">
        <v>631</v>
      </c>
      <c r="B139" s="646" t="s">
        <v>185</v>
      </c>
      <c r="C139" s="501">
        <v>92159</v>
      </c>
      <c r="D139" s="647">
        <v>800</v>
      </c>
      <c r="E139" s="657">
        <v>8.6806497466335349E-3</v>
      </c>
      <c r="F139" s="332">
        <v>1043</v>
      </c>
      <c r="G139" s="657">
        <v>1.1317397107173471E-2</v>
      </c>
      <c r="H139" s="332">
        <v>1061</v>
      </c>
      <c r="I139" s="657">
        <v>1.1512711726472726E-2</v>
      </c>
      <c r="J139" s="332">
        <v>2464</v>
      </c>
      <c r="K139" s="657">
        <v>2.6736401219631289E-2</v>
      </c>
      <c r="L139" s="332">
        <v>5119</v>
      </c>
      <c r="M139" s="657">
        <v>5.5545307566271337E-2</v>
      </c>
      <c r="N139" s="332">
        <v>2145</v>
      </c>
      <c r="O139" s="657">
        <v>2.3274992133161167E-2</v>
      </c>
      <c r="P139" s="648">
        <v>12632</v>
      </c>
    </row>
    <row r="140" spans="1:16">
      <c r="B140" s="62"/>
    </row>
    <row r="141" spans="1:16">
      <c r="A141" s="649" t="s">
        <v>426</v>
      </c>
      <c r="B141" s="787" t="s">
        <v>730</v>
      </c>
      <c r="C141" s="788"/>
      <c r="D141" s="788"/>
      <c r="E141" s="788"/>
      <c r="F141" s="788"/>
      <c r="G141" s="788"/>
      <c r="H141" s="788"/>
      <c r="I141" s="788"/>
      <c r="J141" s="788"/>
      <c r="K141" s="788"/>
      <c r="L141" s="788"/>
      <c r="M141" s="789"/>
      <c r="N141" s="755" t="s">
        <v>269</v>
      </c>
    </row>
    <row r="142" spans="1:16">
      <c r="A142" s="650" t="s">
        <v>3512</v>
      </c>
      <c r="B142" s="790" t="s">
        <v>429</v>
      </c>
      <c r="C142" s="791"/>
      <c r="D142" s="791"/>
      <c r="E142" s="791"/>
      <c r="F142" s="791"/>
      <c r="G142" s="791"/>
      <c r="H142" s="791"/>
      <c r="I142" s="791"/>
      <c r="J142" s="791"/>
      <c r="K142" s="791"/>
      <c r="L142" s="791"/>
      <c r="M142" s="791"/>
    </row>
    <row r="143" spans="1:16">
      <c r="B143" s="61"/>
    </row>
    <row r="144" spans="1:16">
      <c r="B144" s="651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4">
    <tabColor theme="6"/>
  </sheetPr>
  <dimension ref="A1:W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Z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8" customWidth="1"/>
    <col min="3" max="17" width="11.42578125" style="63"/>
    <col min="18" max="18" width="12.5703125" style="63" customWidth="1"/>
    <col min="19" max="16384" width="11.42578125" style="63"/>
  </cols>
  <sheetData>
    <row r="1" spans="1:23" ht="90.75" customHeight="1" thickBot="1">
      <c r="A1" s="203"/>
      <c r="B1" s="204"/>
      <c r="C1" s="951" t="s">
        <v>3520</v>
      </c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  <c r="O1" s="951"/>
      <c r="P1" s="951"/>
      <c r="Q1" s="952"/>
      <c r="R1" s="607" t="s">
        <v>433</v>
      </c>
    </row>
    <row r="2" spans="1:23" ht="15" customHeight="1">
      <c r="A2" s="928"/>
      <c r="B2" s="929" t="s">
        <v>3459</v>
      </c>
      <c r="C2" s="930" t="s">
        <v>281</v>
      </c>
      <c r="D2" s="932" t="s">
        <v>3503</v>
      </c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934"/>
      <c r="R2" s="950" t="s">
        <v>3504</v>
      </c>
    </row>
    <row r="3" spans="1:23" ht="12.75" customHeight="1">
      <c r="A3" s="928"/>
      <c r="B3" s="929"/>
      <c r="C3" s="931"/>
      <c r="D3" s="935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7"/>
      <c r="R3" s="950"/>
    </row>
    <row r="4" spans="1:23" ht="18.75" customHeight="1">
      <c r="A4" s="928"/>
      <c r="B4" s="929"/>
      <c r="C4" s="931"/>
      <c r="D4" s="554" t="s">
        <v>3505</v>
      </c>
      <c r="E4" s="554" t="s">
        <v>486</v>
      </c>
      <c r="F4" s="554" t="s">
        <v>3506</v>
      </c>
      <c r="G4" s="554" t="s">
        <v>486</v>
      </c>
      <c r="H4" s="554" t="s">
        <v>3507</v>
      </c>
      <c r="I4" s="554" t="s">
        <v>486</v>
      </c>
      <c r="J4" s="554" t="s">
        <v>3508</v>
      </c>
      <c r="K4" s="554" t="s">
        <v>486</v>
      </c>
      <c r="L4" s="554" t="s">
        <v>3509</v>
      </c>
      <c r="M4" s="554" t="s">
        <v>486</v>
      </c>
      <c r="N4" s="554" t="s">
        <v>3510</v>
      </c>
      <c r="O4" s="554" t="s">
        <v>486</v>
      </c>
      <c r="P4" s="554" t="s">
        <v>3511</v>
      </c>
      <c r="Q4" s="554" t="s">
        <v>486</v>
      </c>
      <c r="R4" s="950"/>
    </row>
    <row r="5" spans="1:23" ht="20.25" customHeight="1">
      <c r="A5" s="928"/>
      <c r="B5" s="555" t="s">
        <v>3480</v>
      </c>
      <c r="C5" s="556">
        <v>6994792</v>
      </c>
      <c r="D5" s="556">
        <v>13957</v>
      </c>
      <c r="E5" s="557">
        <v>0.34472674533197456</v>
      </c>
      <c r="F5" s="556">
        <v>132811</v>
      </c>
      <c r="G5" s="558">
        <v>3.280325555225684</v>
      </c>
      <c r="H5" s="556">
        <v>429230</v>
      </c>
      <c r="I5" s="557">
        <v>10.601637952199143</v>
      </c>
      <c r="J5" s="556">
        <v>2019124</v>
      </c>
      <c r="K5" s="559">
        <v>49.870749082301195</v>
      </c>
      <c r="L5" s="556">
        <v>745978</v>
      </c>
      <c r="M5" s="559">
        <v>18.425060401895514</v>
      </c>
      <c r="N5" s="556">
        <v>604273</v>
      </c>
      <c r="O5" s="560">
        <v>14.925060154903507</v>
      </c>
      <c r="P5" s="556">
        <v>103341</v>
      </c>
      <c r="Q5" s="560">
        <v>2.5524401081429806</v>
      </c>
      <c r="R5" s="606">
        <v>4048714</v>
      </c>
    </row>
    <row r="6" spans="1:23" ht="24.75" customHeight="1">
      <c r="A6" s="17">
        <v>1</v>
      </c>
      <c r="B6" s="64" t="s">
        <v>288</v>
      </c>
      <c r="C6" s="456">
        <v>112081</v>
      </c>
      <c r="D6" s="65">
        <v>118</v>
      </c>
      <c r="E6" s="68">
        <v>0.44622598699137805</v>
      </c>
      <c r="F6" s="65">
        <v>1079</v>
      </c>
      <c r="G6" s="68">
        <v>4.080320677658448</v>
      </c>
      <c r="H6" s="65">
        <v>3155</v>
      </c>
      <c r="I6" s="68">
        <v>11.930872787777947</v>
      </c>
      <c r="J6" s="65">
        <v>14237</v>
      </c>
      <c r="K6" s="68">
        <v>53.838299803358034</v>
      </c>
      <c r="L6" s="65">
        <v>5144</v>
      </c>
      <c r="M6" s="68">
        <v>19.452427771895326</v>
      </c>
      <c r="N6" s="65">
        <v>2396</v>
      </c>
      <c r="O6" s="68">
        <v>9.0606564816215407</v>
      </c>
      <c r="P6" s="65">
        <v>315</v>
      </c>
      <c r="Q6" s="68">
        <v>1.1911964906973227</v>
      </c>
      <c r="R6" s="173">
        <v>26444</v>
      </c>
      <c r="S6"/>
      <c r="T6"/>
      <c r="U6"/>
      <c r="V6"/>
      <c r="W6"/>
    </row>
    <row r="7" spans="1:23" ht="15">
      <c r="A7" s="350">
        <v>142</v>
      </c>
      <c r="B7" s="350" t="s">
        <v>67</v>
      </c>
      <c r="C7" s="501">
        <v>4746</v>
      </c>
      <c r="D7" s="307">
        <v>2</v>
      </c>
      <c r="E7" s="306">
        <v>0.24420024420024419</v>
      </c>
      <c r="F7" s="307">
        <v>23</v>
      </c>
      <c r="G7" s="306">
        <v>2.8083028083028085</v>
      </c>
      <c r="H7" s="307">
        <v>81</v>
      </c>
      <c r="I7" s="306">
        <v>9.8901098901098905</v>
      </c>
      <c r="J7" s="307">
        <v>366</v>
      </c>
      <c r="K7" s="306">
        <v>44.688644688644693</v>
      </c>
      <c r="L7" s="307">
        <v>159</v>
      </c>
      <c r="M7" s="306">
        <v>19.413919413919416</v>
      </c>
      <c r="N7" s="307">
        <v>151</v>
      </c>
      <c r="O7" s="306">
        <v>18.437118437118439</v>
      </c>
      <c r="P7" s="307">
        <v>37</v>
      </c>
      <c r="Q7" s="306">
        <v>4.5177045177045176</v>
      </c>
      <c r="R7" s="356">
        <v>819</v>
      </c>
      <c r="S7"/>
      <c r="T7"/>
      <c r="U7"/>
      <c r="V7"/>
      <c r="W7"/>
    </row>
    <row r="8" spans="1:23" ht="15">
      <c r="A8" s="350">
        <v>425</v>
      </c>
      <c r="B8" s="350" t="s">
        <v>147</v>
      </c>
      <c r="C8" s="501">
        <v>8638</v>
      </c>
      <c r="D8" s="307">
        <v>9</v>
      </c>
      <c r="E8" s="306">
        <v>0.40268456375838929</v>
      </c>
      <c r="F8" s="307">
        <v>78</v>
      </c>
      <c r="G8" s="306">
        <v>3.4899328859060401</v>
      </c>
      <c r="H8" s="307">
        <v>273</v>
      </c>
      <c r="I8" s="306">
        <v>12.214765100671141</v>
      </c>
      <c r="J8" s="307">
        <v>1260</v>
      </c>
      <c r="K8" s="306">
        <v>56.375838926174495</v>
      </c>
      <c r="L8" s="307">
        <v>398</v>
      </c>
      <c r="M8" s="306">
        <v>17.807606263982105</v>
      </c>
      <c r="N8" s="307">
        <v>187</v>
      </c>
      <c r="O8" s="306">
        <v>8.3668903803131993</v>
      </c>
      <c r="P8" s="307">
        <v>30</v>
      </c>
      <c r="Q8" s="306">
        <v>1.3422818791946309</v>
      </c>
      <c r="R8" s="356">
        <v>2235</v>
      </c>
      <c r="S8"/>
      <c r="T8"/>
      <c r="U8"/>
      <c r="V8"/>
      <c r="W8"/>
    </row>
    <row r="9" spans="1:23" ht="15">
      <c r="A9" s="350">
        <v>579</v>
      </c>
      <c r="B9" s="350" t="s">
        <v>171</v>
      </c>
      <c r="C9" s="501">
        <v>42638</v>
      </c>
      <c r="D9" s="307">
        <v>70</v>
      </c>
      <c r="E9" s="306">
        <v>0.45742664836960073</v>
      </c>
      <c r="F9" s="307">
        <v>639</v>
      </c>
      <c r="G9" s="306">
        <v>4.1756518329739274</v>
      </c>
      <c r="H9" s="307">
        <v>1877</v>
      </c>
      <c r="I9" s="306">
        <v>12.265568842710579</v>
      </c>
      <c r="J9" s="307">
        <v>7930</v>
      </c>
      <c r="K9" s="306">
        <v>51.819904593870483</v>
      </c>
      <c r="L9" s="307">
        <v>3140</v>
      </c>
      <c r="M9" s="306">
        <v>20.518852512579233</v>
      </c>
      <c r="N9" s="307">
        <v>1448</v>
      </c>
      <c r="O9" s="306">
        <v>9.4621969548454548</v>
      </c>
      <c r="P9" s="307">
        <v>199</v>
      </c>
      <c r="Q9" s="306">
        <v>1.3003986146507223</v>
      </c>
      <c r="R9" s="356">
        <v>15303</v>
      </c>
      <c r="S9"/>
      <c r="T9"/>
      <c r="U9"/>
      <c r="V9"/>
      <c r="W9"/>
    </row>
    <row r="10" spans="1:23" ht="15">
      <c r="A10" s="350">
        <v>585</v>
      </c>
      <c r="B10" s="350" t="s">
        <v>173</v>
      </c>
      <c r="C10" s="501">
        <v>15123</v>
      </c>
      <c r="D10" s="307">
        <v>13</v>
      </c>
      <c r="E10" s="306">
        <v>0.44023027429732475</v>
      </c>
      <c r="F10" s="307">
        <v>109</v>
      </c>
      <c r="G10" s="306">
        <v>3.6911615306468</v>
      </c>
      <c r="H10" s="307">
        <v>307</v>
      </c>
      <c r="I10" s="306">
        <v>10.396207246867592</v>
      </c>
      <c r="J10" s="307">
        <v>1483</v>
      </c>
      <c r="K10" s="306">
        <v>50.22011513714866</v>
      </c>
      <c r="L10" s="307">
        <v>659</v>
      </c>
      <c r="M10" s="306">
        <v>22.316288520149001</v>
      </c>
      <c r="N10" s="307">
        <v>340</v>
      </c>
      <c r="O10" s="306">
        <v>11.513714866237725</v>
      </c>
      <c r="P10" s="307">
        <v>42</v>
      </c>
      <c r="Q10" s="306">
        <v>1.4222824246528953</v>
      </c>
      <c r="R10" s="356">
        <v>2953</v>
      </c>
      <c r="S10"/>
      <c r="T10"/>
      <c r="U10"/>
      <c r="V10"/>
      <c r="W10"/>
    </row>
    <row r="11" spans="1:23" ht="15">
      <c r="A11" s="350">
        <v>591</v>
      </c>
      <c r="B11" s="350" t="s">
        <v>175</v>
      </c>
      <c r="C11" s="501">
        <v>19871</v>
      </c>
      <c r="D11" s="307">
        <v>16</v>
      </c>
      <c r="E11" s="306">
        <v>0.39980009995002497</v>
      </c>
      <c r="F11" s="307">
        <v>188</v>
      </c>
      <c r="G11" s="306">
        <v>4.697651174412794</v>
      </c>
      <c r="H11" s="307">
        <v>534</v>
      </c>
      <c r="I11" s="306">
        <v>13.343328335832084</v>
      </c>
      <c r="J11" s="307">
        <v>2443</v>
      </c>
      <c r="K11" s="306">
        <v>61.044477761119445</v>
      </c>
      <c r="L11" s="307">
        <v>601</v>
      </c>
      <c r="M11" s="306">
        <v>15.017491254372814</v>
      </c>
      <c r="N11" s="307">
        <v>214</v>
      </c>
      <c r="O11" s="306">
        <v>5.3473263368315846</v>
      </c>
      <c r="P11" s="307">
        <v>6</v>
      </c>
      <c r="Q11" s="306">
        <v>0.14992503748125938</v>
      </c>
      <c r="R11" s="356">
        <v>4002</v>
      </c>
      <c r="S11"/>
      <c r="T11"/>
      <c r="U11"/>
      <c r="V11"/>
      <c r="W11"/>
    </row>
    <row r="12" spans="1:23" ht="15">
      <c r="A12" s="350">
        <v>893</v>
      </c>
      <c r="B12" s="350" t="s">
        <v>265</v>
      </c>
      <c r="C12" s="501">
        <v>21065</v>
      </c>
      <c r="D12" s="307">
        <v>8</v>
      </c>
      <c r="E12" s="306">
        <v>0.70671378091872794</v>
      </c>
      <c r="F12" s="307">
        <v>42</v>
      </c>
      <c r="G12" s="306">
        <v>3.7102473498233217</v>
      </c>
      <c r="H12" s="307">
        <v>83</v>
      </c>
      <c r="I12" s="306">
        <v>7.3321554770318018</v>
      </c>
      <c r="J12" s="307">
        <v>755</v>
      </c>
      <c r="K12" s="306">
        <v>66.696113074204945</v>
      </c>
      <c r="L12" s="307">
        <v>187</v>
      </c>
      <c r="M12" s="306">
        <v>16.519434628975265</v>
      </c>
      <c r="N12" s="307">
        <v>56</v>
      </c>
      <c r="O12" s="306">
        <v>4.946996466431095</v>
      </c>
      <c r="P12" s="307">
        <v>1</v>
      </c>
      <c r="Q12" s="306">
        <v>8.8339222614840993E-2</v>
      </c>
      <c r="R12" s="356">
        <v>1132</v>
      </c>
      <c r="S12"/>
      <c r="T12"/>
      <c r="U12"/>
      <c r="V12"/>
      <c r="W12"/>
    </row>
    <row r="13" spans="1:23">
      <c r="A13" s="17">
        <v>2</v>
      </c>
      <c r="B13" s="64" t="s">
        <v>299</v>
      </c>
      <c r="C13" s="456">
        <v>273045</v>
      </c>
      <c r="D13" s="66">
        <v>205</v>
      </c>
      <c r="E13" s="69">
        <v>0.58715701437818635</v>
      </c>
      <c r="F13" s="66">
        <v>1575</v>
      </c>
      <c r="G13" s="69">
        <v>4.5110843787592367</v>
      </c>
      <c r="H13" s="66">
        <v>4824</v>
      </c>
      <c r="I13" s="69">
        <v>13.816807011514006</v>
      </c>
      <c r="J13" s="66">
        <v>20191</v>
      </c>
      <c r="K13" s="69">
        <v>57.830669645414446</v>
      </c>
      <c r="L13" s="66">
        <v>5502</v>
      </c>
      <c r="M13" s="69">
        <v>15.758721429798936</v>
      </c>
      <c r="N13" s="66">
        <v>2357</v>
      </c>
      <c r="O13" s="70">
        <v>6.7508735750701723</v>
      </c>
      <c r="P13" s="66">
        <v>260</v>
      </c>
      <c r="Q13" s="70">
        <v>0.74468694506501687</v>
      </c>
      <c r="R13" s="251">
        <v>34914</v>
      </c>
      <c r="S13"/>
      <c r="T13"/>
      <c r="U13"/>
      <c r="V13"/>
      <c r="W13"/>
    </row>
    <row r="14" spans="1:23" ht="15">
      <c r="A14" s="350">
        <v>120</v>
      </c>
      <c r="B14" s="350" t="s">
        <v>57</v>
      </c>
      <c r="C14" s="501">
        <v>31798</v>
      </c>
      <c r="D14" s="307">
        <v>3</v>
      </c>
      <c r="E14" s="306">
        <v>0.2533783783783784</v>
      </c>
      <c r="F14" s="307">
        <v>50</v>
      </c>
      <c r="G14" s="306">
        <v>4.2229729729729728</v>
      </c>
      <c r="H14" s="307">
        <v>100</v>
      </c>
      <c r="I14" s="306">
        <v>8.4459459459459456</v>
      </c>
      <c r="J14" s="307">
        <v>742</v>
      </c>
      <c r="K14" s="306">
        <v>62.668918918918912</v>
      </c>
      <c r="L14" s="307">
        <v>208</v>
      </c>
      <c r="M14" s="306">
        <v>17.567567567567568</v>
      </c>
      <c r="N14" s="307">
        <v>72</v>
      </c>
      <c r="O14" s="306">
        <v>6.0810810810810816</v>
      </c>
      <c r="P14" s="307">
        <v>9</v>
      </c>
      <c r="Q14" s="306">
        <v>0.7601351351351352</v>
      </c>
      <c r="R14" s="356">
        <v>1184</v>
      </c>
      <c r="S14"/>
      <c r="T14"/>
      <c r="U14"/>
      <c r="V14"/>
      <c r="W14"/>
    </row>
    <row r="15" spans="1:23" ht="15">
      <c r="A15" s="350">
        <v>154</v>
      </c>
      <c r="B15" s="350" t="s">
        <v>77</v>
      </c>
      <c r="C15" s="501">
        <v>99959</v>
      </c>
      <c r="D15" s="307">
        <v>115</v>
      </c>
      <c r="E15" s="306">
        <v>0.55384319013677519</v>
      </c>
      <c r="F15" s="307">
        <v>929</v>
      </c>
      <c r="G15" s="306">
        <v>4.4740897707570797</v>
      </c>
      <c r="H15" s="307">
        <v>2940</v>
      </c>
      <c r="I15" s="306">
        <v>14.159121556540166</v>
      </c>
      <c r="J15" s="307">
        <v>11636</v>
      </c>
      <c r="K15" s="306">
        <v>56.039298786361016</v>
      </c>
      <c r="L15" s="307">
        <v>3470</v>
      </c>
      <c r="M15" s="306">
        <v>16.71161625890965</v>
      </c>
      <c r="N15" s="307">
        <v>1517</v>
      </c>
      <c r="O15" s="306">
        <v>7.3059140820651125</v>
      </c>
      <c r="P15" s="307">
        <v>157</v>
      </c>
      <c r="Q15" s="306">
        <v>0.75611635523020615</v>
      </c>
      <c r="R15" s="356">
        <v>20764</v>
      </c>
      <c r="S15"/>
      <c r="T15"/>
      <c r="U15"/>
      <c r="V15"/>
      <c r="W15"/>
    </row>
    <row r="16" spans="1:23" ht="15">
      <c r="A16" s="350">
        <v>250</v>
      </c>
      <c r="B16" s="350" t="s">
        <v>99</v>
      </c>
      <c r="C16" s="501">
        <v>56392</v>
      </c>
      <c r="D16" s="307">
        <v>64</v>
      </c>
      <c r="E16" s="306">
        <v>0.7445323406235459</v>
      </c>
      <c r="F16" s="307">
        <v>407</v>
      </c>
      <c r="G16" s="306">
        <v>4.7347603536528613</v>
      </c>
      <c r="H16" s="307">
        <v>1393</v>
      </c>
      <c r="I16" s="306">
        <v>16.205211726384363</v>
      </c>
      <c r="J16" s="307">
        <v>4952</v>
      </c>
      <c r="K16" s="306">
        <v>57.608189855746858</v>
      </c>
      <c r="L16" s="307">
        <v>1170</v>
      </c>
      <c r="M16" s="306">
        <v>13.610981852024198</v>
      </c>
      <c r="N16" s="307">
        <v>533</v>
      </c>
      <c r="O16" s="306">
        <v>6.2005583992554669</v>
      </c>
      <c r="P16" s="307">
        <v>77</v>
      </c>
      <c r="Q16" s="306">
        <v>0.89576547231270365</v>
      </c>
      <c r="R16" s="356">
        <v>8596</v>
      </c>
      <c r="S16"/>
      <c r="T16"/>
      <c r="U16"/>
      <c r="V16"/>
      <c r="W16"/>
    </row>
    <row r="17" spans="1:23" ht="15">
      <c r="A17" s="350">
        <v>495</v>
      </c>
      <c r="B17" s="350" t="s">
        <v>161</v>
      </c>
      <c r="C17" s="501">
        <v>28653</v>
      </c>
      <c r="D17" s="307">
        <v>6</v>
      </c>
      <c r="E17" s="306">
        <v>0.5725190839694656</v>
      </c>
      <c r="F17" s="307">
        <v>54</v>
      </c>
      <c r="G17" s="306">
        <v>5.1526717557251906</v>
      </c>
      <c r="H17" s="307">
        <v>99</v>
      </c>
      <c r="I17" s="306">
        <v>9.4465648854961835</v>
      </c>
      <c r="J17" s="307">
        <v>675</v>
      </c>
      <c r="K17" s="306">
        <v>64.408396946564878</v>
      </c>
      <c r="L17" s="307">
        <v>164</v>
      </c>
      <c r="M17" s="306">
        <v>15.648854961832063</v>
      </c>
      <c r="N17" s="307">
        <v>47</v>
      </c>
      <c r="O17" s="306">
        <v>4.4847328244274811</v>
      </c>
      <c r="P17" s="307">
        <v>3</v>
      </c>
      <c r="Q17" s="306">
        <v>0.2862595419847328</v>
      </c>
      <c r="R17" s="356">
        <v>1048</v>
      </c>
      <c r="S17"/>
      <c r="T17"/>
      <c r="U17"/>
      <c r="V17"/>
      <c r="W17"/>
    </row>
    <row r="18" spans="1:23" ht="15">
      <c r="A18" s="350">
        <v>790</v>
      </c>
      <c r="B18" s="350" t="s">
        <v>234</v>
      </c>
      <c r="C18" s="501">
        <v>29319</v>
      </c>
      <c r="D18" s="307">
        <v>9</v>
      </c>
      <c r="E18" s="306">
        <v>0.53989202159568084</v>
      </c>
      <c r="F18" s="307">
        <v>58</v>
      </c>
      <c r="G18" s="306">
        <v>3.4793041391721657</v>
      </c>
      <c r="H18" s="307">
        <v>147</v>
      </c>
      <c r="I18" s="306">
        <v>8.8182363527294534</v>
      </c>
      <c r="J18" s="307">
        <v>1097</v>
      </c>
      <c r="K18" s="306">
        <v>65.806838632273539</v>
      </c>
      <c r="L18" s="307">
        <v>271</v>
      </c>
      <c r="M18" s="306">
        <v>16.256748650269945</v>
      </c>
      <c r="N18" s="307">
        <v>77</v>
      </c>
      <c r="O18" s="306">
        <v>4.6190761847630473</v>
      </c>
      <c r="P18" s="307">
        <v>8</v>
      </c>
      <c r="Q18" s="306">
        <v>0.47990401919616071</v>
      </c>
      <c r="R18" s="356">
        <v>1667</v>
      </c>
      <c r="S18"/>
      <c r="T18"/>
      <c r="U18"/>
      <c r="V18"/>
      <c r="W18"/>
    </row>
    <row r="19" spans="1:23" ht="15">
      <c r="A19" s="350">
        <v>895</v>
      </c>
      <c r="B19" s="350" t="s">
        <v>267</v>
      </c>
      <c r="C19" s="501">
        <v>26924</v>
      </c>
      <c r="D19" s="307">
        <v>8</v>
      </c>
      <c r="E19" s="306">
        <v>0.4833836858006042</v>
      </c>
      <c r="F19" s="307">
        <v>77</v>
      </c>
      <c r="G19" s="306">
        <v>4.6525679758308156</v>
      </c>
      <c r="H19" s="307">
        <v>145</v>
      </c>
      <c r="I19" s="306">
        <v>8.761329305135952</v>
      </c>
      <c r="J19" s="307">
        <v>1089</v>
      </c>
      <c r="K19" s="306">
        <v>65.800604229607245</v>
      </c>
      <c r="L19" s="307">
        <v>219</v>
      </c>
      <c r="M19" s="306">
        <v>13.23262839879154</v>
      </c>
      <c r="N19" s="307">
        <v>111</v>
      </c>
      <c r="O19" s="306">
        <v>6.7069486404833834</v>
      </c>
      <c r="P19" s="307">
        <v>6</v>
      </c>
      <c r="Q19" s="306">
        <v>0.36253776435045315</v>
      </c>
      <c r="R19" s="356">
        <v>1655</v>
      </c>
      <c r="S19"/>
      <c r="T19"/>
      <c r="U19"/>
      <c r="V19"/>
      <c r="W19"/>
    </row>
    <row r="20" spans="1:23">
      <c r="A20" s="17">
        <v>3</v>
      </c>
      <c r="B20" s="64" t="s">
        <v>3409</v>
      </c>
      <c r="C20" s="438">
        <v>550634</v>
      </c>
      <c r="D20" s="66">
        <v>1092</v>
      </c>
      <c r="E20" s="69">
        <v>0.56244012484934636</v>
      </c>
      <c r="F20" s="66">
        <v>10972</v>
      </c>
      <c r="G20" s="69">
        <v>5.6511841115815278</v>
      </c>
      <c r="H20" s="66">
        <v>30520</v>
      </c>
      <c r="I20" s="69">
        <v>15.719480412456091</v>
      </c>
      <c r="J20" s="66">
        <v>104199</v>
      </c>
      <c r="K20" s="69">
        <v>53.668222132946006</v>
      </c>
      <c r="L20" s="66">
        <v>31459</v>
      </c>
      <c r="M20" s="69">
        <v>16.203117113219403</v>
      </c>
      <c r="N20" s="66">
        <v>14578</v>
      </c>
      <c r="O20" s="70">
        <v>7.508472655726897</v>
      </c>
      <c r="P20" s="66">
        <v>1334</v>
      </c>
      <c r="Q20" s="70">
        <v>0.68708344922072173</v>
      </c>
      <c r="R20" s="251">
        <v>194154</v>
      </c>
      <c r="S20"/>
      <c r="T20"/>
      <c r="U20"/>
      <c r="V20"/>
      <c r="W20"/>
    </row>
    <row r="21" spans="1:23" ht="15">
      <c r="A21" s="350">
        <v>45</v>
      </c>
      <c r="B21" s="350" t="s">
        <v>32</v>
      </c>
      <c r="C21" s="501">
        <v>133811</v>
      </c>
      <c r="D21" s="307">
        <v>396</v>
      </c>
      <c r="E21" s="306">
        <v>0.47652282736877571</v>
      </c>
      <c r="F21" s="307">
        <v>4298</v>
      </c>
      <c r="G21" s="306">
        <v>5.1719573536136316</v>
      </c>
      <c r="H21" s="307">
        <v>12711</v>
      </c>
      <c r="I21" s="306">
        <v>15.295660754253809</v>
      </c>
      <c r="J21" s="307">
        <v>44249</v>
      </c>
      <c r="K21" s="306">
        <v>53.246612596568077</v>
      </c>
      <c r="L21" s="307">
        <v>14134</v>
      </c>
      <c r="M21" s="306">
        <v>17.008014247551202</v>
      </c>
      <c r="N21" s="307">
        <v>6732</v>
      </c>
      <c r="O21" s="306">
        <v>8.1008880652691886</v>
      </c>
      <c r="P21" s="307">
        <v>582</v>
      </c>
      <c r="Q21" s="306">
        <v>0.70034415537532191</v>
      </c>
      <c r="R21" s="356">
        <v>83102</v>
      </c>
      <c r="S21"/>
      <c r="T21"/>
      <c r="U21"/>
      <c r="V21"/>
      <c r="W21"/>
    </row>
    <row r="22" spans="1:23" ht="15">
      <c r="A22" s="350">
        <v>51</v>
      </c>
      <c r="B22" s="350" t="s">
        <v>35</v>
      </c>
      <c r="C22" s="501">
        <v>31953</v>
      </c>
      <c r="D22" s="307">
        <v>20</v>
      </c>
      <c r="E22" s="306">
        <v>0.55632823365785811</v>
      </c>
      <c r="F22" s="307">
        <v>171</v>
      </c>
      <c r="G22" s="306">
        <v>4.7566063977746866</v>
      </c>
      <c r="H22" s="307">
        <v>500</v>
      </c>
      <c r="I22" s="306">
        <v>13.908205841446453</v>
      </c>
      <c r="J22" s="307">
        <v>1855</v>
      </c>
      <c r="K22" s="306">
        <v>51.599443671766345</v>
      </c>
      <c r="L22" s="307">
        <v>668</v>
      </c>
      <c r="M22" s="306">
        <v>18.581363004172463</v>
      </c>
      <c r="N22" s="307">
        <v>333</v>
      </c>
      <c r="O22" s="306">
        <v>9.2628650904033378</v>
      </c>
      <c r="P22" s="307">
        <v>48</v>
      </c>
      <c r="Q22" s="306">
        <v>1.3351877607788596</v>
      </c>
      <c r="R22" s="356">
        <v>3595</v>
      </c>
      <c r="S22"/>
      <c r="T22"/>
      <c r="U22"/>
      <c r="V22"/>
      <c r="W22"/>
    </row>
    <row r="23" spans="1:23" ht="15">
      <c r="A23" s="350">
        <v>147</v>
      </c>
      <c r="B23" s="350" t="s">
        <v>71</v>
      </c>
      <c r="C23" s="501">
        <v>53572</v>
      </c>
      <c r="D23" s="307">
        <v>162</v>
      </c>
      <c r="E23" s="306">
        <v>0.62434963579604574</v>
      </c>
      <c r="F23" s="307">
        <v>1611</v>
      </c>
      <c r="G23" s="306">
        <v>6.2088102670828995</v>
      </c>
      <c r="H23" s="307">
        <v>4259</v>
      </c>
      <c r="I23" s="306">
        <v>16.414229005279992</v>
      </c>
      <c r="J23" s="307">
        <v>14116</v>
      </c>
      <c r="K23" s="306">
        <v>54.403206536401129</v>
      </c>
      <c r="L23" s="307">
        <v>3838</v>
      </c>
      <c r="M23" s="306">
        <v>14.791690754229775</v>
      </c>
      <c r="N23" s="307">
        <v>1821</v>
      </c>
      <c r="O23" s="306">
        <v>7.0181523875592555</v>
      </c>
      <c r="P23" s="307">
        <v>140</v>
      </c>
      <c r="Q23" s="306">
        <v>0.53956141365090371</v>
      </c>
      <c r="R23" s="356">
        <v>25947</v>
      </c>
      <c r="S23"/>
      <c r="T23"/>
      <c r="U23"/>
      <c r="V23"/>
      <c r="W23"/>
    </row>
    <row r="24" spans="1:23" ht="15">
      <c r="A24" s="350">
        <v>172</v>
      </c>
      <c r="B24" s="350" t="s">
        <v>79</v>
      </c>
      <c r="C24" s="501">
        <v>62678</v>
      </c>
      <c r="D24" s="307">
        <v>177</v>
      </c>
      <c r="E24" s="306">
        <v>0.57962471755575207</v>
      </c>
      <c r="F24" s="307">
        <v>1811</v>
      </c>
      <c r="G24" s="306">
        <v>5.9305105282116779</v>
      </c>
      <c r="H24" s="307">
        <v>4879</v>
      </c>
      <c r="I24" s="306">
        <v>15.977338965844712</v>
      </c>
      <c r="J24" s="307">
        <v>16226</v>
      </c>
      <c r="K24" s="306">
        <v>53.135540491862329</v>
      </c>
      <c r="L24" s="307">
        <v>5008</v>
      </c>
      <c r="M24" s="306">
        <v>16.39977731931755</v>
      </c>
      <c r="N24" s="307">
        <v>2237</v>
      </c>
      <c r="O24" s="306">
        <v>7.3255395094475553</v>
      </c>
      <c r="P24" s="307">
        <v>199</v>
      </c>
      <c r="Q24" s="306">
        <v>0.65166846776042175</v>
      </c>
      <c r="R24" s="356">
        <v>30537</v>
      </c>
      <c r="S24"/>
      <c r="T24"/>
      <c r="U24"/>
      <c r="V24"/>
      <c r="W24"/>
    </row>
    <row r="25" spans="1:23" ht="15">
      <c r="A25" s="350">
        <v>475</v>
      </c>
      <c r="B25" s="350" t="s">
        <v>153</v>
      </c>
      <c r="C25" s="501">
        <v>5483</v>
      </c>
      <c r="D25" s="307">
        <v>2</v>
      </c>
      <c r="E25" s="306">
        <v>0.93457943925233633</v>
      </c>
      <c r="F25" s="307">
        <v>11</v>
      </c>
      <c r="G25" s="306">
        <v>5.1401869158878499</v>
      </c>
      <c r="H25" s="307">
        <v>22</v>
      </c>
      <c r="I25" s="306">
        <v>10.2803738317757</v>
      </c>
      <c r="J25" s="307">
        <v>105</v>
      </c>
      <c r="K25" s="306">
        <v>49.065420560747661</v>
      </c>
      <c r="L25" s="307">
        <v>47</v>
      </c>
      <c r="M25" s="306">
        <v>21.962616822429908</v>
      </c>
      <c r="N25" s="307">
        <v>24</v>
      </c>
      <c r="O25" s="306">
        <v>11.214953271028037</v>
      </c>
      <c r="P25" s="307">
        <v>3</v>
      </c>
      <c r="Q25" s="306">
        <v>1.4018691588785046</v>
      </c>
      <c r="R25" s="356">
        <v>214</v>
      </c>
      <c r="S25"/>
      <c r="T25"/>
      <c r="U25"/>
      <c r="V25"/>
      <c r="W25"/>
    </row>
    <row r="26" spans="1:23" ht="15">
      <c r="A26" s="350">
        <v>480</v>
      </c>
      <c r="B26" s="350" t="s">
        <v>155</v>
      </c>
      <c r="C26" s="501">
        <v>15069</v>
      </c>
      <c r="D26" s="307">
        <v>9</v>
      </c>
      <c r="E26" s="306">
        <v>0.4464285714285714</v>
      </c>
      <c r="F26" s="307">
        <v>103</v>
      </c>
      <c r="G26" s="306">
        <v>5.1091269841269842</v>
      </c>
      <c r="H26" s="307">
        <v>263</v>
      </c>
      <c r="I26" s="306">
        <v>13.045634920634921</v>
      </c>
      <c r="J26" s="307">
        <v>1235</v>
      </c>
      <c r="K26" s="306">
        <v>61.25992063492064</v>
      </c>
      <c r="L26" s="307">
        <v>289</v>
      </c>
      <c r="M26" s="306">
        <v>14.335317460317459</v>
      </c>
      <c r="N26" s="307">
        <v>104</v>
      </c>
      <c r="O26" s="306">
        <v>5.1587301587301582</v>
      </c>
      <c r="P26" s="307">
        <v>13</v>
      </c>
      <c r="Q26" s="306">
        <v>0.64484126984126977</v>
      </c>
      <c r="R26" s="356">
        <v>2016</v>
      </c>
      <c r="S26"/>
      <c r="T26"/>
      <c r="U26"/>
      <c r="V26"/>
      <c r="W26"/>
    </row>
    <row r="27" spans="1:23" ht="15">
      <c r="A27" s="350">
        <v>490</v>
      </c>
      <c r="B27" s="350" t="s">
        <v>159</v>
      </c>
      <c r="C27" s="501">
        <v>46213</v>
      </c>
      <c r="D27" s="307">
        <v>32</v>
      </c>
      <c r="E27" s="306">
        <v>0.63153739885533855</v>
      </c>
      <c r="F27" s="307">
        <v>261</v>
      </c>
      <c r="G27" s="306">
        <v>5.1509769094138544</v>
      </c>
      <c r="H27" s="307">
        <v>686</v>
      </c>
      <c r="I27" s="306">
        <v>13.538582987961318</v>
      </c>
      <c r="J27" s="307">
        <v>2953</v>
      </c>
      <c r="K27" s="306">
        <v>58.279060588119201</v>
      </c>
      <c r="L27" s="307">
        <v>779</v>
      </c>
      <c r="M27" s="306">
        <v>15.373988553384645</v>
      </c>
      <c r="N27" s="307">
        <v>314</v>
      </c>
      <c r="O27" s="306">
        <v>6.1969607262680091</v>
      </c>
      <c r="P27" s="307">
        <v>42</v>
      </c>
      <c r="Q27" s="306">
        <v>0.82889283599763175</v>
      </c>
      <c r="R27" s="356">
        <v>5067</v>
      </c>
      <c r="S27"/>
      <c r="T27"/>
      <c r="U27"/>
      <c r="V27"/>
      <c r="W27"/>
    </row>
    <row r="28" spans="1:23" ht="15">
      <c r="A28" s="350">
        <v>659</v>
      </c>
      <c r="B28" s="350" t="s">
        <v>199</v>
      </c>
      <c r="C28" s="501">
        <v>21945</v>
      </c>
      <c r="D28" s="307">
        <v>12</v>
      </c>
      <c r="E28" s="306">
        <v>0.74580484773151023</v>
      </c>
      <c r="F28" s="307">
        <v>82</v>
      </c>
      <c r="G28" s="306">
        <v>5.0963331261653195</v>
      </c>
      <c r="H28" s="307">
        <v>217</v>
      </c>
      <c r="I28" s="306">
        <v>13.48663766314481</v>
      </c>
      <c r="J28" s="307">
        <v>935</v>
      </c>
      <c r="K28" s="306">
        <v>58.110627719080178</v>
      </c>
      <c r="L28" s="307">
        <v>283</v>
      </c>
      <c r="M28" s="306">
        <v>17.588564325668116</v>
      </c>
      <c r="N28" s="307">
        <v>74</v>
      </c>
      <c r="O28" s="306">
        <v>4.5991298943443129</v>
      </c>
      <c r="P28" s="307">
        <v>6</v>
      </c>
      <c r="Q28" s="306">
        <v>0.37290242386575512</v>
      </c>
      <c r="R28" s="356">
        <v>1609</v>
      </c>
      <c r="S28"/>
      <c r="T28"/>
      <c r="U28"/>
      <c r="V28"/>
      <c r="W28"/>
    </row>
    <row r="29" spans="1:23" ht="15">
      <c r="A29" s="350">
        <v>665</v>
      </c>
      <c r="B29" s="350" t="s">
        <v>207</v>
      </c>
      <c r="C29" s="501">
        <v>33667</v>
      </c>
      <c r="D29" s="307">
        <v>13</v>
      </c>
      <c r="E29" s="306">
        <v>0.61090225563909772</v>
      </c>
      <c r="F29" s="307">
        <v>105</v>
      </c>
      <c r="G29" s="306">
        <v>4.9342105263157894</v>
      </c>
      <c r="H29" s="307">
        <v>283</v>
      </c>
      <c r="I29" s="306">
        <v>13.298872180451127</v>
      </c>
      <c r="J29" s="307">
        <v>1178</v>
      </c>
      <c r="K29" s="306">
        <v>55.357142857142861</v>
      </c>
      <c r="L29" s="307">
        <v>373</v>
      </c>
      <c r="M29" s="306">
        <v>17.528195488721803</v>
      </c>
      <c r="N29" s="307">
        <v>164</v>
      </c>
      <c r="O29" s="306">
        <v>7.7067669172932325</v>
      </c>
      <c r="P29" s="307">
        <v>12</v>
      </c>
      <c r="Q29" s="306">
        <v>0.56390977443609014</v>
      </c>
      <c r="R29" s="356">
        <v>2128</v>
      </c>
      <c r="S29"/>
      <c r="T29"/>
      <c r="U29"/>
      <c r="V29"/>
      <c r="W29"/>
    </row>
    <row r="30" spans="1:23" ht="15">
      <c r="A30" s="350">
        <v>837</v>
      </c>
      <c r="B30" s="350" t="s">
        <v>242</v>
      </c>
      <c r="C30" s="501">
        <v>136374</v>
      </c>
      <c r="D30" s="307">
        <v>268</v>
      </c>
      <c r="E30" s="306">
        <v>0.67429865391873189</v>
      </c>
      <c r="F30" s="307">
        <v>2512</v>
      </c>
      <c r="G30" s="306">
        <v>6.3202918606113974</v>
      </c>
      <c r="H30" s="307">
        <v>6686</v>
      </c>
      <c r="I30" s="306">
        <v>16.822241791420304</v>
      </c>
      <c r="J30" s="307">
        <v>21217</v>
      </c>
      <c r="K30" s="306">
        <v>53.382815448484088</v>
      </c>
      <c r="L30" s="307">
        <v>6007</v>
      </c>
      <c r="M30" s="306">
        <v>15.11385079884262</v>
      </c>
      <c r="N30" s="307">
        <v>2767</v>
      </c>
      <c r="O30" s="306">
        <v>6.9618819977355635</v>
      </c>
      <c r="P30" s="307">
        <v>288</v>
      </c>
      <c r="Q30" s="306">
        <v>0.72461944898729402</v>
      </c>
      <c r="R30" s="356">
        <v>39745</v>
      </c>
      <c r="S30"/>
      <c r="T30"/>
      <c r="U30"/>
      <c r="V30"/>
      <c r="W30"/>
    </row>
    <row r="31" spans="1:23" ht="15">
      <c r="A31" s="350">
        <v>873</v>
      </c>
      <c r="B31" s="350" t="s">
        <v>3481</v>
      </c>
      <c r="C31" s="501">
        <v>9869</v>
      </c>
      <c r="D31" s="307">
        <v>1</v>
      </c>
      <c r="E31" s="306">
        <v>0.51546391752577314</v>
      </c>
      <c r="F31" s="307">
        <v>7</v>
      </c>
      <c r="G31" s="306">
        <v>3.608247422680412</v>
      </c>
      <c r="H31" s="307">
        <v>14</v>
      </c>
      <c r="I31" s="306">
        <v>7.216494845360824</v>
      </c>
      <c r="J31" s="307">
        <v>130</v>
      </c>
      <c r="K31" s="306">
        <v>67.010309278350505</v>
      </c>
      <c r="L31" s="307">
        <v>33</v>
      </c>
      <c r="M31" s="306">
        <v>17.010309278350515</v>
      </c>
      <c r="N31" s="307">
        <v>8</v>
      </c>
      <c r="O31" s="306">
        <v>4.1237113402061851</v>
      </c>
      <c r="P31" s="307">
        <v>1</v>
      </c>
      <c r="Q31" s="306">
        <v>0.51546391752577314</v>
      </c>
      <c r="R31" s="356">
        <v>194</v>
      </c>
      <c r="S31"/>
      <c r="T31"/>
      <c r="U31"/>
      <c r="V31"/>
      <c r="W31"/>
    </row>
    <row r="32" spans="1:23">
      <c r="A32" s="17">
        <v>4</v>
      </c>
      <c r="B32" s="64" t="s">
        <v>318</v>
      </c>
      <c r="C32" s="438">
        <v>211845</v>
      </c>
      <c r="D32" s="66">
        <v>156</v>
      </c>
      <c r="E32" s="69">
        <v>0.39826397753382692</v>
      </c>
      <c r="F32" s="66">
        <v>1429</v>
      </c>
      <c r="G32" s="69">
        <v>3.6482001531784527</v>
      </c>
      <c r="H32" s="66">
        <v>4492</v>
      </c>
      <c r="I32" s="69">
        <v>11.467960173602247</v>
      </c>
      <c r="J32" s="66">
        <v>22861</v>
      </c>
      <c r="K32" s="69">
        <v>58.363543528210357</v>
      </c>
      <c r="L32" s="66">
        <v>6344</v>
      </c>
      <c r="M32" s="69">
        <v>16.196068419708961</v>
      </c>
      <c r="N32" s="66">
        <v>3414</v>
      </c>
      <c r="O32" s="70">
        <v>8.7158539698749031</v>
      </c>
      <c r="P32" s="66">
        <v>474</v>
      </c>
      <c r="Q32" s="70">
        <v>1.2101097778912433</v>
      </c>
      <c r="R32" s="251">
        <v>39170</v>
      </c>
      <c r="S32"/>
      <c r="T32"/>
      <c r="U32"/>
      <c r="V32"/>
      <c r="W32"/>
    </row>
    <row r="33" spans="1:23" ht="15">
      <c r="A33" s="350">
        <v>31</v>
      </c>
      <c r="B33" s="350" t="s">
        <v>16</v>
      </c>
      <c r="C33" s="501">
        <v>28357</v>
      </c>
      <c r="D33" s="307">
        <v>8</v>
      </c>
      <c r="E33" s="306">
        <v>0.23208587177255585</v>
      </c>
      <c r="F33" s="307">
        <v>102</v>
      </c>
      <c r="G33" s="306">
        <v>2.959094865100087</v>
      </c>
      <c r="H33" s="307">
        <v>353</v>
      </c>
      <c r="I33" s="306">
        <v>10.240789091964027</v>
      </c>
      <c r="J33" s="307">
        <v>1905</v>
      </c>
      <c r="K33" s="306">
        <v>55.265448215839861</v>
      </c>
      <c r="L33" s="307">
        <v>656</v>
      </c>
      <c r="M33" s="306">
        <v>19.031041485349579</v>
      </c>
      <c r="N33" s="307">
        <v>375</v>
      </c>
      <c r="O33" s="306">
        <v>10.879025239338555</v>
      </c>
      <c r="P33" s="307">
        <v>48</v>
      </c>
      <c r="Q33" s="306">
        <v>1.392515230635335</v>
      </c>
      <c r="R33" s="356">
        <v>3447</v>
      </c>
      <c r="S33"/>
      <c r="T33"/>
      <c r="U33"/>
      <c r="V33"/>
      <c r="W33"/>
    </row>
    <row r="34" spans="1:23" ht="15">
      <c r="A34" s="350">
        <v>40</v>
      </c>
      <c r="B34" s="350" t="s">
        <v>24</v>
      </c>
      <c r="C34" s="501">
        <v>20011</v>
      </c>
      <c r="D34" s="307">
        <v>6</v>
      </c>
      <c r="E34" s="306">
        <v>0.43165467625899279</v>
      </c>
      <c r="F34" s="307">
        <v>44</v>
      </c>
      <c r="G34" s="306">
        <v>3.1654676258992804</v>
      </c>
      <c r="H34" s="307">
        <v>132</v>
      </c>
      <c r="I34" s="306">
        <v>9.4964028776978413</v>
      </c>
      <c r="J34" s="307">
        <v>891</v>
      </c>
      <c r="K34" s="306">
        <v>64.100719424460422</v>
      </c>
      <c r="L34" s="307">
        <v>224</v>
      </c>
      <c r="M34" s="306">
        <v>16.115107913669064</v>
      </c>
      <c r="N34" s="307">
        <v>85</v>
      </c>
      <c r="O34" s="306">
        <v>6.1151079136690649</v>
      </c>
      <c r="P34" s="307">
        <v>8</v>
      </c>
      <c r="Q34" s="306">
        <v>0.57553956834532372</v>
      </c>
      <c r="R34" s="356">
        <v>1390</v>
      </c>
      <c r="S34"/>
      <c r="T34"/>
      <c r="U34"/>
      <c r="V34"/>
      <c r="W34"/>
    </row>
    <row r="35" spans="1:23" ht="15">
      <c r="A35" s="350">
        <v>190</v>
      </c>
      <c r="B35" s="350" t="s">
        <v>81</v>
      </c>
      <c r="C35" s="501">
        <v>10406</v>
      </c>
      <c r="D35" s="307">
        <v>13</v>
      </c>
      <c r="E35" s="306">
        <v>0.41061276058117502</v>
      </c>
      <c r="F35" s="307">
        <v>102</v>
      </c>
      <c r="G35" s="306">
        <v>3.2217308907138342</v>
      </c>
      <c r="H35" s="307">
        <v>382</v>
      </c>
      <c r="I35" s="306">
        <v>12.065698041692988</v>
      </c>
      <c r="J35" s="307">
        <v>1633</v>
      </c>
      <c r="K35" s="306">
        <v>51.579279848389135</v>
      </c>
      <c r="L35" s="307">
        <v>531</v>
      </c>
      <c r="M35" s="306">
        <v>16.771951989892607</v>
      </c>
      <c r="N35" s="307">
        <v>405</v>
      </c>
      <c r="O35" s="306">
        <v>12.79216677195199</v>
      </c>
      <c r="P35" s="307">
        <v>100</v>
      </c>
      <c r="Q35" s="306">
        <v>3.1585596967782688</v>
      </c>
      <c r="R35" s="356">
        <v>3166</v>
      </c>
      <c r="S35"/>
      <c r="T35"/>
      <c r="U35"/>
      <c r="V35"/>
      <c r="W35"/>
    </row>
    <row r="36" spans="1:23" ht="15">
      <c r="A36" s="350">
        <v>604</v>
      </c>
      <c r="B36" s="350" t="s">
        <v>177</v>
      </c>
      <c r="C36" s="501">
        <v>31036</v>
      </c>
      <c r="D36" s="307">
        <v>27</v>
      </c>
      <c r="E36" s="306">
        <v>0.48395769851227821</v>
      </c>
      <c r="F36" s="307">
        <v>216</v>
      </c>
      <c r="G36" s="306">
        <v>3.8716615880982257</v>
      </c>
      <c r="H36" s="307">
        <v>564</v>
      </c>
      <c r="I36" s="306">
        <v>10.109338591145367</v>
      </c>
      <c r="J36" s="307">
        <v>3605</v>
      </c>
      <c r="K36" s="306">
        <v>64.617314930991228</v>
      </c>
      <c r="L36" s="307">
        <v>804</v>
      </c>
      <c r="M36" s="306">
        <v>14.411184800143396</v>
      </c>
      <c r="N36" s="307">
        <v>332</v>
      </c>
      <c r="O36" s="306">
        <v>5.9508872557806054</v>
      </c>
      <c r="P36" s="307">
        <v>31</v>
      </c>
      <c r="Q36" s="306">
        <v>0.55565513532891198</v>
      </c>
      <c r="R36" s="356">
        <v>5579</v>
      </c>
      <c r="S36"/>
      <c r="T36"/>
      <c r="U36"/>
      <c r="V36"/>
      <c r="W36"/>
    </row>
    <row r="37" spans="1:23" ht="15">
      <c r="A37" s="350">
        <v>670</v>
      </c>
      <c r="B37" s="350" t="s">
        <v>211</v>
      </c>
      <c r="C37" s="501">
        <v>22618</v>
      </c>
      <c r="D37" s="307">
        <v>9</v>
      </c>
      <c r="E37" s="306">
        <v>0.27239709443099269</v>
      </c>
      <c r="F37" s="307">
        <v>115</v>
      </c>
      <c r="G37" s="306">
        <v>3.4806295399515741</v>
      </c>
      <c r="H37" s="307">
        <v>392</v>
      </c>
      <c r="I37" s="306">
        <v>11.864406779661017</v>
      </c>
      <c r="J37" s="307">
        <v>1790</v>
      </c>
      <c r="K37" s="306">
        <v>54.176755447941893</v>
      </c>
      <c r="L37" s="307">
        <v>594</v>
      </c>
      <c r="M37" s="306">
        <v>17.978208232445521</v>
      </c>
      <c r="N37" s="307">
        <v>363</v>
      </c>
      <c r="O37" s="306">
        <v>10.986682808716706</v>
      </c>
      <c r="P37" s="307">
        <v>41</v>
      </c>
      <c r="Q37" s="306">
        <v>1.2409200968523002</v>
      </c>
      <c r="R37" s="356">
        <v>3304</v>
      </c>
      <c r="S37"/>
      <c r="T37"/>
      <c r="U37"/>
      <c r="V37"/>
      <c r="W37"/>
    </row>
    <row r="38" spans="1:23" ht="15">
      <c r="A38" s="350">
        <v>690</v>
      </c>
      <c r="B38" s="350" t="s">
        <v>221</v>
      </c>
      <c r="C38" s="501">
        <v>12907</v>
      </c>
      <c r="D38" s="307">
        <v>4</v>
      </c>
      <c r="E38" s="306">
        <v>0.26648900732844771</v>
      </c>
      <c r="F38" s="307">
        <v>37</v>
      </c>
      <c r="G38" s="306">
        <v>2.4650233177881411</v>
      </c>
      <c r="H38" s="307">
        <v>182</v>
      </c>
      <c r="I38" s="306">
        <v>12.125249833444371</v>
      </c>
      <c r="J38" s="307">
        <v>814</v>
      </c>
      <c r="K38" s="306">
        <v>54.230512991339111</v>
      </c>
      <c r="L38" s="307">
        <v>252</v>
      </c>
      <c r="M38" s="306">
        <v>16.788807461692205</v>
      </c>
      <c r="N38" s="307">
        <v>185</v>
      </c>
      <c r="O38" s="306">
        <v>12.325116588940705</v>
      </c>
      <c r="P38" s="307">
        <v>27</v>
      </c>
      <c r="Q38" s="306">
        <v>1.7988007994670221</v>
      </c>
      <c r="R38" s="356">
        <v>1501</v>
      </c>
      <c r="S38"/>
      <c r="T38"/>
      <c r="U38"/>
      <c r="V38"/>
      <c r="W38"/>
    </row>
    <row r="39" spans="1:23" ht="15">
      <c r="A39" s="350">
        <v>736</v>
      </c>
      <c r="B39" s="350" t="s">
        <v>225</v>
      </c>
      <c r="C39" s="501">
        <v>41241</v>
      </c>
      <c r="D39" s="307">
        <v>72</v>
      </c>
      <c r="E39" s="306">
        <v>0.51472690877895333</v>
      </c>
      <c r="F39" s="307">
        <v>582</v>
      </c>
      <c r="G39" s="306">
        <v>4.1607091792965401</v>
      </c>
      <c r="H39" s="307">
        <v>1756</v>
      </c>
      <c r="I39" s="306">
        <v>12.553617386331142</v>
      </c>
      <c r="J39" s="307">
        <v>8391</v>
      </c>
      <c r="K39" s="306">
        <v>59.987131827280528</v>
      </c>
      <c r="L39" s="307">
        <v>2121</v>
      </c>
      <c r="M39" s="306">
        <v>15.16299685444667</v>
      </c>
      <c r="N39" s="307">
        <v>955</v>
      </c>
      <c r="O39" s="306">
        <v>6.8272805261652847</v>
      </c>
      <c r="P39" s="307">
        <v>111</v>
      </c>
      <c r="Q39" s="306">
        <v>0.79353731770088654</v>
      </c>
      <c r="R39" s="356">
        <v>13988</v>
      </c>
      <c r="S39"/>
      <c r="T39"/>
      <c r="U39"/>
      <c r="V39"/>
      <c r="W39"/>
    </row>
    <row r="40" spans="1:23" ht="15">
      <c r="A40" s="350">
        <v>858</v>
      </c>
      <c r="B40" s="350" t="s">
        <v>253</v>
      </c>
      <c r="C40" s="501">
        <v>12608</v>
      </c>
      <c r="D40" s="307">
        <v>3</v>
      </c>
      <c r="E40" s="306">
        <v>0.11956954962136308</v>
      </c>
      <c r="F40" s="307">
        <v>95</v>
      </c>
      <c r="G40" s="306">
        <v>3.7863690713431644</v>
      </c>
      <c r="H40" s="307">
        <v>274</v>
      </c>
      <c r="I40" s="306">
        <v>10.920685532084494</v>
      </c>
      <c r="J40" s="307">
        <v>1502</v>
      </c>
      <c r="K40" s="306">
        <v>59.864487843762461</v>
      </c>
      <c r="L40" s="307">
        <v>392</v>
      </c>
      <c r="M40" s="306">
        <v>15.623754483858111</v>
      </c>
      <c r="N40" s="307">
        <v>220</v>
      </c>
      <c r="O40" s="306">
        <v>8.7684336388999604</v>
      </c>
      <c r="P40" s="307">
        <v>23</v>
      </c>
      <c r="Q40" s="306">
        <v>0.91669988043045036</v>
      </c>
      <c r="R40" s="356">
        <v>2509</v>
      </c>
      <c r="S40"/>
      <c r="T40"/>
      <c r="U40"/>
      <c r="V40"/>
      <c r="W40"/>
    </row>
    <row r="41" spans="1:23" ht="15">
      <c r="A41" s="350">
        <v>885</v>
      </c>
      <c r="B41" s="350" t="s">
        <v>259</v>
      </c>
      <c r="C41" s="501">
        <v>8044</v>
      </c>
      <c r="D41" s="307">
        <v>5</v>
      </c>
      <c r="E41" s="306">
        <v>0.49950049950049952</v>
      </c>
      <c r="F41" s="307">
        <v>36</v>
      </c>
      <c r="G41" s="306">
        <v>3.5964035964035967</v>
      </c>
      <c r="H41" s="307">
        <v>104</v>
      </c>
      <c r="I41" s="306">
        <v>10.38961038961039</v>
      </c>
      <c r="J41" s="307">
        <v>542</v>
      </c>
      <c r="K41" s="306">
        <v>54.145854145854145</v>
      </c>
      <c r="L41" s="307">
        <v>186</v>
      </c>
      <c r="M41" s="306">
        <v>18.581418581418582</v>
      </c>
      <c r="N41" s="307">
        <v>115</v>
      </c>
      <c r="O41" s="306">
        <v>11.488511488511488</v>
      </c>
      <c r="P41" s="307">
        <v>13</v>
      </c>
      <c r="Q41" s="306">
        <v>1.2987012987012987</v>
      </c>
      <c r="R41" s="356">
        <v>1001</v>
      </c>
      <c r="S41"/>
      <c r="T41"/>
      <c r="U41"/>
      <c r="V41"/>
      <c r="W41"/>
    </row>
    <row r="42" spans="1:23" ht="15">
      <c r="A42" s="350">
        <v>890</v>
      </c>
      <c r="B42" s="350" t="s">
        <v>263</v>
      </c>
      <c r="C42" s="501">
        <v>24617</v>
      </c>
      <c r="D42" s="307">
        <v>9</v>
      </c>
      <c r="E42" s="306">
        <v>0.27397260273972601</v>
      </c>
      <c r="F42" s="307">
        <v>100</v>
      </c>
      <c r="G42" s="306">
        <v>3.0441400304414001</v>
      </c>
      <c r="H42" s="307">
        <v>353</v>
      </c>
      <c r="I42" s="306">
        <v>10.745814307458144</v>
      </c>
      <c r="J42" s="307">
        <v>1788</v>
      </c>
      <c r="K42" s="306">
        <v>54.42922374429223</v>
      </c>
      <c r="L42" s="307">
        <v>584</v>
      </c>
      <c r="M42" s="306">
        <v>17.777777777777779</v>
      </c>
      <c r="N42" s="307">
        <v>379</v>
      </c>
      <c r="O42" s="306">
        <v>11.537290715372906</v>
      </c>
      <c r="P42" s="307">
        <v>72</v>
      </c>
      <c r="Q42" s="306">
        <v>2.1917808219178081</v>
      </c>
      <c r="R42" s="356">
        <v>3285</v>
      </c>
      <c r="S42"/>
      <c r="T42"/>
      <c r="U42"/>
      <c r="V42"/>
      <c r="W42"/>
    </row>
    <row r="43" spans="1:23">
      <c r="A43" s="17">
        <v>5</v>
      </c>
      <c r="B43" s="64" t="s">
        <v>329</v>
      </c>
      <c r="C43" s="438">
        <v>222495</v>
      </c>
      <c r="D43" s="66">
        <v>131</v>
      </c>
      <c r="E43" s="69">
        <v>0.38271641006164364</v>
      </c>
      <c r="F43" s="66">
        <v>1304</v>
      </c>
      <c r="G43" s="69">
        <v>3.8096351047357508</v>
      </c>
      <c r="H43" s="66">
        <v>3834</v>
      </c>
      <c r="I43" s="69">
        <v>11.201028367758333</v>
      </c>
      <c r="J43" s="66">
        <v>18619</v>
      </c>
      <c r="K43" s="69">
        <v>54.39539571708201</v>
      </c>
      <c r="L43" s="66">
        <v>6094</v>
      </c>
      <c r="M43" s="69">
        <v>17.803616816150047</v>
      </c>
      <c r="N43" s="66">
        <v>3606</v>
      </c>
      <c r="O43" s="70">
        <v>10.534926524292267</v>
      </c>
      <c r="P43" s="66">
        <v>641</v>
      </c>
      <c r="Q43" s="70">
        <v>1.872681059919951</v>
      </c>
      <c r="R43" s="251">
        <v>34229</v>
      </c>
      <c r="S43"/>
      <c r="T43"/>
      <c r="U43"/>
      <c r="V43"/>
      <c r="W43"/>
    </row>
    <row r="44" spans="1:23" ht="15">
      <c r="A44" s="350">
        <v>4</v>
      </c>
      <c r="B44" s="350" t="s">
        <v>10</v>
      </c>
      <c r="C44" s="501">
        <v>2864</v>
      </c>
      <c r="D44" s="307">
        <v>2</v>
      </c>
      <c r="E44" s="306">
        <v>0.60606060606060608</v>
      </c>
      <c r="F44" s="307">
        <v>10</v>
      </c>
      <c r="G44" s="306">
        <v>3.0303030303030303</v>
      </c>
      <c r="H44" s="307">
        <v>29</v>
      </c>
      <c r="I44" s="306">
        <v>8.7878787878787872</v>
      </c>
      <c r="J44" s="307">
        <v>184</v>
      </c>
      <c r="K44" s="306">
        <v>55.757575757575765</v>
      </c>
      <c r="L44" s="307">
        <v>64</v>
      </c>
      <c r="M44" s="306">
        <v>19.393939393939394</v>
      </c>
      <c r="N44" s="307">
        <v>31</v>
      </c>
      <c r="O44" s="306">
        <v>9.3939393939393927</v>
      </c>
      <c r="P44" s="307">
        <v>10</v>
      </c>
      <c r="Q44" s="306">
        <v>3.0303030303030303</v>
      </c>
      <c r="R44" s="356">
        <v>330</v>
      </c>
      <c r="S44"/>
      <c r="T44"/>
      <c r="U44"/>
      <c r="V44"/>
      <c r="W44"/>
    </row>
    <row r="45" spans="1:23" ht="15">
      <c r="A45" s="350">
        <v>42</v>
      </c>
      <c r="B45" s="350" t="s">
        <v>3482</v>
      </c>
      <c r="C45" s="501">
        <v>28279</v>
      </c>
      <c r="D45" s="307">
        <v>37</v>
      </c>
      <c r="E45" s="306">
        <v>0.43138626559403054</v>
      </c>
      <c r="F45" s="307">
        <v>330</v>
      </c>
      <c r="G45" s="306">
        <v>3.8474991255683806</v>
      </c>
      <c r="H45" s="307">
        <v>931</v>
      </c>
      <c r="I45" s="306">
        <v>10.854611169406553</v>
      </c>
      <c r="J45" s="307">
        <v>4459</v>
      </c>
      <c r="K45" s="306">
        <v>51.987874548210335</v>
      </c>
      <c r="L45" s="307">
        <v>1610</v>
      </c>
      <c r="M45" s="306">
        <v>18.771132097469977</v>
      </c>
      <c r="N45" s="307">
        <v>1042</v>
      </c>
      <c r="O45" s="306">
        <v>12.148769966188643</v>
      </c>
      <c r="P45" s="307">
        <v>168</v>
      </c>
      <c r="Q45" s="306">
        <v>1.9587268275620846</v>
      </c>
      <c r="R45" s="356">
        <v>8577</v>
      </c>
      <c r="S45"/>
      <c r="T45"/>
      <c r="U45"/>
      <c r="V45"/>
      <c r="W45"/>
    </row>
    <row r="46" spans="1:23" ht="15">
      <c r="A46" s="350">
        <v>44</v>
      </c>
      <c r="B46" s="350" t="s">
        <v>30</v>
      </c>
      <c r="C46" s="501">
        <v>7508</v>
      </c>
      <c r="D46" s="307">
        <v>7</v>
      </c>
      <c r="E46" s="306">
        <v>0.56497175141242939</v>
      </c>
      <c r="F46" s="307">
        <v>77</v>
      </c>
      <c r="G46" s="306">
        <v>6.2146892655367232</v>
      </c>
      <c r="H46" s="307">
        <v>166</v>
      </c>
      <c r="I46" s="306">
        <v>13.397901533494755</v>
      </c>
      <c r="J46" s="307">
        <v>670</v>
      </c>
      <c r="K46" s="306">
        <v>54.075867635189667</v>
      </c>
      <c r="L46" s="307">
        <v>220</v>
      </c>
      <c r="M46" s="306">
        <v>17.756255044390638</v>
      </c>
      <c r="N46" s="307">
        <v>82</v>
      </c>
      <c r="O46" s="306">
        <v>6.6182405165456011</v>
      </c>
      <c r="P46" s="307">
        <v>17</v>
      </c>
      <c r="Q46" s="306">
        <v>1.3720742534301855</v>
      </c>
      <c r="R46" s="356">
        <v>1239</v>
      </c>
      <c r="S46"/>
      <c r="T46"/>
      <c r="U46"/>
      <c r="V46"/>
      <c r="W46"/>
    </row>
    <row r="47" spans="1:23" ht="15">
      <c r="A47" s="350">
        <v>59</v>
      </c>
      <c r="B47" s="350" t="s">
        <v>39</v>
      </c>
      <c r="C47" s="501">
        <v>5314</v>
      </c>
      <c r="D47" s="307">
        <v>2</v>
      </c>
      <c r="E47" s="306">
        <v>0.25641025641025639</v>
      </c>
      <c r="F47" s="307">
        <v>22</v>
      </c>
      <c r="G47" s="306">
        <v>2.8205128205128207</v>
      </c>
      <c r="H47" s="307">
        <v>85</v>
      </c>
      <c r="I47" s="306">
        <v>10.897435897435898</v>
      </c>
      <c r="J47" s="307">
        <v>350</v>
      </c>
      <c r="K47" s="306">
        <v>44.871794871794876</v>
      </c>
      <c r="L47" s="307">
        <v>169</v>
      </c>
      <c r="M47" s="306">
        <v>21.666666666666668</v>
      </c>
      <c r="N47" s="307">
        <v>114</v>
      </c>
      <c r="O47" s="306">
        <v>14.615384615384617</v>
      </c>
      <c r="P47" s="307">
        <v>38</v>
      </c>
      <c r="Q47" s="306">
        <v>4.8717948717948723</v>
      </c>
      <c r="R47" s="356">
        <v>780</v>
      </c>
      <c r="S47"/>
      <c r="T47"/>
      <c r="U47"/>
      <c r="V47"/>
      <c r="W47"/>
    </row>
    <row r="48" spans="1:23" ht="15">
      <c r="A48" s="350">
        <v>113</v>
      </c>
      <c r="B48" s="350" t="s">
        <v>55</v>
      </c>
      <c r="C48" s="501">
        <v>10089</v>
      </c>
      <c r="D48" s="307">
        <v>9</v>
      </c>
      <c r="E48" s="306">
        <v>0.50111358574610243</v>
      </c>
      <c r="F48" s="307">
        <v>83</v>
      </c>
      <c r="G48" s="306">
        <v>4.6213808463251667</v>
      </c>
      <c r="H48" s="307">
        <v>249</v>
      </c>
      <c r="I48" s="306">
        <v>13.864142538975502</v>
      </c>
      <c r="J48" s="307">
        <v>1100</v>
      </c>
      <c r="K48" s="306">
        <v>61.247216035634743</v>
      </c>
      <c r="L48" s="307">
        <v>250</v>
      </c>
      <c r="M48" s="306">
        <v>13.919821826280623</v>
      </c>
      <c r="N48" s="307">
        <v>90</v>
      </c>
      <c r="O48" s="306">
        <v>5.0111358574610243</v>
      </c>
      <c r="P48" s="307">
        <v>15</v>
      </c>
      <c r="Q48" s="306">
        <v>0.83518930957683746</v>
      </c>
      <c r="R48" s="356">
        <v>1796</v>
      </c>
      <c r="S48"/>
      <c r="T48"/>
      <c r="U48"/>
      <c r="V48"/>
      <c r="W48"/>
    </row>
    <row r="49" spans="1:23" ht="15">
      <c r="A49" s="350">
        <v>125</v>
      </c>
      <c r="B49" s="350" t="s">
        <v>59</v>
      </c>
      <c r="C49" s="501">
        <v>8940</v>
      </c>
      <c r="D49" s="307">
        <v>4</v>
      </c>
      <c r="E49" s="306">
        <v>0.71684587813620071</v>
      </c>
      <c r="F49" s="307">
        <v>19</v>
      </c>
      <c r="G49" s="306">
        <v>3.4050179211469538</v>
      </c>
      <c r="H49" s="307">
        <v>71</v>
      </c>
      <c r="I49" s="306">
        <v>12.724014336917563</v>
      </c>
      <c r="J49" s="307">
        <v>323</v>
      </c>
      <c r="K49" s="306">
        <v>57.885304659498203</v>
      </c>
      <c r="L49" s="307">
        <v>85</v>
      </c>
      <c r="M49" s="306">
        <v>15.232974910394265</v>
      </c>
      <c r="N49" s="307">
        <v>51</v>
      </c>
      <c r="O49" s="306">
        <v>9.1397849462365599</v>
      </c>
      <c r="P49" s="307">
        <v>5</v>
      </c>
      <c r="Q49" s="306">
        <v>0.8960573476702508</v>
      </c>
      <c r="R49" s="356">
        <v>558</v>
      </c>
      <c r="S49"/>
      <c r="T49"/>
      <c r="U49"/>
      <c r="V49"/>
      <c r="W49"/>
    </row>
    <row r="50" spans="1:23" ht="15">
      <c r="A50" s="350">
        <v>138</v>
      </c>
      <c r="B50" s="350" t="s">
        <v>65</v>
      </c>
      <c r="C50" s="501">
        <v>16287</v>
      </c>
      <c r="D50" s="307">
        <v>7</v>
      </c>
      <c r="E50" s="306">
        <v>0.27899561578318055</v>
      </c>
      <c r="F50" s="307">
        <v>109</v>
      </c>
      <c r="G50" s="306">
        <v>4.3443603029095259</v>
      </c>
      <c r="H50" s="307">
        <v>279</v>
      </c>
      <c r="I50" s="306">
        <v>11.119968114786767</v>
      </c>
      <c r="J50" s="307">
        <v>1499</v>
      </c>
      <c r="K50" s="306">
        <v>59.744918294141094</v>
      </c>
      <c r="L50" s="307">
        <v>365</v>
      </c>
      <c r="M50" s="306">
        <v>14.547628537265844</v>
      </c>
      <c r="N50" s="307">
        <v>208</v>
      </c>
      <c r="O50" s="306">
        <v>8.2901554404145088</v>
      </c>
      <c r="P50" s="307">
        <v>42</v>
      </c>
      <c r="Q50" s="306">
        <v>1.6739736946990835</v>
      </c>
      <c r="R50" s="356">
        <v>2509</v>
      </c>
      <c r="S50"/>
      <c r="T50"/>
      <c r="U50"/>
      <c r="V50"/>
      <c r="W50"/>
    </row>
    <row r="51" spans="1:23" ht="15">
      <c r="A51" s="350">
        <v>234</v>
      </c>
      <c r="B51" s="350" t="s">
        <v>92</v>
      </c>
      <c r="C51" s="501">
        <v>24621</v>
      </c>
      <c r="D51" s="307">
        <v>11</v>
      </c>
      <c r="E51" s="306">
        <v>0.45681063122923593</v>
      </c>
      <c r="F51" s="307">
        <v>81</v>
      </c>
      <c r="G51" s="306">
        <v>3.3637873754152823</v>
      </c>
      <c r="H51" s="307">
        <v>224</v>
      </c>
      <c r="I51" s="306">
        <v>9.3023255813953494</v>
      </c>
      <c r="J51" s="307">
        <v>1616</v>
      </c>
      <c r="K51" s="306">
        <v>67.109634551495006</v>
      </c>
      <c r="L51" s="307">
        <v>325</v>
      </c>
      <c r="M51" s="306">
        <v>13.496677740863788</v>
      </c>
      <c r="N51" s="307">
        <v>123</v>
      </c>
      <c r="O51" s="306">
        <v>5.1079734219269106</v>
      </c>
      <c r="P51" s="307">
        <v>28</v>
      </c>
      <c r="Q51" s="306">
        <v>1.1627906976744187</v>
      </c>
      <c r="R51" s="356">
        <v>2408</v>
      </c>
      <c r="S51"/>
      <c r="T51"/>
      <c r="U51"/>
      <c r="V51"/>
      <c r="W51"/>
    </row>
    <row r="52" spans="1:23" ht="15">
      <c r="A52" s="350">
        <v>240</v>
      </c>
      <c r="B52" s="350" t="s">
        <v>97</v>
      </c>
      <c r="C52" s="501">
        <v>12708</v>
      </c>
      <c r="D52" s="307">
        <v>5</v>
      </c>
      <c r="E52" s="306">
        <v>0.29691211401425177</v>
      </c>
      <c r="F52" s="307">
        <v>52</v>
      </c>
      <c r="G52" s="306">
        <v>3.0878859857482186</v>
      </c>
      <c r="H52" s="307">
        <v>199</v>
      </c>
      <c r="I52" s="306">
        <v>11.817102137767222</v>
      </c>
      <c r="J52" s="307">
        <v>791</v>
      </c>
      <c r="K52" s="306">
        <v>46.971496437054633</v>
      </c>
      <c r="L52" s="307">
        <v>335</v>
      </c>
      <c r="M52" s="306">
        <v>19.893111638954871</v>
      </c>
      <c r="N52" s="307">
        <v>244</v>
      </c>
      <c r="O52" s="306">
        <v>14.489311163895488</v>
      </c>
      <c r="P52" s="307">
        <v>58</v>
      </c>
      <c r="Q52" s="306">
        <v>3.4441805225653201</v>
      </c>
      <c r="R52" s="356">
        <v>1684</v>
      </c>
      <c r="S52"/>
      <c r="T52"/>
      <c r="U52"/>
      <c r="V52"/>
      <c r="W52"/>
    </row>
    <row r="53" spans="1:23" ht="15">
      <c r="A53" s="350">
        <v>284</v>
      </c>
      <c r="B53" s="350" t="s">
        <v>108</v>
      </c>
      <c r="C53" s="501">
        <v>21679</v>
      </c>
      <c r="D53" s="307">
        <v>12</v>
      </c>
      <c r="E53" s="306">
        <v>0.45506257110352671</v>
      </c>
      <c r="F53" s="307">
        <v>92</v>
      </c>
      <c r="G53" s="306">
        <v>3.4888130451270385</v>
      </c>
      <c r="H53" s="307">
        <v>330</v>
      </c>
      <c r="I53" s="306">
        <v>12.514220705346984</v>
      </c>
      <c r="J53" s="307">
        <v>1410</v>
      </c>
      <c r="K53" s="306">
        <v>53.469852104664398</v>
      </c>
      <c r="L53" s="307">
        <v>462</v>
      </c>
      <c r="M53" s="306">
        <v>17.519908987485781</v>
      </c>
      <c r="N53" s="307">
        <v>286</v>
      </c>
      <c r="O53" s="306">
        <v>10.845657944634054</v>
      </c>
      <c r="P53" s="307">
        <v>45</v>
      </c>
      <c r="Q53" s="306">
        <v>1.7064846416382253</v>
      </c>
      <c r="R53" s="356">
        <v>2637</v>
      </c>
      <c r="S53"/>
      <c r="T53"/>
      <c r="U53"/>
      <c r="V53"/>
      <c r="W53"/>
    </row>
    <row r="54" spans="1:23" ht="15">
      <c r="A54" s="350">
        <v>306</v>
      </c>
      <c r="B54" s="350" t="s">
        <v>110</v>
      </c>
      <c r="C54" s="501">
        <v>6022</v>
      </c>
      <c r="D54" s="307">
        <v>2</v>
      </c>
      <c r="E54" s="306">
        <v>0.19801980198019803</v>
      </c>
      <c r="F54" s="307">
        <v>41</v>
      </c>
      <c r="G54" s="306">
        <v>4.0594059405940595</v>
      </c>
      <c r="H54" s="307">
        <v>115</v>
      </c>
      <c r="I54" s="306">
        <v>11.386138613861387</v>
      </c>
      <c r="J54" s="307">
        <v>645</v>
      </c>
      <c r="K54" s="306">
        <v>63.861386138613859</v>
      </c>
      <c r="L54" s="307">
        <v>149</v>
      </c>
      <c r="M54" s="306">
        <v>14.752475247524751</v>
      </c>
      <c r="N54" s="307">
        <v>44</v>
      </c>
      <c r="O54" s="306">
        <v>4.3564356435643559</v>
      </c>
      <c r="P54" s="307">
        <v>14</v>
      </c>
      <c r="Q54" s="306">
        <v>1.3861386138613863</v>
      </c>
      <c r="R54" s="356">
        <v>1010</v>
      </c>
      <c r="S54"/>
      <c r="T54"/>
      <c r="U54"/>
      <c r="V54"/>
      <c r="W54"/>
    </row>
    <row r="55" spans="1:23" ht="15">
      <c r="A55" s="350">
        <v>347</v>
      </c>
      <c r="B55" s="350" t="s">
        <v>124</v>
      </c>
      <c r="C55" s="501">
        <v>5650</v>
      </c>
      <c r="D55" s="307">
        <v>1</v>
      </c>
      <c r="E55" s="306">
        <v>0.13440860215053765</v>
      </c>
      <c r="F55" s="307">
        <v>27</v>
      </c>
      <c r="G55" s="306">
        <v>3.6290322580645165</v>
      </c>
      <c r="H55" s="307">
        <v>103</v>
      </c>
      <c r="I55" s="306">
        <v>13.844086021505376</v>
      </c>
      <c r="J55" s="307">
        <v>382</v>
      </c>
      <c r="K55" s="306">
        <v>51.344086021505376</v>
      </c>
      <c r="L55" s="307">
        <v>130</v>
      </c>
      <c r="M55" s="306">
        <v>17.473118279569892</v>
      </c>
      <c r="N55" s="307">
        <v>87</v>
      </c>
      <c r="O55" s="306">
        <v>11.693548387096774</v>
      </c>
      <c r="P55" s="307">
        <v>14</v>
      </c>
      <c r="Q55" s="306">
        <v>1.881720430107527</v>
      </c>
      <c r="R55" s="356">
        <v>744</v>
      </c>
      <c r="S55"/>
      <c r="T55"/>
      <c r="U55"/>
      <c r="V55"/>
      <c r="W55"/>
    </row>
    <row r="56" spans="1:23" ht="15">
      <c r="A56" s="350">
        <v>411</v>
      </c>
      <c r="B56" s="350" t="s">
        <v>145</v>
      </c>
      <c r="C56" s="501">
        <v>10567</v>
      </c>
      <c r="D56" s="307">
        <v>5</v>
      </c>
      <c r="E56" s="306">
        <v>0.46728971962616817</v>
      </c>
      <c r="F56" s="307">
        <v>26</v>
      </c>
      <c r="G56" s="306">
        <v>2.4299065420560746</v>
      </c>
      <c r="H56" s="307">
        <v>106</v>
      </c>
      <c r="I56" s="306">
        <v>9.9065420560747661</v>
      </c>
      <c r="J56" s="307">
        <v>536</v>
      </c>
      <c r="K56" s="306">
        <v>50.093457943925237</v>
      </c>
      <c r="L56" s="307">
        <v>192</v>
      </c>
      <c r="M56" s="306">
        <v>17.943925233644858</v>
      </c>
      <c r="N56" s="307">
        <v>171</v>
      </c>
      <c r="O56" s="306">
        <v>15.981308411214954</v>
      </c>
      <c r="P56" s="307">
        <v>34</v>
      </c>
      <c r="Q56" s="306">
        <v>3.1775700934579438</v>
      </c>
      <c r="R56" s="356">
        <v>1070</v>
      </c>
      <c r="S56"/>
      <c r="T56"/>
      <c r="U56"/>
      <c r="V56"/>
      <c r="W56"/>
    </row>
    <row r="57" spans="1:23" ht="15">
      <c r="A57" s="350">
        <v>501</v>
      </c>
      <c r="B57" s="350" t="s">
        <v>163</v>
      </c>
      <c r="C57" s="501">
        <v>3325</v>
      </c>
      <c r="D57" s="307">
        <v>1</v>
      </c>
      <c r="E57" s="306">
        <v>0.39370078740157477</v>
      </c>
      <c r="F57" s="307">
        <v>5</v>
      </c>
      <c r="G57" s="306">
        <v>1.9685039370078741</v>
      </c>
      <c r="H57" s="307">
        <v>23</v>
      </c>
      <c r="I57" s="306">
        <v>9.0551181102362204</v>
      </c>
      <c r="J57" s="307">
        <v>128</v>
      </c>
      <c r="K57" s="306">
        <v>50.393700787401571</v>
      </c>
      <c r="L57" s="307">
        <v>57</v>
      </c>
      <c r="M57" s="306">
        <v>22.440944881889763</v>
      </c>
      <c r="N57" s="307">
        <v>30</v>
      </c>
      <c r="O57" s="306">
        <v>11.811023622047244</v>
      </c>
      <c r="P57" s="307">
        <v>10</v>
      </c>
      <c r="Q57" s="306">
        <v>3.9370078740157481</v>
      </c>
      <c r="R57" s="356">
        <v>254</v>
      </c>
      <c r="S57"/>
      <c r="T57"/>
      <c r="U57"/>
      <c r="V57"/>
      <c r="W57"/>
    </row>
    <row r="58" spans="1:23" ht="15">
      <c r="A58" s="350">
        <v>543</v>
      </c>
      <c r="B58" s="350" t="s">
        <v>167</v>
      </c>
      <c r="C58" s="501">
        <v>8677</v>
      </c>
      <c r="D58" s="307">
        <v>1</v>
      </c>
      <c r="E58" s="306">
        <v>0.21978021978021978</v>
      </c>
      <c r="F58" s="307">
        <v>16</v>
      </c>
      <c r="G58" s="306">
        <v>3.5164835164835164</v>
      </c>
      <c r="H58" s="307">
        <v>37</v>
      </c>
      <c r="I58" s="306">
        <v>8.1318681318681314</v>
      </c>
      <c r="J58" s="307">
        <v>289</v>
      </c>
      <c r="K58" s="306">
        <v>63.516483516483511</v>
      </c>
      <c r="L58" s="307">
        <v>71</v>
      </c>
      <c r="M58" s="306">
        <v>15.604395604395604</v>
      </c>
      <c r="N58" s="307">
        <v>33</v>
      </c>
      <c r="O58" s="306">
        <v>7.2527472527472536</v>
      </c>
      <c r="P58" s="307">
        <v>8</v>
      </c>
      <c r="Q58" s="306">
        <v>1.7582417582417582</v>
      </c>
      <c r="R58" s="356">
        <v>455</v>
      </c>
      <c r="S58"/>
      <c r="T58"/>
      <c r="U58"/>
      <c r="V58"/>
      <c r="W58"/>
    </row>
    <row r="59" spans="1:23" ht="15">
      <c r="A59" s="350">
        <v>628</v>
      </c>
      <c r="B59" s="350" t="s">
        <v>183</v>
      </c>
      <c r="C59" s="501">
        <v>9717</v>
      </c>
      <c r="D59" s="307">
        <v>0</v>
      </c>
      <c r="E59" s="306">
        <v>0</v>
      </c>
      <c r="F59" s="307">
        <v>17</v>
      </c>
      <c r="G59" s="306">
        <v>3.4623217922606928</v>
      </c>
      <c r="H59" s="307">
        <v>56</v>
      </c>
      <c r="I59" s="306">
        <v>11.405295315682281</v>
      </c>
      <c r="J59" s="307">
        <v>278</v>
      </c>
      <c r="K59" s="306">
        <v>56.619144602851321</v>
      </c>
      <c r="L59" s="307">
        <v>92</v>
      </c>
      <c r="M59" s="306">
        <v>18.737270875763748</v>
      </c>
      <c r="N59" s="307">
        <v>37</v>
      </c>
      <c r="O59" s="306">
        <v>7.5356415478615073</v>
      </c>
      <c r="P59" s="307">
        <v>11</v>
      </c>
      <c r="Q59" s="306">
        <v>2.2403258655804481</v>
      </c>
      <c r="R59" s="356">
        <v>491</v>
      </c>
      <c r="S59"/>
      <c r="T59"/>
      <c r="U59"/>
      <c r="V59"/>
      <c r="W59"/>
    </row>
    <row r="60" spans="1:23" ht="15">
      <c r="A60" s="350">
        <v>656</v>
      </c>
      <c r="B60" s="350" t="s">
        <v>195</v>
      </c>
      <c r="C60" s="501">
        <v>16778</v>
      </c>
      <c r="D60" s="307">
        <v>17</v>
      </c>
      <c r="E60" s="306">
        <v>0.3899977058958477</v>
      </c>
      <c r="F60" s="307">
        <v>170</v>
      </c>
      <c r="G60" s="306">
        <v>3.8999770589584766</v>
      </c>
      <c r="H60" s="307">
        <v>479</v>
      </c>
      <c r="I60" s="306">
        <v>10.988758889653591</v>
      </c>
      <c r="J60" s="307">
        <v>2214</v>
      </c>
      <c r="K60" s="306">
        <v>50.791465932553336</v>
      </c>
      <c r="L60" s="307">
        <v>883</v>
      </c>
      <c r="M60" s="306">
        <v>20.256939665060795</v>
      </c>
      <c r="N60" s="307">
        <v>533</v>
      </c>
      <c r="O60" s="306">
        <v>12.227575131910989</v>
      </c>
      <c r="P60" s="307">
        <v>63</v>
      </c>
      <c r="Q60" s="306">
        <v>1.4452856159669649</v>
      </c>
      <c r="R60" s="356">
        <v>4359</v>
      </c>
      <c r="S60"/>
      <c r="T60"/>
      <c r="U60"/>
      <c r="V60"/>
      <c r="W60"/>
    </row>
    <row r="61" spans="1:23" ht="15">
      <c r="A61" s="350">
        <v>761</v>
      </c>
      <c r="B61" s="350" t="s">
        <v>230</v>
      </c>
      <c r="C61" s="501">
        <v>16245</v>
      </c>
      <c r="D61" s="307">
        <v>7</v>
      </c>
      <c r="E61" s="306">
        <v>0.2601263470828688</v>
      </c>
      <c r="F61" s="307">
        <v>99</v>
      </c>
      <c r="G61" s="306">
        <v>3.6789297658862878</v>
      </c>
      <c r="H61" s="307">
        <v>288</v>
      </c>
      <c r="I61" s="306">
        <v>10.702341137123746</v>
      </c>
      <c r="J61" s="307">
        <v>1337</v>
      </c>
      <c r="K61" s="306">
        <v>49.68413229282794</v>
      </c>
      <c r="L61" s="307">
        <v>536</v>
      </c>
      <c r="M61" s="306">
        <v>19.918246005202526</v>
      </c>
      <c r="N61" s="307">
        <v>369</v>
      </c>
      <c r="O61" s="306">
        <v>13.712374581939798</v>
      </c>
      <c r="P61" s="307">
        <v>55</v>
      </c>
      <c r="Q61" s="306">
        <v>2.0438498699368264</v>
      </c>
      <c r="R61" s="356">
        <v>2691</v>
      </c>
      <c r="S61"/>
      <c r="T61"/>
      <c r="U61"/>
      <c r="V61"/>
      <c r="W61"/>
    </row>
    <row r="62" spans="1:23" ht="15">
      <c r="A62" s="350">
        <v>842</v>
      </c>
      <c r="B62" s="350" t="s">
        <v>244</v>
      </c>
      <c r="C62" s="501">
        <v>7225</v>
      </c>
      <c r="D62" s="307">
        <v>1</v>
      </c>
      <c r="E62" s="306">
        <v>0.15698587127158556</v>
      </c>
      <c r="F62" s="307">
        <v>28</v>
      </c>
      <c r="G62" s="306">
        <v>4.395604395604396</v>
      </c>
      <c r="H62" s="307">
        <v>64</v>
      </c>
      <c r="I62" s="306">
        <v>10.047095761381476</v>
      </c>
      <c r="J62" s="307">
        <v>408</v>
      </c>
      <c r="K62" s="306">
        <v>64.050235478806911</v>
      </c>
      <c r="L62" s="307">
        <v>99</v>
      </c>
      <c r="M62" s="306">
        <v>15.541601255886969</v>
      </c>
      <c r="N62" s="307">
        <v>31</v>
      </c>
      <c r="O62" s="306">
        <v>4.8665620094191526</v>
      </c>
      <c r="P62" s="307">
        <v>6</v>
      </c>
      <c r="Q62" s="306">
        <v>0.9419152276295133</v>
      </c>
      <c r="R62" s="356">
        <v>637</v>
      </c>
      <c r="S62"/>
      <c r="T62"/>
      <c r="U62"/>
      <c r="V62"/>
      <c r="W62"/>
    </row>
    <row r="63" spans="1:23">
      <c r="A63" s="17">
        <v>6</v>
      </c>
      <c r="B63" s="64" t="s">
        <v>349</v>
      </c>
      <c r="C63" s="438">
        <v>260186</v>
      </c>
      <c r="D63" s="66">
        <v>339</v>
      </c>
      <c r="E63" s="69">
        <v>0.40563825204613985</v>
      </c>
      <c r="F63" s="66">
        <v>3391</v>
      </c>
      <c r="G63" s="69">
        <v>4.0575790934762841</v>
      </c>
      <c r="H63" s="66">
        <v>11124</v>
      </c>
      <c r="I63" s="69">
        <v>13.310678217584837</v>
      </c>
      <c r="J63" s="66">
        <v>43678</v>
      </c>
      <c r="K63" s="69">
        <v>52.263916144163112</v>
      </c>
      <c r="L63" s="66">
        <v>14996</v>
      </c>
      <c r="M63" s="69">
        <v>17.943808931220985</v>
      </c>
      <c r="N63" s="66">
        <v>8749</v>
      </c>
      <c r="O63" s="70">
        <v>10.468817307232086</v>
      </c>
      <c r="P63" s="66">
        <v>1295</v>
      </c>
      <c r="Q63" s="70">
        <v>1.549562054276552</v>
      </c>
      <c r="R63" s="251">
        <v>83572</v>
      </c>
      <c r="S63"/>
      <c r="T63"/>
      <c r="U63"/>
      <c r="V63"/>
      <c r="W63"/>
    </row>
    <row r="64" spans="1:23" ht="15">
      <c r="A64" s="350">
        <v>38</v>
      </c>
      <c r="B64" s="350" t="s">
        <v>22</v>
      </c>
      <c r="C64" s="501">
        <v>12081</v>
      </c>
      <c r="D64" s="307">
        <v>2</v>
      </c>
      <c r="E64" s="306">
        <v>0.22172949002217296</v>
      </c>
      <c r="F64" s="307">
        <v>26</v>
      </c>
      <c r="G64" s="306">
        <v>2.8824833702882482</v>
      </c>
      <c r="H64" s="307">
        <v>73</v>
      </c>
      <c r="I64" s="306">
        <v>8.0931263858093132</v>
      </c>
      <c r="J64" s="307">
        <v>529</v>
      </c>
      <c r="K64" s="306">
        <v>58.647450110864739</v>
      </c>
      <c r="L64" s="307">
        <v>140</v>
      </c>
      <c r="M64" s="306">
        <v>15.521064301552107</v>
      </c>
      <c r="N64" s="307">
        <v>110</v>
      </c>
      <c r="O64" s="306">
        <v>12.195121951219512</v>
      </c>
      <c r="P64" s="307">
        <v>22</v>
      </c>
      <c r="Q64" s="306">
        <v>2.4390243902439024</v>
      </c>
      <c r="R64" s="356">
        <v>902</v>
      </c>
      <c r="S64"/>
      <c r="T64"/>
      <c r="U64"/>
      <c r="V64"/>
      <c r="W64"/>
    </row>
    <row r="65" spans="1:23" ht="15">
      <c r="A65" s="350">
        <v>86</v>
      </c>
      <c r="B65" s="350" t="s">
        <v>43</v>
      </c>
      <c r="C65" s="501">
        <v>6405</v>
      </c>
      <c r="D65" s="307">
        <v>6</v>
      </c>
      <c r="E65" s="306">
        <v>0.52863436123348018</v>
      </c>
      <c r="F65" s="307">
        <v>40</v>
      </c>
      <c r="G65" s="306">
        <v>3.5242290748898681</v>
      </c>
      <c r="H65" s="307">
        <v>145</v>
      </c>
      <c r="I65" s="306">
        <v>12.77533039647577</v>
      </c>
      <c r="J65" s="307">
        <v>573</v>
      </c>
      <c r="K65" s="306">
        <v>50.48458149779735</v>
      </c>
      <c r="L65" s="307">
        <v>244</v>
      </c>
      <c r="M65" s="306">
        <v>21.497797356828194</v>
      </c>
      <c r="N65" s="307">
        <v>107</v>
      </c>
      <c r="O65" s="306">
        <v>9.427312775330396</v>
      </c>
      <c r="P65" s="307">
        <v>20</v>
      </c>
      <c r="Q65" s="306">
        <v>1.7621145374449341</v>
      </c>
      <c r="R65" s="356">
        <v>1135</v>
      </c>
      <c r="S65"/>
      <c r="T65"/>
      <c r="U65"/>
      <c r="V65"/>
      <c r="W65"/>
    </row>
    <row r="66" spans="1:23" ht="15">
      <c r="A66" s="350">
        <v>107</v>
      </c>
      <c r="B66" s="350" t="s">
        <v>3483</v>
      </c>
      <c r="C66" s="501">
        <v>8504</v>
      </c>
      <c r="D66" s="307">
        <v>0</v>
      </c>
      <c r="E66" s="306">
        <v>0</v>
      </c>
      <c r="F66" s="307">
        <v>18</v>
      </c>
      <c r="G66" s="306">
        <v>3.0100334448160537</v>
      </c>
      <c r="H66" s="307">
        <v>63</v>
      </c>
      <c r="I66" s="306">
        <v>10.535117056856187</v>
      </c>
      <c r="J66" s="307">
        <v>397</v>
      </c>
      <c r="K66" s="306">
        <v>66.38795986622074</v>
      </c>
      <c r="L66" s="307">
        <v>92</v>
      </c>
      <c r="M66" s="306">
        <v>15.384615384615385</v>
      </c>
      <c r="N66" s="307">
        <v>26</v>
      </c>
      <c r="O66" s="306">
        <v>4.3478260869565215</v>
      </c>
      <c r="P66" s="307">
        <v>2</v>
      </c>
      <c r="Q66" s="306">
        <v>0.33444816053511706</v>
      </c>
      <c r="R66" s="356">
        <v>598</v>
      </c>
      <c r="S66"/>
      <c r="T66"/>
      <c r="U66"/>
      <c r="V66"/>
      <c r="W66"/>
    </row>
    <row r="67" spans="1:23" ht="15">
      <c r="A67" s="350">
        <v>134</v>
      </c>
      <c r="B67" s="350" t="s">
        <v>63</v>
      </c>
      <c r="C67" s="501">
        <v>9680</v>
      </c>
      <c r="D67" s="307">
        <v>1</v>
      </c>
      <c r="E67" s="306">
        <v>0.23310023310023309</v>
      </c>
      <c r="F67" s="307">
        <v>6</v>
      </c>
      <c r="G67" s="306">
        <v>1.3986013986013985</v>
      </c>
      <c r="H67" s="307">
        <v>53</v>
      </c>
      <c r="I67" s="306">
        <v>12.354312354312354</v>
      </c>
      <c r="J67" s="307">
        <v>211</v>
      </c>
      <c r="K67" s="306">
        <v>49.184149184149184</v>
      </c>
      <c r="L67" s="307">
        <v>87</v>
      </c>
      <c r="M67" s="306">
        <v>20.27972027972028</v>
      </c>
      <c r="N67" s="307">
        <v>56</v>
      </c>
      <c r="O67" s="306">
        <v>13.053613053613052</v>
      </c>
      <c r="P67" s="307">
        <v>15</v>
      </c>
      <c r="Q67" s="306">
        <v>3.4965034965034967</v>
      </c>
      <c r="R67" s="356">
        <v>429</v>
      </c>
      <c r="S67"/>
      <c r="T67"/>
      <c r="U67"/>
      <c r="V67"/>
      <c r="W67"/>
    </row>
    <row r="68" spans="1:23" ht="15">
      <c r="A68" s="350">
        <v>150</v>
      </c>
      <c r="B68" s="350" t="s">
        <v>3484</v>
      </c>
      <c r="C68" s="501">
        <v>4160</v>
      </c>
      <c r="D68" s="307">
        <v>3</v>
      </c>
      <c r="E68" s="306">
        <v>0.27675276752767525</v>
      </c>
      <c r="F68" s="307">
        <v>28</v>
      </c>
      <c r="G68" s="306">
        <v>2.5830258302583027</v>
      </c>
      <c r="H68" s="307">
        <v>95</v>
      </c>
      <c r="I68" s="306">
        <v>8.7638376383763852</v>
      </c>
      <c r="J68" s="307">
        <v>428</v>
      </c>
      <c r="K68" s="306">
        <v>39.483394833948338</v>
      </c>
      <c r="L68" s="307">
        <v>278</v>
      </c>
      <c r="M68" s="306">
        <v>25.645756457564577</v>
      </c>
      <c r="N68" s="307">
        <v>203</v>
      </c>
      <c r="O68" s="306">
        <v>18.726937269372694</v>
      </c>
      <c r="P68" s="307">
        <v>49</v>
      </c>
      <c r="Q68" s="306">
        <v>4.5202952029520294</v>
      </c>
      <c r="R68" s="356">
        <v>1084</v>
      </c>
      <c r="S68"/>
      <c r="T68"/>
      <c r="U68"/>
      <c r="V68"/>
      <c r="W68"/>
    </row>
    <row r="69" spans="1:23" ht="15">
      <c r="A69" s="350">
        <v>237</v>
      </c>
      <c r="B69" s="350" t="s">
        <v>95</v>
      </c>
      <c r="C69" s="501">
        <v>20645</v>
      </c>
      <c r="D69" s="307">
        <v>55</v>
      </c>
      <c r="E69" s="306">
        <v>0.41415662650602414</v>
      </c>
      <c r="F69" s="307">
        <v>560</v>
      </c>
      <c r="G69" s="306">
        <v>4.2168674698795181</v>
      </c>
      <c r="H69" s="307">
        <v>1674</v>
      </c>
      <c r="I69" s="306">
        <v>12.605421686746986</v>
      </c>
      <c r="J69" s="307">
        <v>6548</v>
      </c>
      <c r="K69" s="306">
        <v>49.307228915662648</v>
      </c>
      <c r="L69" s="307">
        <v>2517</v>
      </c>
      <c r="M69" s="306">
        <v>18.953313253012048</v>
      </c>
      <c r="N69" s="307">
        <v>1696</v>
      </c>
      <c r="O69" s="306">
        <v>12.771084337349398</v>
      </c>
      <c r="P69" s="307">
        <v>230</v>
      </c>
      <c r="Q69" s="306">
        <v>1.7319277108433735</v>
      </c>
      <c r="R69" s="356">
        <v>13280</v>
      </c>
      <c r="S69"/>
      <c r="T69"/>
      <c r="U69"/>
      <c r="V69"/>
      <c r="W69"/>
    </row>
    <row r="70" spans="1:23" ht="15">
      <c r="A70" s="350">
        <v>264</v>
      </c>
      <c r="B70" s="350" t="s">
        <v>102</v>
      </c>
      <c r="C70" s="501">
        <v>12285</v>
      </c>
      <c r="D70" s="307">
        <v>36</v>
      </c>
      <c r="E70" s="306">
        <v>0.55883266066438997</v>
      </c>
      <c r="F70" s="307">
        <v>292</v>
      </c>
      <c r="G70" s="306">
        <v>4.5327538031667185</v>
      </c>
      <c r="H70" s="307">
        <v>928</v>
      </c>
      <c r="I70" s="306">
        <v>14.40546414157094</v>
      </c>
      <c r="J70" s="307">
        <v>3310</v>
      </c>
      <c r="K70" s="306">
        <v>51.381558522198077</v>
      </c>
      <c r="L70" s="307">
        <v>1165</v>
      </c>
      <c r="M70" s="306">
        <v>18.084445824278177</v>
      </c>
      <c r="N70" s="307">
        <v>623</v>
      </c>
      <c r="O70" s="306">
        <v>9.6709096553865255</v>
      </c>
      <c r="P70" s="307">
        <v>88</v>
      </c>
      <c r="Q70" s="306">
        <v>1.3660353927351754</v>
      </c>
      <c r="R70" s="356">
        <v>6442</v>
      </c>
      <c r="S70"/>
      <c r="T70"/>
      <c r="U70"/>
      <c r="V70"/>
      <c r="W70"/>
    </row>
    <row r="71" spans="1:23" ht="15">
      <c r="A71" s="350">
        <v>310</v>
      </c>
      <c r="B71" s="350" t="s">
        <v>114</v>
      </c>
      <c r="C71" s="501">
        <v>10390</v>
      </c>
      <c r="D71" s="307">
        <v>7</v>
      </c>
      <c r="E71" s="306">
        <v>0.30823425803610743</v>
      </c>
      <c r="F71" s="307">
        <v>67</v>
      </c>
      <c r="G71" s="306">
        <v>2.9502421840598854</v>
      </c>
      <c r="H71" s="307">
        <v>217</v>
      </c>
      <c r="I71" s="306">
        <v>9.5552619991193311</v>
      </c>
      <c r="J71" s="307">
        <v>1118</v>
      </c>
      <c r="K71" s="306">
        <v>49.229414354909736</v>
      </c>
      <c r="L71" s="307">
        <v>463</v>
      </c>
      <c r="M71" s="306">
        <v>20.387494495816821</v>
      </c>
      <c r="N71" s="307">
        <v>300</v>
      </c>
      <c r="O71" s="306">
        <v>13.210039630118892</v>
      </c>
      <c r="P71" s="307">
        <v>99</v>
      </c>
      <c r="Q71" s="306">
        <v>4.3593130779392339</v>
      </c>
      <c r="R71" s="356">
        <v>2271</v>
      </c>
      <c r="S71"/>
      <c r="T71"/>
      <c r="U71"/>
      <c r="V71"/>
      <c r="W71"/>
    </row>
    <row r="72" spans="1:23" ht="15">
      <c r="A72" s="350">
        <v>315</v>
      </c>
      <c r="B72" s="350" t="s">
        <v>118</v>
      </c>
      <c r="C72" s="501">
        <v>6980</v>
      </c>
      <c r="D72" s="307">
        <v>3</v>
      </c>
      <c r="E72" s="306">
        <v>0.29268292682926828</v>
      </c>
      <c r="F72" s="307">
        <v>40</v>
      </c>
      <c r="G72" s="306">
        <v>3.9024390243902438</v>
      </c>
      <c r="H72" s="307">
        <v>100</v>
      </c>
      <c r="I72" s="306">
        <v>9.7560975609756095</v>
      </c>
      <c r="J72" s="307">
        <v>563</v>
      </c>
      <c r="K72" s="306">
        <v>54.926829268292686</v>
      </c>
      <c r="L72" s="307">
        <v>202</v>
      </c>
      <c r="M72" s="306">
        <v>19.707317073170731</v>
      </c>
      <c r="N72" s="307">
        <v>103</v>
      </c>
      <c r="O72" s="306">
        <v>10.048780487804878</v>
      </c>
      <c r="P72" s="307">
        <v>14</v>
      </c>
      <c r="Q72" s="306">
        <v>1.3658536585365855</v>
      </c>
      <c r="R72" s="356">
        <v>1025</v>
      </c>
      <c r="S72"/>
      <c r="T72"/>
      <c r="U72"/>
      <c r="V72"/>
      <c r="W72"/>
    </row>
    <row r="73" spans="1:23" ht="15">
      <c r="A73" s="350">
        <v>361</v>
      </c>
      <c r="B73" s="350" t="s">
        <v>131</v>
      </c>
      <c r="C73" s="501">
        <v>29103</v>
      </c>
      <c r="D73" s="307">
        <v>3</v>
      </c>
      <c r="E73" s="306">
        <v>0.1508295625942685</v>
      </c>
      <c r="F73" s="307">
        <v>73</v>
      </c>
      <c r="G73" s="306">
        <v>3.6701860231271999</v>
      </c>
      <c r="H73" s="307">
        <v>213</v>
      </c>
      <c r="I73" s="306">
        <v>10.708898944193061</v>
      </c>
      <c r="J73" s="307">
        <v>1210</v>
      </c>
      <c r="K73" s="306">
        <v>60.834590246354949</v>
      </c>
      <c r="L73" s="307">
        <v>309</v>
      </c>
      <c r="M73" s="306">
        <v>15.535444947209653</v>
      </c>
      <c r="N73" s="307">
        <v>152</v>
      </c>
      <c r="O73" s="306">
        <v>7.6420311714429365</v>
      </c>
      <c r="P73" s="307">
        <v>29</v>
      </c>
      <c r="Q73" s="306">
        <v>1.4580191050779285</v>
      </c>
      <c r="R73" s="356">
        <v>1989</v>
      </c>
      <c r="S73"/>
      <c r="T73"/>
      <c r="U73"/>
      <c r="V73"/>
      <c r="W73"/>
    </row>
    <row r="74" spans="1:23" ht="15">
      <c r="A74" s="350">
        <v>647</v>
      </c>
      <c r="B74" s="350" t="s">
        <v>3485</v>
      </c>
      <c r="C74" s="501">
        <v>7625</v>
      </c>
      <c r="D74" s="307">
        <v>9</v>
      </c>
      <c r="E74" s="306">
        <v>0.79646017699115046</v>
      </c>
      <c r="F74" s="307">
        <v>43</v>
      </c>
      <c r="G74" s="306">
        <v>3.8053097345132745</v>
      </c>
      <c r="H74" s="307">
        <v>152</v>
      </c>
      <c r="I74" s="306">
        <v>13.451327433628318</v>
      </c>
      <c r="J74" s="307">
        <v>695</v>
      </c>
      <c r="K74" s="306">
        <v>61.504424778761056</v>
      </c>
      <c r="L74" s="307">
        <v>140</v>
      </c>
      <c r="M74" s="306">
        <v>12.389380530973451</v>
      </c>
      <c r="N74" s="307">
        <v>83</v>
      </c>
      <c r="O74" s="306">
        <v>7.3451327433628322</v>
      </c>
      <c r="P74" s="307">
        <v>8</v>
      </c>
      <c r="Q74" s="306">
        <v>0.70796460176991149</v>
      </c>
      <c r="R74" s="356">
        <v>1130</v>
      </c>
      <c r="S74"/>
      <c r="T74"/>
      <c r="U74"/>
      <c r="V74"/>
      <c r="W74"/>
    </row>
    <row r="75" spans="1:23" ht="15">
      <c r="A75" s="350">
        <v>658</v>
      </c>
      <c r="B75" s="350" t="s">
        <v>3486</v>
      </c>
      <c r="C75" s="501">
        <v>3943</v>
      </c>
      <c r="D75" s="307">
        <v>3</v>
      </c>
      <c r="E75" s="306">
        <v>0.3048780487804878</v>
      </c>
      <c r="F75" s="307">
        <v>48</v>
      </c>
      <c r="G75" s="306">
        <v>4.8780487804878048</v>
      </c>
      <c r="H75" s="307">
        <v>140</v>
      </c>
      <c r="I75" s="306">
        <v>14.227642276422763</v>
      </c>
      <c r="J75" s="307">
        <v>507</v>
      </c>
      <c r="K75" s="306">
        <v>51.524390243902438</v>
      </c>
      <c r="L75" s="307">
        <v>178</v>
      </c>
      <c r="M75" s="306">
        <v>18.089430894308943</v>
      </c>
      <c r="N75" s="307">
        <v>95</v>
      </c>
      <c r="O75" s="306">
        <v>9.654471544715447</v>
      </c>
      <c r="P75" s="307">
        <v>13</v>
      </c>
      <c r="Q75" s="306">
        <v>1.321138211382114</v>
      </c>
      <c r="R75" s="356">
        <v>984</v>
      </c>
      <c r="S75"/>
      <c r="T75"/>
      <c r="U75"/>
      <c r="V75"/>
      <c r="W75"/>
    </row>
    <row r="76" spans="1:23" ht="15">
      <c r="A76" s="350">
        <v>664</v>
      </c>
      <c r="B76" s="350" t="s">
        <v>3487</v>
      </c>
      <c r="C76" s="501">
        <v>23972</v>
      </c>
      <c r="D76" s="307">
        <v>58</v>
      </c>
      <c r="E76" s="306">
        <v>0.40989399293286222</v>
      </c>
      <c r="F76" s="307">
        <v>638</v>
      </c>
      <c r="G76" s="306">
        <v>4.5088339222614842</v>
      </c>
      <c r="H76" s="307">
        <v>2046</v>
      </c>
      <c r="I76" s="306">
        <v>14.459363957597175</v>
      </c>
      <c r="J76" s="307">
        <v>7330</v>
      </c>
      <c r="K76" s="306">
        <v>51.802120141342755</v>
      </c>
      <c r="L76" s="307">
        <v>2540</v>
      </c>
      <c r="M76" s="306">
        <v>17.950530035335689</v>
      </c>
      <c r="N76" s="307">
        <v>1339</v>
      </c>
      <c r="O76" s="306">
        <v>9.4628975265017665</v>
      </c>
      <c r="P76" s="307">
        <v>199</v>
      </c>
      <c r="Q76" s="306">
        <v>1.4063604240282686</v>
      </c>
      <c r="R76" s="356">
        <v>14150</v>
      </c>
      <c r="S76"/>
      <c r="T76"/>
      <c r="U76"/>
      <c r="V76"/>
      <c r="W76"/>
    </row>
    <row r="77" spans="1:23" ht="15">
      <c r="A77" s="350">
        <v>686</v>
      </c>
      <c r="B77" s="350" t="s">
        <v>219</v>
      </c>
      <c r="C77" s="501">
        <v>39667</v>
      </c>
      <c r="D77" s="307">
        <v>98</v>
      </c>
      <c r="E77" s="306">
        <v>0.47272201051565294</v>
      </c>
      <c r="F77" s="307">
        <v>910</v>
      </c>
      <c r="G77" s="306">
        <v>4.3895615262167764</v>
      </c>
      <c r="H77" s="307">
        <v>2993</v>
      </c>
      <c r="I77" s="306">
        <v>14.437316096666827</v>
      </c>
      <c r="J77" s="307">
        <v>11013</v>
      </c>
      <c r="K77" s="306">
        <v>53.123341855192706</v>
      </c>
      <c r="L77" s="307">
        <v>3650</v>
      </c>
      <c r="M77" s="306">
        <v>17.606483044715642</v>
      </c>
      <c r="N77" s="307">
        <v>1852</v>
      </c>
      <c r="O77" s="306">
        <v>8.93348125994887</v>
      </c>
      <c r="P77" s="307">
        <v>215</v>
      </c>
      <c r="Q77" s="306">
        <v>1.0370942067435243</v>
      </c>
      <c r="R77" s="356">
        <v>20731</v>
      </c>
      <c r="S77"/>
      <c r="T77"/>
      <c r="U77"/>
      <c r="V77"/>
      <c r="W77"/>
    </row>
    <row r="78" spans="1:23" ht="15">
      <c r="A78" s="350">
        <v>819</v>
      </c>
      <c r="B78" s="350" t="s">
        <v>240</v>
      </c>
      <c r="C78" s="501">
        <v>5281</v>
      </c>
      <c r="D78" s="307">
        <v>5</v>
      </c>
      <c r="E78" s="306">
        <v>0.64267352185089976</v>
      </c>
      <c r="F78" s="307">
        <v>36</v>
      </c>
      <c r="G78" s="306">
        <v>4.6272493573264777</v>
      </c>
      <c r="H78" s="307">
        <v>126</v>
      </c>
      <c r="I78" s="306">
        <v>16.195372750642672</v>
      </c>
      <c r="J78" s="307">
        <v>475</v>
      </c>
      <c r="K78" s="306">
        <v>61.053984575835472</v>
      </c>
      <c r="L78" s="307">
        <v>80</v>
      </c>
      <c r="M78" s="306">
        <v>10.282776349614396</v>
      </c>
      <c r="N78" s="307">
        <v>50</v>
      </c>
      <c r="O78" s="306">
        <v>6.4267352185089974</v>
      </c>
      <c r="P78" s="307">
        <v>6</v>
      </c>
      <c r="Q78" s="306">
        <v>0.77120822622107965</v>
      </c>
      <c r="R78" s="356">
        <v>778</v>
      </c>
      <c r="S78"/>
      <c r="T78"/>
      <c r="U78"/>
      <c r="V78"/>
      <c r="W78"/>
    </row>
    <row r="79" spans="1:23" ht="15">
      <c r="A79" s="350">
        <v>854</v>
      </c>
      <c r="B79" s="350" t="s">
        <v>248</v>
      </c>
      <c r="C79" s="501">
        <v>14769</v>
      </c>
      <c r="D79" s="307">
        <v>3</v>
      </c>
      <c r="E79" s="306">
        <v>0.29556650246305421</v>
      </c>
      <c r="F79" s="307">
        <v>33</v>
      </c>
      <c r="G79" s="306">
        <v>3.2512315270935961</v>
      </c>
      <c r="H79" s="307">
        <v>86</v>
      </c>
      <c r="I79" s="306">
        <v>8.4729064039408879</v>
      </c>
      <c r="J79" s="307">
        <v>629</v>
      </c>
      <c r="K79" s="306">
        <v>61.970443349753687</v>
      </c>
      <c r="L79" s="307">
        <v>160</v>
      </c>
      <c r="M79" s="306">
        <v>15.763546798029557</v>
      </c>
      <c r="N79" s="307">
        <v>88</v>
      </c>
      <c r="O79" s="306">
        <v>8.6699507389162562</v>
      </c>
      <c r="P79" s="307">
        <v>16</v>
      </c>
      <c r="Q79" s="306">
        <v>1.5763546798029555</v>
      </c>
      <c r="R79" s="356">
        <v>1015</v>
      </c>
      <c r="S79"/>
      <c r="T79"/>
      <c r="U79"/>
      <c r="V79"/>
      <c r="W79"/>
    </row>
    <row r="80" spans="1:23" ht="15">
      <c r="A80" s="350">
        <v>887</v>
      </c>
      <c r="B80" s="350" t="s">
        <v>261</v>
      </c>
      <c r="C80" s="501">
        <v>44696</v>
      </c>
      <c r="D80" s="307">
        <v>47</v>
      </c>
      <c r="E80" s="306">
        <v>0.30072301490818348</v>
      </c>
      <c r="F80" s="307">
        <v>533</v>
      </c>
      <c r="G80" s="306">
        <v>3.4103269562991874</v>
      </c>
      <c r="H80" s="307">
        <v>2020</v>
      </c>
      <c r="I80" s="306">
        <v>12.924691279032569</v>
      </c>
      <c r="J80" s="307">
        <v>8142</v>
      </c>
      <c r="K80" s="306">
        <v>52.095463561328302</v>
      </c>
      <c r="L80" s="307">
        <v>2751</v>
      </c>
      <c r="M80" s="306">
        <v>17.601893915157721</v>
      </c>
      <c r="N80" s="307">
        <v>1866</v>
      </c>
      <c r="O80" s="306">
        <v>11.939343528056817</v>
      </c>
      <c r="P80" s="307">
        <v>270</v>
      </c>
      <c r="Q80" s="306">
        <v>1.7275577452172244</v>
      </c>
      <c r="R80" s="356">
        <v>15629</v>
      </c>
      <c r="S80"/>
      <c r="T80"/>
      <c r="U80"/>
      <c r="V80"/>
      <c r="W80"/>
    </row>
    <row r="81" spans="1:23">
      <c r="A81" s="17">
        <v>7</v>
      </c>
      <c r="B81" s="64" t="s">
        <v>367</v>
      </c>
      <c r="C81" s="438">
        <v>728581</v>
      </c>
      <c r="D81" s="66">
        <v>1670</v>
      </c>
      <c r="E81" s="69">
        <v>0.40635174001275021</v>
      </c>
      <c r="F81" s="66">
        <v>15486</v>
      </c>
      <c r="G81" s="69">
        <v>3.7681215843338021</v>
      </c>
      <c r="H81" s="66">
        <v>47032</v>
      </c>
      <c r="I81" s="69">
        <v>11.444032955856089</v>
      </c>
      <c r="J81" s="66">
        <v>207857</v>
      </c>
      <c r="K81" s="69">
        <v>50.576678816664803</v>
      </c>
      <c r="L81" s="66">
        <v>74069</v>
      </c>
      <c r="M81" s="69">
        <v>18.022794629343949</v>
      </c>
      <c r="N81" s="66">
        <v>56505</v>
      </c>
      <c r="O81" s="70">
        <v>13.749044951748774</v>
      </c>
      <c r="P81" s="66">
        <v>8355</v>
      </c>
      <c r="Q81" s="70">
        <v>2.032975322039837</v>
      </c>
      <c r="R81" s="251">
        <v>410974</v>
      </c>
      <c r="S81"/>
      <c r="T81"/>
      <c r="U81"/>
      <c r="V81"/>
      <c r="W81"/>
    </row>
    <row r="82" spans="1:23" ht="15">
      <c r="A82" s="350">
        <v>2</v>
      </c>
      <c r="B82" s="350" t="s">
        <v>8</v>
      </c>
      <c r="C82" s="501">
        <v>21246</v>
      </c>
      <c r="D82" s="307">
        <v>8</v>
      </c>
      <c r="E82" s="306">
        <v>0.27681660899653976</v>
      </c>
      <c r="F82" s="307">
        <v>108</v>
      </c>
      <c r="G82" s="306">
        <v>3.7370242214532867</v>
      </c>
      <c r="H82" s="307">
        <v>338</v>
      </c>
      <c r="I82" s="306">
        <v>11.695501730103807</v>
      </c>
      <c r="J82" s="307">
        <v>1470</v>
      </c>
      <c r="K82" s="306">
        <v>50.865051903114193</v>
      </c>
      <c r="L82" s="307">
        <v>512</v>
      </c>
      <c r="M82" s="306">
        <v>17.716262975778545</v>
      </c>
      <c r="N82" s="307">
        <v>383</v>
      </c>
      <c r="O82" s="306">
        <v>13.252595155709344</v>
      </c>
      <c r="P82" s="307">
        <v>71</v>
      </c>
      <c r="Q82" s="306">
        <v>2.456747404844291</v>
      </c>
      <c r="R82" s="356">
        <v>2890</v>
      </c>
      <c r="S82"/>
      <c r="T82"/>
      <c r="U82"/>
      <c r="V82"/>
      <c r="W82"/>
    </row>
    <row r="83" spans="1:23" ht="15">
      <c r="A83" s="350">
        <v>21</v>
      </c>
      <c r="B83" s="350" t="s">
        <v>12</v>
      </c>
      <c r="C83" s="501">
        <v>4920</v>
      </c>
      <c r="D83" s="307">
        <v>1</v>
      </c>
      <c r="E83" s="306">
        <v>0.20202020202020202</v>
      </c>
      <c r="F83" s="307">
        <v>20</v>
      </c>
      <c r="G83" s="306">
        <v>4.0404040404040407</v>
      </c>
      <c r="H83" s="307">
        <v>61</v>
      </c>
      <c r="I83" s="306">
        <v>12.323232323232324</v>
      </c>
      <c r="J83" s="307">
        <v>250</v>
      </c>
      <c r="K83" s="306">
        <v>50.505050505050505</v>
      </c>
      <c r="L83" s="307">
        <v>81</v>
      </c>
      <c r="M83" s="306">
        <v>16.363636363636363</v>
      </c>
      <c r="N83" s="307">
        <v>74</v>
      </c>
      <c r="O83" s="306">
        <v>14.949494949494948</v>
      </c>
      <c r="P83" s="307">
        <v>8</v>
      </c>
      <c r="Q83" s="306">
        <v>1.6161616161616161</v>
      </c>
      <c r="R83" s="356">
        <v>495</v>
      </c>
      <c r="S83"/>
      <c r="T83"/>
      <c r="U83"/>
      <c r="V83"/>
      <c r="W83"/>
    </row>
    <row r="84" spans="1:23" ht="15">
      <c r="A84" s="350">
        <v>55</v>
      </c>
      <c r="B84" s="350" t="s">
        <v>3488</v>
      </c>
      <c r="C84" s="501">
        <v>7902</v>
      </c>
      <c r="D84" s="307">
        <v>2</v>
      </c>
      <c r="E84" s="306">
        <v>0.42016806722689076</v>
      </c>
      <c r="F84" s="307">
        <v>18</v>
      </c>
      <c r="G84" s="306">
        <v>3.7815126050420167</v>
      </c>
      <c r="H84" s="307">
        <v>59</v>
      </c>
      <c r="I84" s="306">
        <v>12.394957983193278</v>
      </c>
      <c r="J84" s="307">
        <v>257</v>
      </c>
      <c r="K84" s="306">
        <v>53.991596638655459</v>
      </c>
      <c r="L84" s="307">
        <v>75</v>
      </c>
      <c r="M84" s="306">
        <v>15.756302521008402</v>
      </c>
      <c r="N84" s="307">
        <v>56</v>
      </c>
      <c r="O84" s="306">
        <v>11.76470588235294</v>
      </c>
      <c r="P84" s="307">
        <v>9</v>
      </c>
      <c r="Q84" s="306">
        <v>1.8907563025210083</v>
      </c>
      <c r="R84" s="356">
        <v>476</v>
      </c>
      <c r="S84"/>
      <c r="T84"/>
      <c r="U84"/>
      <c r="V84"/>
      <c r="W84"/>
    </row>
    <row r="85" spans="1:23" ht="15">
      <c r="A85" s="350">
        <v>148</v>
      </c>
      <c r="B85" s="350" t="s">
        <v>73</v>
      </c>
      <c r="C85" s="501">
        <v>65553</v>
      </c>
      <c r="D85" s="307">
        <v>151</v>
      </c>
      <c r="E85" s="306">
        <v>0.41655172413793101</v>
      </c>
      <c r="F85" s="307">
        <v>1486</v>
      </c>
      <c r="G85" s="306">
        <v>4.0993103448275861</v>
      </c>
      <c r="H85" s="307">
        <v>4518</v>
      </c>
      <c r="I85" s="306">
        <v>12.463448275862069</v>
      </c>
      <c r="J85" s="307">
        <v>18838</v>
      </c>
      <c r="K85" s="306">
        <v>51.96689655172414</v>
      </c>
      <c r="L85" s="307">
        <v>6291</v>
      </c>
      <c r="M85" s="306">
        <v>17.354482758620691</v>
      </c>
      <c r="N85" s="307">
        <v>4406</v>
      </c>
      <c r="O85" s="306">
        <v>12.15448275862069</v>
      </c>
      <c r="P85" s="307">
        <v>560</v>
      </c>
      <c r="Q85" s="306">
        <v>1.5448275862068965</v>
      </c>
      <c r="R85" s="356">
        <v>36250</v>
      </c>
      <c r="S85"/>
      <c r="T85"/>
      <c r="U85"/>
      <c r="V85"/>
      <c r="W85"/>
    </row>
    <row r="86" spans="1:23" ht="15">
      <c r="A86" s="350">
        <v>197</v>
      </c>
      <c r="B86" s="350" t="s">
        <v>84</v>
      </c>
      <c r="C86" s="501">
        <v>15534</v>
      </c>
      <c r="D86" s="307">
        <v>13</v>
      </c>
      <c r="E86" s="306">
        <v>0.50154320987654322</v>
      </c>
      <c r="F86" s="307">
        <v>132</v>
      </c>
      <c r="G86" s="306">
        <v>5.0925925925925926</v>
      </c>
      <c r="H86" s="307">
        <v>387</v>
      </c>
      <c r="I86" s="306">
        <v>14.930555555555555</v>
      </c>
      <c r="J86" s="307">
        <v>1358</v>
      </c>
      <c r="K86" s="306">
        <v>52.391975308641982</v>
      </c>
      <c r="L86" s="307">
        <v>380</v>
      </c>
      <c r="M86" s="306">
        <v>14.660493827160495</v>
      </c>
      <c r="N86" s="307">
        <v>257</v>
      </c>
      <c r="O86" s="306">
        <v>9.9151234567901234</v>
      </c>
      <c r="P86" s="307">
        <v>65</v>
      </c>
      <c r="Q86" s="306">
        <v>2.507716049382716</v>
      </c>
      <c r="R86" s="356">
        <v>2592</v>
      </c>
      <c r="S86"/>
      <c r="T86"/>
      <c r="U86"/>
      <c r="V86"/>
      <c r="W86"/>
    </row>
    <row r="87" spans="1:23" ht="15">
      <c r="A87" s="350">
        <v>206</v>
      </c>
      <c r="B87" s="350" t="s">
        <v>86</v>
      </c>
      <c r="C87" s="501">
        <v>4983</v>
      </c>
      <c r="D87" s="307">
        <v>1</v>
      </c>
      <c r="E87" s="306">
        <v>0.15313935681470139</v>
      </c>
      <c r="F87" s="307">
        <v>22</v>
      </c>
      <c r="G87" s="306">
        <v>3.3690658499234303</v>
      </c>
      <c r="H87" s="307">
        <v>74</v>
      </c>
      <c r="I87" s="306">
        <v>11.332312404287901</v>
      </c>
      <c r="J87" s="307">
        <v>322</v>
      </c>
      <c r="K87" s="306">
        <v>49.310872894333848</v>
      </c>
      <c r="L87" s="307">
        <v>126</v>
      </c>
      <c r="M87" s="306">
        <v>19.295558958652371</v>
      </c>
      <c r="N87" s="307">
        <v>89</v>
      </c>
      <c r="O87" s="306">
        <v>13.629402756508421</v>
      </c>
      <c r="P87" s="307">
        <v>19</v>
      </c>
      <c r="Q87" s="306">
        <v>2.9096477794793261</v>
      </c>
      <c r="R87" s="356">
        <v>653</v>
      </c>
      <c r="S87"/>
      <c r="T87"/>
      <c r="U87"/>
      <c r="V87"/>
      <c r="W87"/>
    </row>
    <row r="88" spans="1:23" ht="15">
      <c r="A88" s="350">
        <v>313</v>
      </c>
      <c r="B88" s="350" t="s">
        <v>3489</v>
      </c>
      <c r="C88" s="501">
        <v>10226</v>
      </c>
      <c r="D88" s="307">
        <v>10</v>
      </c>
      <c r="E88" s="306">
        <v>0.6035003017501509</v>
      </c>
      <c r="F88" s="307">
        <v>98</v>
      </c>
      <c r="G88" s="306">
        <v>5.9143029571514782</v>
      </c>
      <c r="H88" s="307">
        <v>250</v>
      </c>
      <c r="I88" s="306">
        <v>15.087507543753773</v>
      </c>
      <c r="J88" s="307">
        <v>862</v>
      </c>
      <c r="K88" s="306">
        <v>52.021726010862999</v>
      </c>
      <c r="L88" s="307">
        <v>228</v>
      </c>
      <c r="M88" s="306">
        <v>13.759806879903442</v>
      </c>
      <c r="N88" s="307">
        <v>177</v>
      </c>
      <c r="O88" s="306">
        <v>10.681955340977671</v>
      </c>
      <c r="P88" s="307">
        <v>32</v>
      </c>
      <c r="Q88" s="306">
        <v>1.9312009656004829</v>
      </c>
      <c r="R88" s="356">
        <v>1657</v>
      </c>
      <c r="S88"/>
      <c r="T88"/>
      <c r="U88"/>
      <c r="V88"/>
      <c r="W88"/>
    </row>
    <row r="89" spans="1:23" ht="15">
      <c r="A89" s="350">
        <v>318</v>
      </c>
      <c r="B89" s="350" t="s">
        <v>120</v>
      </c>
      <c r="C89" s="501">
        <v>60921</v>
      </c>
      <c r="D89" s="307">
        <v>118</v>
      </c>
      <c r="E89" s="306">
        <v>0.35959165015998784</v>
      </c>
      <c r="F89" s="307">
        <v>1184</v>
      </c>
      <c r="G89" s="306">
        <v>3.6081060490629286</v>
      </c>
      <c r="H89" s="307">
        <v>3619</v>
      </c>
      <c r="I89" s="306">
        <v>11.02849306719488</v>
      </c>
      <c r="J89" s="307">
        <v>16624</v>
      </c>
      <c r="K89" s="306">
        <v>50.65975925643761</v>
      </c>
      <c r="L89" s="307">
        <v>5968</v>
      </c>
      <c r="M89" s="306">
        <v>18.186804814871248</v>
      </c>
      <c r="N89" s="307">
        <v>4621</v>
      </c>
      <c r="O89" s="306">
        <v>14.081974706689016</v>
      </c>
      <c r="P89" s="307">
        <v>681</v>
      </c>
      <c r="Q89" s="306">
        <v>2.0752704555843366</v>
      </c>
      <c r="R89" s="356">
        <v>32815</v>
      </c>
      <c r="S89"/>
      <c r="T89"/>
      <c r="U89"/>
      <c r="V89"/>
      <c r="W89"/>
    </row>
    <row r="90" spans="1:23" ht="15">
      <c r="A90" s="350">
        <v>321</v>
      </c>
      <c r="B90" s="350" t="s">
        <v>122</v>
      </c>
      <c r="C90" s="501">
        <v>9121</v>
      </c>
      <c r="D90" s="307">
        <v>11</v>
      </c>
      <c r="E90" s="306">
        <v>0.42834890965732081</v>
      </c>
      <c r="F90" s="307">
        <v>104</v>
      </c>
      <c r="G90" s="306">
        <v>4.0498442367601246</v>
      </c>
      <c r="H90" s="307">
        <v>258</v>
      </c>
      <c r="I90" s="306">
        <v>10.046728971962617</v>
      </c>
      <c r="J90" s="307">
        <v>1253</v>
      </c>
      <c r="K90" s="306">
        <v>48.792834890965729</v>
      </c>
      <c r="L90" s="307">
        <v>493</v>
      </c>
      <c r="M90" s="306">
        <v>19.197819314641745</v>
      </c>
      <c r="N90" s="307">
        <v>384</v>
      </c>
      <c r="O90" s="306">
        <v>14.953271028037381</v>
      </c>
      <c r="P90" s="307">
        <v>65</v>
      </c>
      <c r="Q90" s="306">
        <v>2.5311526479750777</v>
      </c>
      <c r="R90" s="356">
        <v>2568</v>
      </c>
      <c r="S90"/>
      <c r="T90"/>
      <c r="U90"/>
      <c r="V90"/>
      <c r="W90"/>
    </row>
    <row r="91" spans="1:23" ht="15">
      <c r="A91" s="350">
        <v>376</v>
      </c>
      <c r="B91" s="350" t="s">
        <v>3490</v>
      </c>
      <c r="C91" s="501">
        <v>71570</v>
      </c>
      <c r="D91" s="307">
        <v>227</v>
      </c>
      <c r="E91" s="306">
        <v>0.36339768834245834</v>
      </c>
      <c r="F91" s="307">
        <v>2057</v>
      </c>
      <c r="G91" s="306">
        <v>3.2929913873146992</v>
      </c>
      <c r="H91" s="307">
        <v>6719</v>
      </c>
      <c r="I91" s="306">
        <v>10.756251400762014</v>
      </c>
      <c r="J91" s="307">
        <v>30936</v>
      </c>
      <c r="K91" s="306">
        <v>49.524541350494665</v>
      </c>
      <c r="L91" s="307">
        <v>11587</v>
      </c>
      <c r="M91" s="306">
        <v>18.549290814202926</v>
      </c>
      <c r="N91" s="307">
        <v>9590</v>
      </c>
      <c r="O91" s="306">
        <v>15.352351679313546</v>
      </c>
      <c r="P91" s="307">
        <v>1350</v>
      </c>
      <c r="Q91" s="306">
        <v>2.1611756795696859</v>
      </c>
      <c r="R91" s="356">
        <v>62466</v>
      </c>
      <c r="S91"/>
      <c r="T91"/>
      <c r="U91"/>
      <c r="V91"/>
      <c r="W91"/>
    </row>
    <row r="92" spans="1:23" ht="15">
      <c r="A92" s="350">
        <v>400</v>
      </c>
      <c r="B92" s="350" t="s">
        <v>3491</v>
      </c>
      <c r="C92" s="501">
        <v>23455</v>
      </c>
      <c r="D92" s="307">
        <v>51</v>
      </c>
      <c r="E92" s="306">
        <v>0.42528352234823213</v>
      </c>
      <c r="F92" s="307">
        <v>523</v>
      </c>
      <c r="G92" s="306">
        <v>4.361240827218146</v>
      </c>
      <c r="H92" s="307">
        <v>1533</v>
      </c>
      <c r="I92" s="306">
        <v>12.783522348232154</v>
      </c>
      <c r="J92" s="307">
        <v>6386</v>
      </c>
      <c r="K92" s="306">
        <v>53.252168112074713</v>
      </c>
      <c r="L92" s="307">
        <v>2013</v>
      </c>
      <c r="M92" s="306">
        <v>16.786190793862573</v>
      </c>
      <c r="N92" s="307">
        <v>1328</v>
      </c>
      <c r="O92" s="306">
        <v>11.074049366244163</v>
      </c>
      <c r="P92" s="307">
        <v>158</v>
      </c>
      <c r="Q92" s="306">
        <v>1.3175450300200133</v>
      </c>
      <c r="R92" s="356">
        <v>11992</v>
      </c>
      <c r="S92"/>
      <c r="T92"/>
      <c r="U92"/>
      <c r="V92"/>
      <c r="W92"/>
    </row>
    <row r="93" spans="1:23" ht="15">
      <c r="A93" s="350">
        <v>440</v>
      </c>
      <c r="B93" s="350" t="s">
        <v>149</v>
      </c>
      <c r="C93" s="501">
        <v>71117</v>
      </c>
      <c r="D93" s="307">
        <v>228</v>
      </c>
      <c r="E93" s="306">
        <v>0.50905356225859033</v>
      </c>
      <c r="F93" s="307">
        <v>1941</v>
      </c>
      <c r="G93" s="306">
        <v>4.33365335238563</v>
      </c>
      <c r="H93" s="307">
        <v>5553</v>
      </c>
      <c r="I93" s="306">
        <v>12.398133470271718</v>
      </c>
      <c r="J93" s="307">
        <v>23085</v>
      </c>
      <c r="K93" s="306">
        <v>51.541673178682267</v>
      </c>
      <c r="L93" s="307">
        <v>7768</v>
      </c>
      <c r="M93" s="306">
        <v>17.343544173792672</v>
      </c>
      <c r="N93" s="307">
        <v>5434</v>
      </c>
      <c r="O93" s="306">
        <v>12.132443233829735</v>
      </c>
      <c r="P93" s="307">
        <v>780</v>
      </c>
      <c r="Q93" s="306">
        <v>1.7414990287793877</v>
      </c>
      <c r="R93" s="356">
        <v>44789</v>
      </c>
      <c r="S93"/>
      <c r="T93"/>
      <c r="U93"/>
      <c r="V93"/>
      <c r="W93"/>
    </row>
    <row r="94" spans="1:23" ht="15">
      <c r="A94" s="350">
        <v>483</v>
      </c>
      <c r="B94" s="350" t="s">
        <v>157</v>
      </c>
      <c r="C94" s="501">
        <v>10417</v>
      </c>
      <c r="D94" s="307">
        <v>0</v>
      </c>
      <c r="E94" s="306">
        <v>0</v>
      </c>
      <c r="F94" s="307">
        <v>16</v>
      </c>
      <c r="G94" s="306">
        <v>2.4844720496894408</v>
      </c>
      <c r="H94" s="307">
        <v>95</v>
      </c>
      <c r="I94" s="306">
        <v>14.751552795031056</v>
      </c>
      <c r="J94" s="307">
        <v>319</v>
      </c>
      <c r="K94" s="306">
        <v>49.534161490683232</v>
      </c>
      <c r="L94" s="307">
        <v>120</v>
      </c>
      <c r="M94" s="306">
        <v>18.633540372670808</v>
      </c>
      <c r="N94" s="307">
        <v>78</v>
      </c>
      <c r="O94" s="306">
        <v>12.111801242236025</v>
      </c>
      <c r="P94" s="307">
        <v>16</v>
      </c>
      <c r="Q94" s="306">
        <v>2.4844720496894408</v>
      </c>
      <c r="R94" s="356">
        <v>644</v>
      </c>
      <c r="S94"/>
      <c r="T94"/>
      <c r="U94"/>
      <c r="V94"/>
      <c r="W94"/>
    </row>
    <row r="95" spans="1:23" ht="15">
      <c r="A95" s="350">
        <v>541</v>
      </c>
      <c r="B95" s="350" t="s">
        <v>3492</v>
      </c>
      <c r="C95" s="501">
        <v>22798</v>
      </c>
      <c r="D95" s="307">
        <v>24</v>
      </c>
      <c r="E95" s="306">
        <v>0.42335508908096664</v>
      </c>
      <c r="F95" s="307">
        <v>242</v>
      </c>
      <c r="G95" s="306">
        <v>4.2688304815664138</v>
      </c>
      <c r="H95" s="307">
        <v>705</v>
      </c>
      <c r="I95" s="306">
        <v>12.436055741753396</v>
      </c>
      <c r="J95" s="307">
        <v>2860</v>
      </c>
      <c r="K95" s="306">
        <v>50.449814782148529</v>
      </c>
      <c r="L95" s="307">
        <v>998</v>
      </c>
      <c r="M95" s="306">
        <v>17.604515787616865</v>
      </c>
      <c r="N95" s="307">
        <v>721</v>
      </c>
      <c r="O95" s="306">
        <v>12.718292467807373</v>
      </c>
      <c r="P95" s="307">
        <v>119</v>
      </c>
      <c r="Q95" s="306">
        <v>2.0991356500264597</v>
      </c>
      <c r="R95" s="356">
        <v>5669</v>
      </c>
      <c r="S95"/>
      <c r="T95"/>
      <c r="U95"/>
      <c r="V95"/>
      <c r="W95"/>
    </row>
    <row r="96" spans="1:23" ht="15">
      <c r="A96" s="350">
        <v>607</v>
      </c>
      <c r="B96" s="350" t="s">
        <v>3493</v>
      </c>
      <c r="C96" s="501">
        <v>25933</v>
      </c>
      <c r="D96" s="307">
        <v>29</v>
      </c>
      <c r="E96" s="306">
        <v>0.21582198407382602</v>
      </c>
      <c r="F96" s="307">
        <v>384</v>
      </c>
      <c r="G96" s="306">
        <v>2.8577807546327305</v>
      </c>
      <c r="H96" s="307">
        <v>1250</v>
      </c>
      <c r="I96" s="306">
        <v>9.3026717273200852</v>
      </c>
      <c r="J96" s="307">
        <v>5996</v>
      </c>
      <c r="K96" s="306">
        <v>44.623055741608994</v>
      </c>
      <c r="L96" s="307">
        <v>2790</v>
      </c>
      <c r="M96" s="306">
        <v>20.763563295378432</v>
      </c>
      <c r="N96" s="307">
        <v>2570</v>
      </c>
      <c r="O96" s="306">
        <v>19.1262930713701</v>
      </c>
      <c r="P96" s="307">
        <v>418</v>
      </c>
      <c r="Q96" s="306">
        <v>3.1108134256158366</v>
      </c>
      <c r="R96" s="356">
        <v>13437</v>
      </c>
      <c r="S96"/>
      <c r="T96"/>
      <c r="U96"/>
      <c r="V96"/>
      <c r="W96"/>
    </row>
    <row r="97" spans="1:23" ht="15">
      <c r="A97" s="350">
        <v>615</v>
      </c>
      <c r="B97" s="350" t="s">
        <v>3494</v>
      </c>
      <c r="C97" s="501">
        <v>149786</v>
      </c>
      <c r="D97" s="307">
        <v>584</v>
      </c>
      <c r="E97" s="306">
        <v>0.36921365078963675</v>
      </c>
      <c r="F97" s="307">
        <v>5516</v>
      </c>
      <c r="G97" s="306">
        <v>3.4872987975267744</v>
      </c>
      <c r="H97" s="307">
        <v>17120</v>
      </c>
      <c r="I97" s="306">
        <v>10.82352346150442</v>
      </c>
      <c r="J97" s="307">
        <v>79544</v>
      </c>
      <c r="K97" s="306">
        <v>50.288922326046006</v>
      </c>
      <c r="L97" s="307">
        <v>29181</v>
      </c>
      <c r="M97" s="306">
        <v>18.448670451528066</v>
      </c>
      <c r="N97" s="307">
        <v>22827</v>
      </c>
      <c r="O97" s="306">
        <v>14.43157535372438</v>
      </c>
      <c r="P97" s="307">
        <v>3402</v>
      </c>
      <c r="Q97" s="306">
        <v>2.1507959588807264</v>
      </c>
      <c r="R97" s="356">
        <v>158174</v>
      </c>
      <c r="S97"/>
      <c r="T97"/>
      <c r="U97"/>
      <c r="V97"/>
      <c r="W97"/>
    </row>
    <row r="98" spans="1:23" ht="15">
      <c r="A98" s="350">
        <v>649</v>
      </c>
      <c r="B98" s="350" t="s">
        <v>3495</v>
      </c>
      <c r="C98" s="501">
        <v>16559</v>
      </c>
      <c r="D98" s="307">
        <v>14</v>
      </c>
      <c r="E98" s="306">
        <v>0.66413662239089188</v>
      </c>
      <c r="F98" s="307">
        <v>89</v>
      </c>
      <c r="G98" s="306">
        <v>4.2220113851992407</v>
      </c>
      <c r="H98" s="307">
        <v>279</v>
      </c>
      <c r="I98" s="306">
        <v>13.23529411764706</v>
      </c>
      <c r="J98" s="307">
        <v>1092</v>
      </c>
      <c r="K98" s="306">
        <v>51.802656546489565</v>
      </c>
      <c r="L98" s="307">
        <v>374</v>
      </c>
      <c r="M98" s="306">
        <v>17.741935483870968</v>
      </c>
      <c r="N98" s="307">
        <v>224</v>
      </c>
      <c r="O98" s="306">
        <v>10.62618595825427</v>
      </c>
      <c r="P98" s="307">
        <v>36</v>
      </c>
      <c r="Q98" s="306">
        <v>1.7077798861480076</v>
      </c>
      <c r="R98" s="356">
        <v>2108</v>
      </c>
      <c r="S98"/>
      <c r="T98"/>
      <c r="U98"/>
      <c r="V98"/>
      <c r="W98"/>
    </row>
    <row r="99" spans="1:23" ht="15">
      <c r="A99" s="350">
        <v>652</v>
      </c>
      <c r="B99" s="350" t="s">
        <v>193</v>
      </c>
      <c r="C99" s="501">
        <v>6169</v>
      </c>
      <c r="D99" s="307">
        <v>4</v>
      </c>
      <c r="E99" s="306">
        <v>0.94562647754137119</v>
      </c>
      <c r="F99" s="307">
        <v>17</v>
      </c>
      <c r="G99" s="306">
        <v>4.0189125295508275</v>
      </c>
      <c r="H99" s="307">
        <v>63</v>
      </c>
      <c r="I99" s="306">
        <v>14.893617021276595</v>
      </c>
      <c r="J99" s="307">
        <v>260</v>
      </c>
      <c r="K99" s="306">
        <v>61.465721040189123</v>
      </c>
      <c r="L99" s="307">
        <v>46</v>
      </c>
      <c r="M99" s="306">
        <v>10.874704491725769</v>
      </c>
      <c r="N99" s="307">
        <v>28</v>
      </c>
      <c r="O99" s="306">
        <v>6.6193853427895979</v>
      </c>
      <c r="P99" s="307">
        <v>5</v>
      </c>
      <c r="Q99" s="306">
        <v>1.1820330969267139</v>
      </c>
      <c r="R99" s="356">
        <v>423</v>
      </c>
      <c r="S99"/>
      <c r="T99"/>
      <c r="U99"/>
      <c r="V99"/>
      <c r="W99"/>
    </row>
    <row r="100" spans="1:23" ht="15">
      <c r="A100" s="350">
        <v>660</v>
      </c>
      <c r="B100" s="350" t="s">
        <v>3496</v>
      </c>
      <c r="C100" s="501">
        <v>13743</v>
      </c>
      <c r="D100" s="307">
        <v>11</v>
      </c>
      <c r="E100" s="306">
        <v>0.33444816053511706</v>
      </c>
      <c r="F100" s="307">
        <v>166</v>
      </c>
      <c r="G100" s="306">
        <v>5.0471267862572207</v>
      </c>
      <c r="H100" s="307">
        <v>521</v>
      </c>
      <c r="I100" s="306">
        <v>15.840681058072361</v>
      </c>
      <c r="J100" s="307">
        <v>1815</v>
      </c>
      <c r="K100" s="306">
        <v>55.18394648829431</v>
      </c>
      <c r="L100" s="307">
        <v>554</v>
      </c>
      <c r="M100" s="306">
        <v>16.844025539677713</v>
      </c>
      <c r="N100" s="307">
        <v>192</v>
      </c>
      <c r="O100" s="306">
        <v>5.8376406202493163</v>
      </c>
      <c r="P100" s="307">
        <v>30</v>
      </c>
      <c r="Q100" s="306">
        <v>0.91213134691395559</v>
      </c>
      <c r="R100" s="356">
        <v>3289</v>
      </c>
      <c r="S100"/>
      <c r="T100"/>
      <c r="U100"/>
      <c r="V100"/>
      <c r="W100"/>
    </row>
    <row r="101" spans="1:23" ht="15">
      <c r="A101" s="350">
        <v>667</v>
      </c>
      <c r="B101" s="350" t="s">
        <v>209</v>
      </c>
      <c r="C101" s="501">
        <v>16404</v>
      </c>
      <c r="D101" s="307">
        <v>10</v>
      </c>
      <c r="E101" s="306">
        <v>0.31806615776081421</v>
      </c>
      <c r="F101" s="307">
        <v>137</v>
      </c>
      <c r="G101" s="306">
        <v>4.3575063613231553</v>
      </c>
      <c r="H101" s="307">
        <v>414</v>
      </c>
      <c r="I101" s="306">
        <v>13.16793893129771</v>
      </c>
      <c r="J101" s="307">
        <v>1589</v>
      </c>
      <c r="K101" s="306">
        <v>50.540712468193384</v>
      </c>
      <c r="L101" s="307">
        <v>558</v>
      </c>
      <c r="M101" s="306">
        <v>17.748091603053435</v>
      </c>
      <c r="N101" s="307">
        <v>384</v>
      </c>
      <c r="O101" s="306">
        <v>12.213740458015266</v>
      </c>
      <c r="P101" s="307">
        <v>52</v>
      </c>
      <c r="Q101" s="306">
        <v>1.6539440203562339</v>
      </c>
      <c r="R101" s="356">
        <v>3144</v>
      </c>
      <c r="S101"/>
      <c r="T101"/>
      <c r="U101"/>
      <c r="V101"/>
      <c r="W101"/>
    </row>
    <row r="102" spans="1:23" ht="15">
      <c r="A102" s="350">
        <v>674</v>
      </c>
      <c r="B102" s="350" t="s">
        <v>213</v>
      </c>
      <c r="C102" s="501">
        <v>23531</v>
      </c>
      <c r="D102" s="307">
        <v>13</v>
      </c>
      <c r="E102" s="306">
        <v>0.5218787635487756</v>
      </c>
      <c r="F102" s="307">
        <v>86</v>
      </c>
      <c r="G102" s="306">
        <v>3.4524287434765153</v>
      </c>
      <c r="H102" s="307">
        <v>299</v>
      </c>
      <c r="I102" s="306">
        <v>12.003211561621839</v>
      </c>
      <c r="J102" s="307">
        <v>1398</v>
      </c>
      <c r="K102" s="306">
        <v>56.122039341629872</v>
      </c>
      <c r="L102" s="307">
        <v>416</v>
      </c>
      <c r="M102" s="306">
        <v>16.700120433560819</v>
      </c>
      <c r="N102" s="307">
        <v>235</v>
      </c>
      <c r="O102" s="306">
        <v>9.433962264150944</v>
      </c>
      <c r="P102" s="307">
        <v>44</v>
      </c>
      <c r="Q102" s="306">
        <v>1.7663588920112403</v>
      </c>
      <c r="R102" s="356">
        <v>2491</v>
      </c>
      <c r="S102"/>
      <c r="T102"/>
      <c r="U102"/>
      <c r="V102"/>
      <c r="W102"/>
    </row>
    <row r="103" spans="1:23" ht="15">
      <c r="A103" s="350">
        <v>697</v>
      </c>
      <c r="B103" s="350" t="s">
        <v>223</v>
      </c>
      <c r="C103" s="501">
        <v>38336</v>
      </c>
      <c r="D103" s="307">
        <v>128</v>
      </c>
      <c r="E103" s="306">
        <v>0.84594541008525537</v>
      </c>
      <c r="F103" s="307">
        <v>882</v>
      </c>
      <c r="G103" s="306">
        <v>5.8290925913687133</v>
      </c>
      <c r="H103" s="307">
        <v>2173</v>
      </c>
      <c r="I103" s="306">
        <v>14.361245125900467</v>
      </c>
      <c r="J103" s="307">
        <v>7645</v>
      </c>
      <c r="K103" s="306">
        <v>50.525411407045141</v>
      </c>
      <c r="L103" s="307">
        <v>2330</v>
      </c>
      <c r="M103" s="306">
        <v>15.398850042958165</v>
      </c>
      <c r="N103" s="307">
        <v>1684</v>
      </c>
      <c r="O103" s="306">
        <v>11.129469301434142</v>
      </c>
      <c r="P103" s="307">
        <v>289</v>
      </c>
      <c r="Q103" s="306">
        <v>1.9099861212081157</v>
      </c>
      <c r="R103" s="356">
        <v>15131</v>
      </c>
      <c r="S103"/>
      <c r="T103"/>
      <c r="U103"/>
      <c r="V103"/>
      <c r="W103"/>
    </row>
    <row r="104" spans="1:23" ht="15">
      <c r="A104" s="350">
        <v>756</v>
      </c>
      <c r="B104" s="350" t="s">
        <v>228</v>
      </c>
      <c r="C104" s="501">
        <v>38357</v>
      </c>
      <c r="D104" s="307">
        <v>32</v>
      </c>
      <c r="E104" s="306">
        <v>0.46913942237208617</v>
      </c>
      <c r="F104" s="307">
        <v>258</v>
      </c>
      <c r="G104" s="306">
        <v>3.7824365928749453</v>
      </c>
      <c r="H104" s="307">
        <v>744</v>
      </c>
      <c r="I104" s="306">
        <v>10.907491570151004</v>
      </c>
      <c r="J104" s="307">
        <v>3698</v>
      </c>
      <c r="K104" s="306">
        <v>54.214924497874215</v>
      </c>
      <c r="L104" s="307">
        <v>1180</v>
      </c>
      <c r="M104" s="306">
        <v>17.299516199970679</v>
      </c>
      <c r="N104" s="307">
        <v>763</v>
      </c>
      <c r="O104" s="306">
        <v>11.18604310218443</v>
      </c>
      <c r="P104" s="307">
        <v>146</v>
      </c>
      <c r="Q104" s="306">
        <v>2.1404486145726436</v>
      </c>
      <c r="R104" s="356">
        <v>6821</v>
      </c>
      <c r="S104"/>
      <c r="T104"/>
      <c r="U104"/>
      <c r="V104"/>
      <c r="W104"/>
    </row>
    <row r="105" spans="1:23">
      <c r="A105" s="17">
        <v>8</v>
      </c>
      <c r="B105" s="64" t="s">
        <v>391</v>
      </c>
      <c r="C105" s="438">
        <v>388050</v>
      </c>
      <c r="D105" s="66">
        <v>301</v>
      </c>
      <c r="E105" s="69">
        <v>0.35150411061285497</v>
      </c>
      <c r="F105" s="66">
        <v>2743</v>
      </c>
      <c r="G105" s="69">
        <v>3.2032417787742897</v>
      </c>
      <c r="H105" s="66">
        <v>9254</v>
      </c>
      <c r="I105" s="69">
        <v>10.806707772795217</v>
      </c>
      <c r="J105" s="66">
        <v>41646</v>
      </c>
      <c r="K105" s="69">
        <v>48.633688340807176</v>
      </c>
      <c r="L105" s="66">
        <v>17460</v>
      </c>
      <c r="M105" s="69">
        <v>20.389573991031391</v>
      </c>
      <c r="N105" s="66">
        <v>12297</v>
      </c>
      <c r="O105" s="70">
        <v>14.360285874439462</v>
      </c>
      <c r="P105" s="66">
        <v>1931</v>
      </c>
      <c r="Q105" s="70">
        <v>2.2549981315396113</v>
      </c>
      <c r="R105" s="251">
        <v>85632</v>
      </c>
      <c r="S105"/>
      <c r="T105"/>
      <c r="U105"/>
      <c r="V105"/>
      <c r="W105"/>
    </row>
    <row r="106" spans="1:23" ht="15">
      <c r="A106" s="341">
        <v>30</v>
      </c>
      <c r="B106" s="350" t="s">
        <v>14</v>
      </c>
      <c r="C106" s="501">
        <v>32762</v>
      </c>
      <c r="D106" s="307">
        <v>44</v>
      </c>
      <c r="E106" s="306">
        <v>0.31550265309049191</v>
      </c>
      <c r="F106" s="307">
        <v>526</v>
      </c>
      <c r="G106" s="306">
        <v>3.7716908073999718</v>
      </c>
      <c r="H106" s="307">
        <v>1570</v>
      </c>
      <c r="I106" s="306">
        <v>11.257708303456187</v>
      </c>
      <c r="J106" s="307">
        <v>7136</v>
      </c>
      <c r="K106" s="306">
        <v>51.168793919403413</v>
      </c>
      <c r="L106" s="307">
        <v>2694</v>
      </c>
      <c r="M106" s="306">
        <v>19.317366986949665</v>
      </c>
      <c r="N106" s="307">
        <v>1746</v>
      </c>
      <c r="O106" s="306">
        <v>12.519718915818157</v>
      </c>
      <c r="P106" s="307">
        <v>230</v>
      </c>
      <c r="Q106" s="306">
        <v>1.6492184138821167</v>
      </c>
      <c r="R106" s="356">
        <v>13946</v>
      </c>
      <c r="S106"/>
      <c r="T106"/>
      <c r="U106"/>
      <c r="V106"/>
      <c r="W106"/>
    </row>
    <row r="107" spans="1:23" ht="15">
      <c r="A107" s="341">
        <v>34</v>
      </c>
      <c r="B107" s="350" t="s">
        <v>18</v>
      </c>
      <c r="C107" s="501">
        <v>46289</v>
      </c>
      <c r="D107" s="307">
        <v>43</v>
      </c>
      <c r="E107" s="306">
        <v>0.4033392739893068</v>
      </c>
      <c r="F107" s="307">
        <v>345</v>
      </c>
      <c r="G107" s="306">
        <v>3.2360941750304848</v>
      </c>
      <c r="H107" s="307">
        <v>1187</v>
      </c>
      <c r="I107" s="306">
        <v>11.134039958728074</v>
      </c>
      <c r="J107" s="307">
        <v>5046</v>
      </c>
      <c r="K107" s="306">
        <v>47.331394803489353</v>
      </c>
      <c r="L107" s="307">
        <v>2124</v>
      </c>
      <c r="M107" s="306">
        <v>19.923084138448552</v>
      </c>
      <c r="N107" s="307">
        <v>1670</v>
      </c>
      <c r="O107" s="306">
        <v>15.664571803770752</v>
      </c>
      <c r="P107" s="307">
        <v>246</v>
      </c>
      <c r="Q107" s="306">
        <v>2.3074758465434759</v>
      </c>
      <c r="R107" s="356">
        <v>10661</v>
      </c>
      <c r="S107"/>
      <c r="T107"/>
      <c r="U107"/>
      <c r="V107"/>
      <c r="W107"/>
    </row>
    <row r="108" spans="1:23" ht="15">
      <c r="A108" s="341">
        <v>36</v>
      </c>
      <c r="B108" s="350" t="s">
        <v>20</v>
      </c>
      <c r="C108" s="501">
        <v>6117</v>
      </c>
      <c r="D108" s="307">
        <v>3</v>
      </c>
      <c r="E108" s="306">
        <v>0.23866348448687352</v>
      </c>
      <c r="F108" s="307">
        <v>39</v>
      </c>
      <c r="G108" s="306">
        <v>3.1026252983293556</v>
      </c>
      <c r="H108" s="307">
        <v>158</v>
      </c>
      <c r="I108" s="306">
        <v>12.569610182975339</v>
      </c>
      <c r="J108" s="307">
        <v>676</v>
      </c>
      <c r="K108" s="306">
        <v>53.778838504375493</v>
      </c>
      <c r="L108" s="307">
        <v>231</v>
      </c>
      <c r="M108" s="306">
        <v>18.377088305489263</v>
      </c>
      <c r="N108" s="307">
        <v>138</v>
      </c>
      <c r="O108" s="306">
        <v>10.978520286396181</v>
      </c>
      <c r="P108" s="307">
        <v>12</v>
      </c>
      <c r="Q108" s="306">
        <v>0.95465393794749409</v>
      </c>
      <c r="R108" s="356">
        <v>1257</v>
      </c>
      <c r="S108"/>
      <c r="T108"/>
      <c r="U108"/>
      <c r="V108"/>
      <c r="W108"/>
    </row>
    <row r="109" spans="1:23" ht="15">
      <c r="A109" s="341">
        <v>91</v>
      </c>
      <c r="B109" s="350" t="s">
        <v>47</v>
      </c>
      <c r="C109" s="501">
        <v>10770</v>
      </c>
      <c r="D109" s="307">
        <v>4</v>
      </c>
      <c r="E109" s="306">
        <v>0.48192771084337355</v>
      </c>
      <c r="F109" s="307">
        <v>18</v>
      </c>
      <c r="G109" s="306">
        <v>2.1686746987951806</v>
      </c>
      <c r="H109" s="307">
        <v>83</v>
      </c>
      <c r="I109" s="306">
        <v>10</v>
      </c>
      <c r="J109" s="307">
        <v>399</v>
      </c>
      <c r="K109" s="306">
        <v>48.07228915662651</v>
      </c>
      <c r="L109" s="307">
        <v>191</v>
      </c>
      <c r="M109" s="306">
        <v>23.012048192771083</v>
      </c>
      <c r="N109" s="307">
        <v>118</v>
      </c>
      <c r="O109" s="306">
        <v>14.216867469879519</v>
      </c>
      <c r="P109" s="307">
        <v>17</v>
      </c>
      <c r="Q109" s="306">
        <v>2.0481927710843375</v>
      </c>
      <c r="R109" s="356">
        <v>830</v>
      </c>
      <c r="S109"/>
      <c r="T109"/>
      <c r="U109"/>
      <c r="V109"/>
      <c r="W109"/>
    </row>
    <row r="110" spans="1:23" ht="15">
      <c r="A110" s="341">
        <v>93</v>
      </c>
      <c r="B110" s="350" t="s">
        <v>49</v>
      </c>
      <c r="C110" s="501">
        <v>16648</v>
      </c>
      <c r="D110" s="307">
        <v>3</v>
      </c>
      <c r="E110" s="306">
        <v>0.2652519893899204</v>
      </c>
      <c r="F110" s="307">
        <v>29</v>
      </c>
      <c r="G110" s="306">
        <v>2.5641025641025639</v>
      </c>
      <c r="H110" s="307">
        <v>112</v>
      </c>
      <c r="I110" s="306">
        <v>9.9027409372236956</v>
      </c>
      <c r="J110" s="307">
        <v>578</v>
      </c>
      <c r="K110" s="306">
        <v>51.105216622458002</v>
      </c>
      <c r="L110" s="307">
        <v>239</v>
      </c>
      <c r="M110" s="306">
        <v>21.131741821396993</v>
      </c>
      <c r="N110" s="307">
        <v>138</v>
      </c>
      <c r="O110" s="306">
        <v>12.201591511936339</v>
      </c>
      <c r="P110" s="307">
        <v>32</v>
      </c>
      <c r="Q110" s="306">
        <v>2.8293545534924842</v>
      </c>
      <c r="R110" s="356">
        <v>1131</v>
      </c>
      <c r="S110"/>
      <c r="T110"/>
      <c r="U110"/>
      <c r="V110"/>
      <c r="W110"/>
    </row>
    <row r="111" spans="1:23" ht="15">
      <c r="A111" s="341">
        <v>101</v>
      </c>
      <c r="B111" s="350" t="s">
        <v>3497</v>
      </c>
      <c r="C111" s="501">
        <v>27557</v>
      </c>
      <c r="D111" s="307">
        <v>21</v>
      </c>
      <c r="E111" s="306">
        <v>0.30103211009174313</v>
      </c>
      <c r="F111" s="307">
        <v>201</v>
      </c>
      <c r="G111" s="306">
        <v>2.8813073394495414</v>
      </c>
      <c r="H111" s="307">
        <v>755</v>
      </c>
      <c r="I111" s="306">
        <v>10.822821100917432</v>
      </c>
      <c r="J111" s="307">
        <v>3384</v>
      </c>
      <c r="K111" s="306">
        <v>48.509174311926607</v>
      </c>
      <c r="L111" s="307">
        <v>1434</v>
      </c>
      <c r="M111" s="306">
        <v>20.556192660550458</v>
      </c>
      <c r="N111" s="307">
        <v>1016</v>
      </c>
      <c r="O111" s="306">
        <v>14.564220183486237</v>
      </c>
      <c r="P111" s="307">
        <v>165</v>
      </c>
      <c r="Q111" s="306">
        <v>2.3652522935779818</v>
      </c>
      <c r="R111" s="356">
        <v>6976</v>
      </c>
      <c r="S111"/>
      <c r="T111"/>
      <c r="U111"/>
      <c r="V111"/>
      <c r="W111"/>
    </row>
    <row r="112" spans="1:23" ht="15">
      <c r="A112" s="341">
        <v>145</v>
      </c>
      <c r="B112" s="350" t="s">
        <v>69</v>
      </c>
      <c r="C112" s="501">
        <v>4868</v>
      </c>
      <c r="D112" s="307">
        <v>4</v>
      </c>
      <c r="E112" s="306">
        <v>0.51880674448767827</v>
      </c>
      <c r="F112" s="307">
        <v>32</v>
      </c>
      <c r="G112" s="306">
        <v>4.1504539559014262</v>
      </c>
      <c r="H112" s="307">
        <v>76</v>
      </c>
      <c r="I112" s="306">
        <v>9.857328145265889</v>
      </c>
      <c r="J112" s="307">
        <v>403</v>
      </c>
      <c r="K112" s="306">
        <v>52.269779507133599</v>
      </c>
      <c r="L112" s="307">
        <v>128</v>
      </c>
      <c r="M112" s="306">
        <v>16.601815823605705</v>
      </c>
      <c r="N112" s="307">
        <v>104</v>
      </c>
      <c r="O112" s="306">
        <v>13.488975356679637</v>
      </c>
      <c r="P112" s="307">
        <v>24</v>
      </c>
      <c r="Q112" s="306">
        <v>3.1128404669260701</v>
      </c>
      <c r="R112" s="356">
        <v>771</v>
      </c>
      <c r="S112"/>
      <c r="T112"/>
      <c r="U112"/>
      <c r="V112"/>
      <c r="W112"/>
    </row>
    <row r="113" spans="1:23" ht="15">
      <c r="A113" s="341">
        <v>209</v>
      </c>
      <c r="B113" s="350" t="s">
        <v>88</v>
      </c>
      <c r="C113" s="501">
        <v>22713</v>
      </c>
      <c r="D113" s="307">
        <v>3</v>
      </c>
      <c r="E113" s="306">
        <v>9.8167539267015699E-2</v>
      </c>
      <c r="F113" s="307">
        <v>112</v>
      </c>
      <c r="G113" s="306">
        <v>3.664921465968586</v>
      </c>
      <c r="H113" s="307">
        <v>324</v>
      </c>
      <c r="I113" s="306">
        <v>10.602094240837696</v>
      </c>
      <c r="J113" s="307">
        <v>1402</v>
      </c>
      <c r="K113" s="306">
        <v>45.876963350785338</v>
      </c>
      <c r="L113" s="307">
        <v>624</v>
      </c>
      <c r="M113" s="306">
        <v>20.418848167539267</v>
      </c>
      <c r="N113" s="307">
        <v>513</v>
      </c>
      <c r="O113" s="306">
        <v>16.786649214659686</v>
      </c>
      <c r="P113" s="307">
        <v>78</v>
      </c>
      <c r="Q113" s="306">
        <v>2.5523560209424083</v>
      </c>
      <c r="R113" s="356">
        <v>3056</v>
      </c>
      <c r="S113"/>
      <c r="T113"/>
      <c r="U113"/>
      <c r="V113"/>
      <c r="W113"/>
    </row>
    <row r="114" spans="1:23" ht="15">
      <c r="A114" s="341">
        <v>282</v>
      </c>
      <c r="B114" s="350" t="s">
        <v>106</v>
      </c>
      <c r="C114" s="501">
        <v>25924</v>
      </c>
      <c r="D114" s="307">
        <v>26</v>
      </c>
      <c r="E114" s="306">
        <v>0.42153047989623865</v>
      </c>
      <c r="F114" s="307">
        <v>170</v>
      </c>
      <c r="G114" s="306">
        <v>2.7561608300907912</v>
      </c>
      <c r="H114" s="307">
        <v>695</v>
      </c>
      <c r="I114" s="306">
        <v>11.267833981841765</v>
      </c>
      <c r="J114" s="307">
        <v>2751</v>
      </c>
      <c r="K114" s="306">
        <v>44.601167315175097</v>
      </c>
      <c r="L114" s="307">
        <v>1370</v>
      </c>
      <c r="M114" s="306">
        <v>22.211413748378728</v>
      </c>
      <c r="N114" s="307">
        <v>1020</v>
      </c>
      <c r="O114" s="306">
        <v>16.536964980544745</v>
      </c>
      <c r="P114" s="307">
        <v>136</v>
      </c>
      <c r="Q114" s="306">
        <v>2.2049286640726331</v>
      </c>
      <c r="R114" s="356">
        <v>6168</v>
      </c>
      <c r="S114"/>
      <c r="T114"/>
      <c r="U114"/>
      <c r="V114"/>
      <c r="W114"/>
    </row>
    <row r="115" spans="1:23" ht="15">
      <c r="A115" s="341">
        <v>353</v>
      </c>
      <c r="B115" s="350" t="s">
        <v>126</v>
      </c>
      <c r="C115" s="501">
        <v>5855</v>
      </c>
      <c r="D115" s="307">
        <v>0</v>
      </c>
      <c r="E115" s="306">
        <v>0</v>
      </c>
      <c r="F115" s="307">
        <v>32</v>
      </c>
      <c r="G115" s="306">
        <v>3.5674470457079153</v>
      </c>
      <c r="H115" s="307">
        <v>95</v>
      </c>
      <c r="I115" s="306">
        <v>10.590858416945373</v>
      </c>
      <c r="J115" s="307">
        <v>434</v>
      </c>
      <c r="K115" s="306">
        <v>48.383500557413598</v>
      </c>
      <c r="L115" s="307">
        <v>189</v>
      </c>
      <c r="M115" s="306">
        <v>21.070234113712374</v>
      </c>
      <c r="N115" s="307">
        <v>120</v>
      </c>
      <c r="O115" s="306">
        <v>13.377926421404682</v>
      </c>
      <c r="P115" s="307">
        <v>27</v>
      </c>
      <c r="Q115" s="306">
        <v>3.0100334448160537</v>
      </c>
      <c r="R115" s="356">
        <v>897</v>
      </c>
      <c r="S115"/>
      <c r="T115"/>
      <c r="U115"/>
      <c r="V115"/>
      <c r="W115"/>
    </row>
    <row r="116" spans="1:23" ht="15">
      <c r="A116" s="341">
        <v>364</v>
      </c>
      <c r="B116" s="350" t="s">
        <v>133</v>
      </c>
      <c r="C116" s="501">
        <v>15531</v>
      </c>
      <c r="D116" s="307">
        <v>14</v>
      </c>
      <c r="E116" s="306">
        <v>0.38813418353202106</v>
      </c>
      <c r="F116" s="307">
        <v>88</v>
      </c>
      <c r="G116" s="306">
        <v>2.4397005822012754</v>
      </c>
      <c r="H116" s="307">
        <v>349</v>
      </c>
      <c r="I116" s="306">
        <v>9.6756307180482395</v>
      </c>
      <c r="J116" s="307">
        <v>1708</v>
      </c>
      <c r="K116" s="306">
        <v>47.352370390906572</v>
      </c>
      <c r="L116" s="307">
        <v>708</v>
      </c>
      <c r="M116" s="306">
        <v>19.628500138619351</v>
      </c>
      <c r="N116" s="307">
        <v>619</v>
      </c>
      <c r="O116" s="306">
        <v>17.161075686165788</v>
      </c>
      <c r="P116" s="307">
        <v>121</v>
      </c>
      <c r="Q116" s="306">
        <v>3.3545883005267534</v>
      </c>
      <c r="R116" s="356">
        <v>3607</v>
      </c>
      <c r="S116"/>
      <c r="T116"/>
      <c r="U116"/>
      <c r="V116"/>
      <c r="W116"/>
    </row>
    <row r="117" spans="1:23" ht="15">
      <c r="A117" s="341">
        <v>368</v>
      </c>
      <c r="B117" s="350" t="s">
        <v>135</v>
      </c>
      <c r="C117" s="501">
        <v>14354</v>
      </c>
      <c r="D117" s="307">
        <v>9</v>
      </c>
      <c r="E117" s="306">
        <v>0.25780578630764828</v>
      </c>
      <c r="F117" s="307">
        <v>87</v>
      </c>
      <c r="G117" s="306">
        <v>2.492122600973933</v>
      </c>
      <c r="H117" s="307">
        <v>345</v>
      </c>
      <c r="I117" s="306">
        <v>9.8825551417931834</v>
      </c>
      <c r="J117" s="307">
        <v>1741</v>
      </c>
      <c r="K117" s="306">
        <v>49.871097106846172</v>
      </c>
      <c r="L117" s="307">
        <v>687</v>
      </c>
      <c r="M117" s="306">
        <v>19.679175021483815</v>
      </c>
      <c r="N117" s="307">
        <v>537</v>
      </c>
      <c r="O117" s="306">
        <v>15.382411916356345</v>
      </c>
      <c r="P117" s="307">
        <v>85</v>
      </c>
      <c r="Q117" s="306">
        <v>2.4348324262388998</v>
      </c>
      <c r="R117" s="356">
        <v>3491</v>
      </c>
      <c r="S117"/>
      <c r="T117"/>
      <c r="U117"/>
      <c r="V117"/>
      <c r="W117"/>
    </row>
    <row r="118" spans="1:23" ht="15">
      <c r="A118" s="341">
        <v>390</v>
      </c>
      <c r="B118" s="350" t="s">
        <v>141</v>
      </c>
      <c r="C118" s="501">
        <v>8862</v>
      </c>
      <c r="D118" s="307">
        <v>14</v>
      </c>
      <c r="E118" s="306">
        <v>0.43196544276457888</v>
      </c>
      <c r="F118" s="307">
        <v>123</v>
      </c>
      <c r="G118" s="306">
        <v>3.7951249614316569</v>
      </c>
      <c r="H118" s="307">
        <v>383</v>
      </c>
      <c r="I118" s="306">
        <v>11.817340327059551</v>
      </c>
      <c r="J118" s="307">
        <v>1766</v>
      </c>
      <c r="K118" s="306">
        <v>54.489355137303299</v>
      </c>
      <c r="L118" s="307">
        <v>654</v>
      </c>
      <c r="M118" s="306">
        <v>20.178957112002468</v>
      </c>
      <c r="N118" s="307">
        <v>271</v>
      </c>
      <c r="O118" s="306">
        <v>8.3616167849429193</v>
      </c>
      <c r="P118" s="307">
        <v>30</v>
      </c>
      <c r="Q118" s="306">
        <v>0.92564023449552613</v>
      </c>
      <c r="R118" s="356">
        <v>3241</v>
      </c>
      <c r="S118"/>
      <c r="T118"/>
      <c r="U118"/>
      <c r="V118"/>
      <c r="W118"/>
    </row>
    <row r="119" spans="1:23" ht="15">
      <c r="A119" s="341">
        <v>467</v>
      </c>
      <c r="B119" s="350" t="s">
        <v>151</v>
      </c>
      <c r="C119" s="501">
        <v>6955</v>
      </c>
      <c r="D119" s="307">
        <v>2</v>
      </c>
      <c r="E119" s="306">
        <v>0.22857142857142859</v>
      </c>
      <c r="F119" s="307">
        <v>29</v>
      </c>
      <c r="G119" s="306">
        <v>3.3142857142857141</v>
      </c>
      <c r="H119" s="307">
        <v>89</v>
      </c>
      <c r="I119" s="306">
        <v>10.171428571428571</v>
      </c>
      <c r="J119" s="307">
        <v>415</v>
      </c>
      <c r="K119" s="306">
        <v>47.428571428571431</v>
      </c>
      <c r="L119" s="307">
        <v>165</v>
      </c>
      <c r="M119" s="306">
        <v>18.857142857142858</v>
      </c>
      <c r="N119" s="307">
        <v>142</v>
      </c>
      <c r="O119" s="306">
        <v>16.228571428571428</v>
      </c>
      <c r="P119" s="307">
        <v>33</v>
      </c>
      <c r="Q119" s="306">
        <v>3.7714285714285714</v>
      </c>
      <c r="R119" s="356">
        <v>875</v>
      </c>
      <c r="S119"/>
      <c r="T119"/>
      <c r="U119"/>
      <c r="V119"/>
      <c r="W119"/>
    </row>
    <row r="120" spans="1:23" ht="15">
      <c r="A120" s="341">
        <v>576</v>
      </c>
      <c r="B120" s="350" t="s">
        <v>169</v>
      </c>
      <c r="C120" s="501">
        <v>9148</v>
      </c>
      <c r="D120" s="307">
        <v>2</v>
      </c>
      <c r="E120" s="306">
        <v>0.18993352326685661</v>
      </c>
      <c r="F120" s="307">
        <v>25</v>
      </c>
      <c r="G120" s="306">
        <v>2.3741690408357075</v>
      </c>
      <c r="H120" s="307">
        <v>84</v>
      </c>
      <c r="I120" s="306">
        <v>7.9772079772079767</v>
      </c>
      <c r="J120" s="307">
        <v>461</v>
      </c>
      <c r="K120" s="306">
        <v>43.779677113010443</v>
      </c>
      <c r="L120" s="307">
        <v>239</v>
      </c>
      <c r="M120" s="306">
        <v>22.697056030389366</v>
      </c>
      <c r="N120" s="307">
        <v>204</v>
      </c>
      <c r="O120" s="306">
        <v>19.373219373219371</v>
      </c>
      <c r="P120" s="307">
        <v>38</v>
      </c>
      <c r="Q120" s="306">
        <v>3.6087369420702751</v>
      </c>
      <c r="R120" s="356">
        <v>1053</v>
      </c>
      <c r="S120"/>
      <c r="T120"/>
      <c r="U120"/>
      <c r="V120"/>
      <c r="W120"/>
    </row>
    <row r="121" spans="1:23" ht="15">
      <c r="A121" s="341">
        <v>642</v>
      </c>
      <c r="B121" s="350" t="s">
        <v>187</v>
      </c>
      <c r="C121" s="501">
        <v>19124</v>
      </c>
      <c r="D121" s="307">
        <v>7</v>
      </c>
      <c r="E121" s="306">
        <v>0.31978072179077205</v>
      </c>
      <c r="F121" s="307">
        <v>73</v>
      </c>
      <c r="G121" s="306">
        <v>3.3348560986751945</v>
      </c>
      <c r="H121" s="307">
        <v>181</v>
      </c>
      <c r="I121" s="306">
        <v>8.2686158063042487</v>
      </c>
      <c r="J121" s="307">
        <v>1171</v>
      </c>
      <c r="K121" s="306">
        <v>53.494746459570585</v>
      </c>
      <c r="L121" s="307">
        <v>424</v>
      </c>
      <c r="M121" s="306">
        <v>19.369575148469622</v>
      </c>
      <c r="N121" s="307">
        <v>289</v>
      </c>
      <c r="O121" s="306">
        <v>13.202375513933303</v>
      </c>
      <c r="P121" s="307">
        <v>44</v>
      </c>
      <c r="Q121" s="306">
        <v>2.0100502512562812</v>
      </c>
      <c r="R121" s="356">
        <v>2189</v>
      </c>
      <c r="S121"/>
      <c r="T121"/>
      <c r="U121"/>
      <c r="V121"/>
      <c r="W121"/>
    </row>
    <row r="122" spans="1:23" ht="15">
      <c r="A122" s="341">
        <v>679</v>
      </c>
      <c r="B122" s="350" t="s">
        <v>3498</v>
      </c>
      <c r="C122" s="501">
        <v>28471</v>
      </c>
      <c r="D122" s="307">
        <v>22</v>
      </c>
      <c r="E122" s="306">
        <v>0.40665434380776339</v>
      </c>
      <c r="F122" s="307">
        <v>148</v>
      </c>
      <c r="G122" s="306">
        <v>2.7356746765249538</v>
      </c>
      <c r="H122" s="307">
        <v>586</v>
      </c>
      <c r="I122" s="306">
        <v>10.831792975970425</v>
      </c>
      <c r="J122" s="307">
        <v>2484</v>
      </c>
      <c r="K122" s="306">
        <v>45.914972273567464</v>
      </c>
      <c r="L122" s="307">
        <v>1080</v>
      </c>
      <c r="M122" s="306">
        <v>19.963031423290204</v>
      </c>
      <c r="N122" s="307">
        <v>934</v>
      </c>
      <c r="O122" s="306">
        <v>17.264325323475045</v>
      </c>
      <c r="P122" s="307">
        <v>156</v>
      </c>
      <c r="Q122" s="306">
        <v>2.8835489833641406</v>
      </c>
      <c r="R122" s="356">
        <v>5410</v>
      </c>
      <c r="S122"/>
      <c r="T122"/>
      <c r="U122"/>
      <c r="V122"/>
      <c r="W122"/>
    </row>
    <row r="123" spans="1:23" ht="15">
      <c r="A123" s="341">
        <v>789</v>
      </c>
      <c r="B123" s="350" t="s">
        <v>232</v>
      </c>
      <c r="C123" s="501">
        <v>16967</v>
      </c>
      <c r="D123" s="307">
        <v>12</v>
      </c>
      <c r="E123" s="306">
        <v>0.28368794326241137</v>
      </c>
      <c r="F123" s="307">
        <v>128</v>
      </c>
      <c r="G123" s="306">
        <v>3.0260047281323876</v>
      </c>
      <c r="H123" s="307">
        <v>418</v>
      </c>
      <c r="I123" s="306">
        <v>9.8817966903073291</v>
      </c>
      <c r="J123" s="307">
        <v>2026</v>
      </c>
      <c r="K123" s="306">
        <v>47.895981087470453</v>
      </c>
      <c r="L123" s="307">
        <v>929</v>
      </c>
      <c r="M123" s="306">
        <v>21.962174940898347</v>
      </c>
      <c r="N123" s="307">
        <v>621</v>
      </c>
      <c r="O123" s="306">
        <v>14.680851063829786</v>
      </c>
      <c r="P123" s="307">
        <v>96</v>
      </c>
      <c r="Q123" s="306">
        <v>2.2695035460992909</v>
      </c>
      <c r="R123" s="356">
        <v>4230</v>
      </c>
      <c r="S123"/>
      <c r="T123"/>
      <c r="U123"/>
      <c r="V123"/>
      <c r="W123"/>
    </row>
    <row r="124" spans="1:23" ht="15">
      <c r="A124" s="341">
        <v>792</v>
      </c>
      <c r="B124" s="350" t="s">
        <v>236</v>
      </c>
      <c r="C124" s="501">
        <v>6526</v>
      </c>
      <c r="D124" s="307">
        <v>7</v>
      </c>
      <c r="E124" s="306">
        <v>0.38251366120218577</v>
      </c>
      <c r="F124" s="307">
        <v>57</v>
      </c>
      <c r="G124" s="306">
        <v>3.1147540983606561</v>
      </c>
      <c r="H124" s="307">
        <v>212</v>
      </c>
      <c r="I124" s="306">
        <v>11.584699453551913</v>
      </c>
      <c r="J124" s="307">
        <v>877</v>
      </c>
      <c r="K124" s="306">
        <v>47.923497267759565</v>
      </c>
      <c r="L124" s="307">
        <v>427</v>
      </c>
      <c r="M124" s="306">
        <v>23.333333333333332</v>
      </c>
      <c r="N124" s="307">
        <v>210</v>
      </c>
      <c r="O124" s="306">
        <v>11.475409836065573</v>
      </c>
      <c r="P124" s="307">
        <v>40</v>
      </c>
      <c r="Q124" s="306">
        <v>2.1857923497267762</v>
      </c>
      <c r="R124" s="356">
        <v>1830</v>
      </c>
      <c r="S124"/>
      <c r="T124"/>
      <c r="U124"/>
      <c r="V124"/>
      <c r="W124"/>
    </row>
    <row r="125" spans="1:23" ht="15">
      <c r="A125" s="341">
        <v>809</v>
      </c>
      <c r="B125" s="350" t="s">
        <v>238</v>
      </c>
      <c r="C125" s="501">
        <v>11226</v>
      </c>
      <c r="D125" s="307">
        <v>17</v>
      </c>
      <c r="E125" s="306">
        <v>0.48696648524778002</v>
      </c>
      <c r="F125" s="307">
        <v>112</v>
      </c>
      <c r="G125" s="306">
        <v>3.2082497851618452</v>
      </c>
      <c r="H125" s="307">
        <v>400</v>
      </c>
      <c r="I125" s="306">
        <v>11.458034947006588</v>
      </c>
      <c r="J125" s="307">
        <v>1550</v>
      </c>
      <c r="K125" s="306">
        <v>44.399885419650531</v>
      </c>
      <c r="L125" s="307">
        <v>771</v>
      </c>
      <c r="M125" s="306">
        <v>22.085362360355198</v>
      </c>
      <c r="N125" s="307">
        <v>544</v>
      </c>
      <c r="O125" s="306">
        <v>15.582927527928961</v>
      </c>
      <c r="P125" s="307">
        <v>97</v>
      </c>
      <c r="Q125" s="306">
        <v>2.7785734746490975</v>
      </c>
      <c r="R125" s="356">
        <v>3491</v>
      </c>
      <c r="S125"/>
      <c r="T125"/>
      <c r="U125"/>
      <c r="V125"/>
      <c r="W125"/>
    </row>
    <row r="126" spans="1:23" ht="15">
      <c r="A126" s="341">
        <v>847</v>
      </c>
      <c r="B126" s="350" t="s">
        <v>246</v>
      </c>
      <c r="C126" s="501">
        <v>32336</v>
      </c>
      <c r="D126" s="307">
        <v>23</v>
      </c>
      <c r="E126" s="306">
        <v>0.43388039992454258</v>
      </c>
      <c r="F126" s="307">
        <v>205</v>
      </c>
      <c r="G126" s="306">
        <v>3.8671948688926614</v>
      </c>
      <c r="H126" s="307">
        <v>628</v>
      </c>
      <c r="I126" s="306">
        <v>11.846821354461422</v>
      </c>
      <c r="J126" s="307">
        <v>2811</v>
      </c>
      <c r="K126" s="306">
        <v>53.027730616864744</v>
      </c>
      <c r="L126" s="307">
        <v>972</v>
      </c>
      <c r="M126" s="306">
        <v>18.336162988115451</v>
      </c>
      <c r="N126" s="307">
        <v>562</v>
      </c>
      <c r="O126" s="306">
        <v>10.601773250330126</v>
      </c>
      <c r="P126" s="307">
        <v>100</v>
      </c>
      <c r="Q126" s="306">
        <v>1.8864365214110546</v>
      </c>
      <c r="R126" s="356">
        <v>5301</v>
      </c>
      <c r="S126"/>
      <c r="T126"/>
      <c r="U126"/>
      <c r="V126"/>
      <c r="W126"/>
    </row>
    <row r="127" spans="1:23" ht="15">
      <c r="A127" s="341">
        <v>856</v>
      </c>
      <c r="B127" s="350" t="s">
        <v>251</v>
      </c>
      <c r="C127" s="501">
        <v>6778</v>
      </c>
      <c r="D127" s="307">
        <v>9</v>
      </c>
      <c r="E127" s="306">
        <v>0.57179161372299869</v>
      </c>
      <c r="F127" s="307">
        <v>58</v>
      </c>
      <c r="G127" s="306">
        <v>3.6848792884371027</v>
      </c>
      <c r="H127" s="307">
        <v>173</v>
      </c>
      <c r="I127" s="306">
        <v>10.99110546378653</v>
      </c>
      <c r="J127" s="307">
        <v>777</v>
      </c>
      <c r="K127" s="306">
        <v>49.364675984752218</v>
      </c>
      <c r="L127" s="307">
        <v>328</v>
      </c>
      <c r="M127" s="306">
        <v>20.838627700127066</v>
      </c>
      <c r="N127" s="307">
        <v>201</v>
      </c>
      <c r="O127" s="306">
        <v>12.770012706480305</v>
      </c>
      <c r="P127" s="307">
        <v>28</v>
      </c>
      <c r="Q127" s="306">
        <v>1.7789072426937738</v>
      </c>
      <c r="R127" s="356">
        <v>1574</v>
      </c>
      <c r="S127"/>
      <c r="T127"/>
      <c r="U127"/>
      <c r="V127"/>
      <c r="W127"/>
    </row>
    <row r="128" spans="1:23" ht="15">
      <c r="A128" s="341">
        <v>861</v>
      </c>
      <c r="B128" s="350" t="s">
        <v>255</v>
      </c>
      <c r="C128" s="501">
        <v>12269</v>
      </c>
      <c r="D128" s="307">
        <v>12</v>
      </c>
      <c r="E128" s="306">
        <v>0.32903756512201809</v>
      </c>
      <c r="F128" s="307">
        <v>106</v>
      </c>
      <c r="G128" s="306">
        <v>2.9064984919111598</v>
      </c>
      <c r="H128" s="307">
        <v>351</v>
      </c>
      <c r="I128" s="306">
        <v>9.6243487798190301</v>
      </c>
      <c r="J128" s="307">
        <v>1650</v>
      </c>
      <c r="K128" s="306">
        <v>45.242665204277486</v>
      </c>
      <c r="L128" s="307">
        <v>852</v>
      </c>
      <c r="M128" s="306">
        <v>23.361667123663285</v>
      </c>
      <c r="N128" s="307">
        <v>580</v>
      </c>
      <c r="O128" s="306">
        <v>15.903482314230875</v>
      </c>
      <c r="P128" s="307">
        <v>96</v>
      </c>
      <c r="Q128" s="306">
        <v>2.6323005209761448</v>
      </c>
      <c r="R128" s="356">
        <v>3647</v>
      </c>
      <c r="S128"/>
      <c r="T128"/>
      <c r="U128"/>
      <c r="V128"/>
      <c r="W128"/>
    </row>
    <row r="129" spans="1:23">
      <c r="A129" s="17">
        <v>9</v>
      </c>
      <c r="B129" s="64" t="s">
        <v>3413</v>
      </c>
      <c r="C129" s="438">
        <v>4247875</v>
      </c>
      <c r="D129" s="66">
        <v>9945</v>
      </c>
      <c r="E129" s="69">
        <v>0.31675757455110087</v>
      </c>
      <c r="F129" s="66">
        <v>94832</v>
      </c>
      <c r="G129" s="69">
        <v>3.0204881156189036</v>
      </c>
      <c r="H129" s="66">
        <v>314995</v>
      </c>
      <c r="I129" s="69">
        <v>10.032886093084366</v>
      </c>
      <c r="J129" s="66">
        <v>1545836</v>
      </c>
      <c r="K129" s="69">
        <v>49.236325994346458</v>
      </c>
      <c r="L129" s="66">
        <v>584910</v>
      </c>
      <c r="M129" s="69">
        <v>18.629931918620855</v>
      </c>
      <c r="N129" s="66">
        <v>500371</v>
      </c>
      <c r="O129" s="70">
        <v>15.93728550384202</v>
      </c>
      <c r="P129" s="66">
        <v>88736</v>
      </c>
      <c r="Q129" s="70">
        <v>2.8263247999362981</v>
      </c>
      <c r="R129" s="251">
        <v>3139625</v>
      </c>
      <c r="S129"/>
      <c r="T129"/>
      <c r="U129"/>
      <c r="V129"/>
      <c r="W129"/>
    </row>
    <row r="130" spans="1:23" ht="15">
      <c r="A130" s="350">
        <v>1</v>
      </c>
      <c r="B130" s="350" t="s">
        <v>6</v>
      </c>
      <c r="C130" s="501">
        <v>2653729</v>
      </c>
      <c r="D130" s="307">
        <v>6539</v>
      </c>
      <c r="E130" s="306">
        <v>0.31542834870678721</v>
      </c>
      <c r="F130" s="307">
        <v>62820</v>
      </c>
      <c r="G130" s="306">
        <v>3.0303118008503396</v>
      </c>
      <c r="H130" s="307">
        <v>208168</v>
      </c>
      <c r="I130" s="306">
        <v>10.041610107599706</v>
      </c>
      <c r="J130" s="307">
        <v>1025280</v>
      </c>
      <c r="K130" s="306">
        <v>49.457467099265138</v>
      </c>
      <c r="L130" s="307">
        <v>382341</v>
      </c>
      <c r="M130" s="306">
        <v>18.44336905840369</v>
      </c>
      <c r="N130" s="307">
        <v>326382</v>
      </c>
      <c r="O130" s="306">
        <v>15.744018245544977</v>
      </c>
      <c r="P130" s="307">
        <v>61524</v>
      </c>
      <c r="Q130" s="306">
        <v>2.9677953396293586</v>
      </c>
      <c r="R130" s="356">
        <v>2073054</v>
      </c>
      <c r="S130"/>
      <c r="T130"/>
      <c r="U130"/>
      <c r="V130"/>
      <c r="W130"/>
    </row>
    <row r="131" spans="1:23" ht="15">
      <c r="A131" s="350">
        <v>79</v>
      </c>
      <c r="B131" s="350" t="s">
        <v>41</v>
      </c>
      <c r="C131" s="501">
        <v>56928</v>
      </c>
      <c r="D131" s="307">
        <v>79</v>
      </c>
      <c r="E131" s="306">
        <v>0.31113386633058959</v>
      </c>
      <c r="F131" s="307">
        <v>834</v>
      </c>
      <c r="G131" s="306">
        <v>3.2846284116419202</v>
      </c>
      <c r="H131" s="307">
        <v>2818</v>
      </c>
      <c r="I131" s="306">
        <v>11.09842070024812</v>
      </c>
      <c r="J131" s="307">
        <v>12573</v>
      </c>
      <c r="K131" s="306">
        <v>49.517545587019022</v>
      </c>
      <c r="L131" s="307">
        <v>4913</v>
      </c>
      <c r="M131" s="306">
        <v>19.349375763065655</v>
      </c>
      <c r="N131" s="307">
        <v>3562</v>
      </c>
      <c r="O131" s="306">
        <v>14.028592808475443</v>
      </c>
      <c r="P131" s="307">
        <v>612</v>
      </c>
      <c r="Q131" s="306">
        <v>2.4103028632192509</v>
      </c>
      <c r="R131" s="356">
        <v>25391</v>
      </c>
    </row>
    <row r="132" spans="1:23" ht="15">
      <c r="A132" s="350">
        <v>88</v>
      </c>
      <c r="B132" s="350" t="s">
        <v>45</v>
      </c>
      <c r="C132" s="501">
        <v>578376</v>
      </c>
      <c r="D132" s="307">
        <v>1184</v>
      </c>
      <c r="E132" s="306">
        <v>0.35759373244498677</v>
      </c>
      <c r="F132" s="307">
        <v>11107</v>
      </c>
      <c r="G132" s="306">
        <v>3.3545553938061383</v>
      </c>
      <c r="H132" s="307">
        <v>36781</v>
      </c>
      <c r="I132" s="306">
        <v>11.108661379272853</v>
      </c>
      <c r="J132" s="307">
        <v>170281</v>
      </c>
      <c r="K132" s="306">
        <v>51.428562799379037</v>
      </c>
      <c r="L132" s="307">
        <v>59161</v>
      </c>
      <c r="M132" s="306">
        <v>17.867907774643463</v>
      </c>
      <c r="N132" s="307">
        <v>46081</v>
      </c>
      <c r="O132" s="306">
        <v>13.917463500673508</v>
      </c>
      <c r="P132" s="307">
        <v>6507</v>
      </c>
      <c r="Q132" s="306">
        <v>1.9652554197800074</v>
      </c>
      <c r="R132" s="356">
        <v>331102</v>
      </c>
    </row>
    <row r="133" spans="1:23" ht="15">
      <c r="A133" s="350">
        <v>129</v>
      </c>
      <c r="B133" s="350" t="s">
        <v>3499</v>
      </c>
      <c r="C133" s="501">
        <v>87385</v>
      </c>
      <c r="D133" s="307">
        <v>208</v>
      </c>
      <c r="E133" s="306">
        <v>0.28250122236105829</v>
      </c>
      <c r="F133" s="307">
        <v>2235</v>
      </c>
      <c r="G133" s="306">
        <v>3.0355299614277178</v>
      </c>
      <c r="H133" s="307">
        <v>7267</v>
      </c>
      <c r="I133" s="306">
        <v>9.8698864562394739</v>
      </c>
      <c r="J133" s="307">
        <v>36062</v>
      </c>
      <c r="K133" s="306">
        <v>48.978649426848477</v>
      </c>
      <c r="L133" s="307">
        <v>14334</v>
      </c>
      <c r="M133" s="306">
        <v>19.468137121747162</v>
      </c>
      <c r="N133" s="307">
        <v>11711</v>
      </c>
      <c r="O133" s="306">
        <v>15.905633726299778</v>
      </c>
      <c r="P133" s="307">
        <v>1811</v>
      </c>
      <c r="Q133" s="306">
        <v>2.4596620850763298</v>
      </c>
      <c r="R133" s="356">
        <v>73628</v>
      </c>
    </row>
    <row r="134" spans="1:23" ht="15">
      <c r="A134" s="350">
        <v>212</v>
      </c>
      <c r="B134" s="350" t="s">
        <v>90</v>
      </c>
      <c r="C134" s="501">
        <v>85706</v>
      </c>
      <c r="D134" s="307">
        <v>148</v>
      </c>
      <c r="E134" s="306">
        <v>0.29936486103806792</v>
      </c>
      <c r="F134" s="307">
        <v>1408</v>
      </c>
      <c r="G134" s="306">
        <v>2.8480116509567539</v>
      </c>
      <c r="H134" s="307">
        <v>4827</v>
      </c>
      <c r="I134" s="306">
        <v>9.7637444880456314</v>
      </c>
      <c r="J134" s="307">
        <v>23643</v>
      </c>
      <c r="K134" s="306">
        <v>47.823536550831349</v>
      </c>
      <c r="L134" s="307">
        <v>9878</v>
      </c>
      <c r="M134" s="306">
        <v>19.980581738743478</v>
      </c>
      <c r="N134" s="307">
        <v>8193</v>
      </c>
      <c r="O134" s="306">
        <v>16.572272341114122</v>
      </c>
      <c r="P134" s="307">
        <v>1341</v>
      </c>
      <c r="Q134" s="306">
        <v>2.7124883692706017</v>
      </c>
      <c r="R134" s="356">
        <v>49438</v>
      </c>
    </row>
    <row r="135" spans="1:23" ht="15">
      <c r="A135" s="350">
        <v>266</v>
      </c>
      <c r="B135" s="350" t="s">
        <v>104</v>
      </c>
      <c r="C135" s="501">
        <v>253699</v>
      </c>
      <c r="D135" s="307">
        <v>458</v>
      </c>
      <c r="E135" s="306">
        <v>0.25012424293726687</v>
      </c>
      <c r="F135" s="307">
        <v>4289</v>
      </c>
      <c r="G135" s="306">
        <v>2.3423206942313048</v>
      </c>
      <c r="H135" s="307">
        <v>15377</v>
      </c>
      <c r="I135" s="306">
        <v>8.3977303136383235</v>
      </c>
      <c r="J135" s="307">
        <v>78272</v>
      </c>
      <c r="K135" s="306">
        <v>42.746123893418677</v>
      </c>
      <c r="L135" s="307">
        <v>37772</v>
      </c>
      <c r="M135" s="306">
        <v>20.62815044590927</v>
      </c>
      <c r="N135" s="307">
        <v>39950</v>
      </c>
      <c r="O135" s="306">
        <v>21.81760590686422</v>
      </c>
      <c r="P135" s="307">
        <v>6991</v>
      </c>
      <c r="Q135" s="306">
        <v>3.8179445030009447</v>
      </c>
      <c r="R135" s="356">
        <v>183109</v>
      </c>
    </row>
    <row r="136" spans="1:23" ht="15">
      <c r="A136" s="350">
        <v>308</v>
      </c>
      <c r="B136" s="350" t="s">
        <v>112</v>
      </c>
      <c r="C136" s="501">
        <v>57024</v>
      </c>
      <c r="D136" s="307">
        <v>131</v>
      </c>
      <c r="E136" s="306">
        <v>0.35570761377212989</v>
      </c>
      <c r="F136" s="307">
        <v>1175</v>
      </c>
      <c r="G136" s="306">
        <v>3.1905072227652873</v>
      </c>
      <c r="H136" s="307">
        <v>3884</v>
      </c>
      <c r="I136" s="306">
        <v>10.546323449549257</v>
      </c>
      <c r="J136" s="307">
        <v>18007</v>
      </c>
      <c r="K136" s="306">
        <v>48.894862604540023</v>
      </c>
      <c r="L136" s="307">
        <v>7239</v>
      </c>
      <c r="M136" s="306">
        <v>19.656239817530142</v>
      </c>
      <c r="N136" s="307">
        <v>5531</v>
      </c>
      <c r="O136" s="306">
        <v>15.018464212012599</v>
      </c>
      <c r="P136" s="307">
        <v>861</v>
      </c>
      <c r="Q136" s="306">
        <v>2.3378950798305635</v>
      </c>
      <c r="R136" s="356">
        <v>36828</v>
      </c>
    </row>
    <row r="137" spans="1:23" ht="15">
      <c r="A137" s="350">
        <v>360</v>
      </c>
      <c r="B137" s="350" t="s">
        <v>3500</v>
      </c>
      <c r="C137" s="501">
        <v>303766</v>
      </c>
      <c r="D137" s="307">
        <v>812</v>
      </c>
      <c r="E137" s="306">
        <v>0.3246013439774858</v>
      </c>
      <c r="F137" s="307">
        <v>7501</v>
      </c>
      <c r="G137" s="306">
        <v>2.9985648782944838</v>
      </c>
      <c r="H137" s="307">
        <v>25081</v>
      </c>
      <c r="I137" s="306">
        <v>10.026263926476995</v>
      </c>
      <c r="J137" s="307">
        <v>123639</v>
      </c>
      <c r="K137" s="306">
        <v>49.42535168476892</v>
      </c>
      <c r="L137" s="307">
        <v>47130</v>
      </c>
      <c r="M137" s="306">
        <v>18.84046963258486</v>
      </c>
      <c r="N137" s="307">
        <v>39733</v>
      </c>
      <c r="O137" s="306">
        <v>15.883479310661874</v>
      </c>
      <c r="P137" s="307">
        <v>6257</v>
      </c>
      <c r="Q137" s="306">
        <v>2.5012692232353797</v>
      </c>
      <c r="R137" s="356">
        <v>250153</v>
      </c>
    </row>
    <row r="138" spans="1:23" ht="15">
      <c r="A138" s="350">
        <v>380</v>
      </c>
      <c r="B138" s="350" t="s">
        <v>139</v>
      </c>
      <c r="C138" s="501">
        <v>79103</v>
      </c>
      <c r="D138" s="307">
        <v>148</v>
      </c>
      <c r="E138" s="306">
        <v>0.33759894158169668</v>
      </c>
      <c r="F138" s="307">
        <v>1312</v>
      </c>
      <c r="G138" s="306">
        <v>2.9927689956431487</v>
      </c>
      <c r="H138" s="307">
        <v>4429</v>
      </c>
      <c r="I138" s="306">
        <v>10.102876434225234</v>
      </c>
      <c r="J138" s="307">
        <v>21795</v>
      </c>
      <c r="K138" s="306">
        <v>49.716006295764046</v>
      </c>
      <c r="L138" s="307">
        <v>8365</v>
      </c>
      <c r="M138" s="306">
        <v>19.08118342115468</v>
      </c>
      <c r="N138" s="307">
        <v>6698</v>
      </c>
      <c r="O138" s="306">
        <v>15.27863318050138</v>
      </c>
      <c r="P138" s="307">
        <v>1092</v>
      </c>
      <c r="Q138" s="306">
        <v>2.4909327311298157</v>
      </c>
      <c r="R138" s="356">
        <v>43839</v>
      </c>
    </row>
    <row r="139" spans="1:23" ht="15">
      <c r="A139" s="350">
        <v>631</v>
      </c>
      <c r="B139" s="350" t="s">
        <v>185</v>
      </c>
      <c r="C139" s="501">
        <v>92159</v>
      </c>
      <c r="D139" s="307">
        <v>238</v>
      </c>
      <c r="E139" s="306">
        <v>0.32565712956501514</v>
      </c>
      <c r="F139" s="307">
        <v>2151</v>
      </c>
      <c r="G139" s="306">
        <v>2.9432289314888553</v>
      </c>
      <c r="H139" s="307">
        <v>6363</v>
      </c>
      <c r="I139" s="306">
        <v>8.7065391404293742</v>
      </c>
      <c r="J139" s="307">
        <v>36284</v>
      </c>
      <c r="K139" s="306">
        <v>49.647660878726931</v>
      </c>
      <c r="L139" s="307">
        <v>13777</v>
      </c>
      <c r="M139" s="306">
        <v>18.851169218559718</v>
      </c>
      <c r="N139" s="307">
        <v>12530</v>
      </c>
      <c r="O139" s="306">
        <v>17.144890056511088</v>
      </c>
      <c r="P139" s="307">
        <v>1740</v>
      </c>
      <c r="Q139" s="306">
        <v>2.380854644719018</v>
      </c>
      <c r="R139" s="356">
        <v>73083</v>
      </c>
    </row>
    <row r="140" spans="1:23">
      <c r="B140" s="62"/>
    </row>
    <row r="141" spans="1:23">
      <c r="B141" s="218" t="s">
        <v>426</v>
      </c>
      <c r="C141" s="787" t="s">
        <v>3521</v>
      </c>
      <c r="D141" s="788"/>
      <c r="E141" s="788"/>
      <c r="F141" s="788"/>
      <c r="G141" s="788"/>
      <c r="H141" s="788"/>
      <c r="I141" s="788"/>
      <c r="J141" s="788"/>
      <c r="K141" s="788"/>
      <c r="L141" s="788"/>
      <c r="M141" s="788"/>
      <c r="N141" s="789"/>
    </row>
    <row r="142" spans="1:23">
      <c r="B142" s="221" t="s">
        <v>3512</v>
      </c>
      <c r="C142" s="790" t="s">
        <v>429</v>
      </c>
      <c r="D142" s="791"/>
      <c r="E142" s="791"/>
      <c r="F142" s="791"/>
      <c r="G142" s="791"/>
      <c r="H142" s="791"/>
      <c r="I142" s="791"/>
      <c r="J142" s="791"/>
      <c r="K142" s="791"/>
      <c r="L142" s="791"/>
      <c r="M142" s="791"/>
      <c r="N142" s="791"/>
    </row>
    <row r="143" spans="1:23">
      <c r="B143" s="61"/>
    </row>
    <row r="144" spans="1:23">
      <c r="B144" s="59"/>
    </row>
  </sheetData>
  <sheetProtection autoFilter="0"/>
  <mergeCells count="8">
    <mergeCell ref="C1:Q1"/>
    <mergeCell ref="D2:Q3"/>
    <mergeCell ref="C141:N141"/>
    <mergeCell ref="C142:N142"/>
    <mergeCell ref="R2:R4"/>
    <mergeCell ref="A2:A5"/>
    <mergeCell ref="B2:B4"/>
    <mergeCell ref="C2:C4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6"/>
  </sheetPr>
  <dimension ref="A1:FA144"/>
  <sheetViews>
    <sheetView tabSelected="1" zoomScale="90" zoomScaleNormal="90" zoomScaleSheetLayoutView="90" workbookViewId="0">
      <pane xSplit="3" ySplit="4" topLeftCell="E62" activePane="bottomRight" state="frozen"/>
      <selection pane="bottomRight" activeCell="P7" sqref="P7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8" customWidth="1"/>
    <col min="4" max="4" width="11.140625" style="98" bestFit="1" customWidth="1"/>
    <col min="5" max="5" width="11.28515625" style="98" bestFit="1" customWidth="1"/>
    <col min="6" max="6" width="12.28515625" style="98" customWidth="1"/>
    <col min="7" max="7" width="11.28515625" style="98" bestFit="1" customWidth="1"/>
    <col min="8" max="8" width="11.140625" style="98" bestFit="1" customWidth="1"/>
    <col min="9" max="9" width="11.28515625" style="98" customWidth="1"/>
    <col min="10" max="10" width="10.140625" style="98" bestFit="1" customWidth="1"/>
    <col min="11" max="11" width="11.28515625" style="98" bestFit="1" customWidth="1"/>
    <col min="12" max="12" width="11.28515625" style="98" customWidth="1"/>
    <col min="13" max="13" width="8.28515625" style="98" customWidth="1"/>
    <col min="14" max="14" width="12.85546875" style="98" bestFit="1" customWidth="1"/>
    <col min="15" max="15" width="12.42578125" style="98" bestFit="1" customWidth="1"/>
    <col min="16" max="16" width="11.5703125" style="98" customWidth="1"/>
    <col min="17" max="17" width="11.42578125" customWidth="1"/>
    <col min="18" max="18" width="8.7109375" customWidth="1"/>
    <col min="19" max="19" width="11.28515625" customWidth="1"/>
    <col min="22" max="22" width="14.42578125" customWidth="1"/>
  </cols>
  <sheetData>
    <row r="1" spans="1:55" s="6" customFormat="1" ht="51.75" customHeight="1" thickBot="1">
      <c r="A1" s="567"/>
      <c r="B1" s="566" t="s">
        <v>268</v>
      </c>
      <c r="C1" s="721" t="s">
        <v>269</v>
      </c>
      <c r="D1" s="792" t="s">
        <v>270</v>
      </c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4"/>
      <c r="P1" s="795" t="s">
        <v>271</v>
      </c>
    </row>
    <row r="2" spans="1:55" ht="47.25" customHeight="1">
      <c r="A2" s="800" t="s">
        <v>272</v>
      </c>
      <c r="B2" s="800" t="s">
        <v>273</v>
      </c>
      <c r="C2" s="444" t="s">
        <v>274</v>
      </c>
      <c r="D2" s="798" t="s">
        <v>275</v>
      </c>
      <c r="E2" s="799"/>
      <c r="F2" s="798" t="s">
        <v>276</v>
      </c>
      <c r="G2" s="799"/>
      <c r="H2" s="798" t="s">
        <v>277</v>
      </c>
      <c r="I2" s="799"/>
      <c r="J2" s="798" t="s">
        <v>278</v>
      </c>
      <c r="K2" s="799"/>
      <c r="L2" s="727" t="s">
        <v>279</v>
      </c>
      <c r="M2" s="727"/>
      <c r="N2" s="798" t="s">
        <v>280</v>
      </c>
      <c r="O2" s="799"/>
      <c r="P2" s="796"/>
      <c r="S2" s="5"/>
    </row>
    <row r="3" spans="1:55" ht="43.5" customHeight="1" outlineLevel="1" thickBot="1">
      <c r="A3" s="801"/>
      <c r="B3" s="801"/>
      <c r="C3" s="497" t="s">
        <v>281</v>
      </c>
      <c r="D3" s="498" t="s">
        <v>282</v>
      </c>
      <c r="E3" s="499" t="s">
        <v>283</v>
      </c>
      <c r="F3" s="498" t="s">
        <v>282</v>
      </c>
      <c r="G3" s="499" t="s">
        <v>283</v>
      </c>
      <c r="H3" s="498" t="s">
        <v>282</v>
      </c>
      <c r="I3" s="499" t="s">
        <v>283</v>
      </c>
      <c r="J3" s="498" t="s">
        <v>282</v>
      </c>
      <c r="K3" s="499" t="s">
        <v>283</v>
      </c>
      <c r="L3" s="498" t="s">
        <v>284</v>
      </c>
      <c r="M3" s="499" t="s">
        <v>285</v>
      </c>
      <c r="N3" s="498" t="s">
        <v>280</v>
      </c>
      <c r="O3" s="499" t="s">
        <v>286</v>
      </c>
      <c r="P3" s="797"/>
    </row>
    <row r="4" spans="1:55" s="21" customFormat="1" ht="18.75" outlineLevel="1" thickBot="1">
      <c r="A4" s="458"/>
      <c r="B4" s="459" t="s">
        <v>287</v>
      </c>
      <c r="C4" s="460">
        <v>6994792</v>
      </c>
      <c r="D4" s="461">
        <v>2727012</v>
      </c>
      <c r="E4" s="462">
        <v>0.38986320107874545</v>
      </c>
      <c r="F4" s="461">
        <v>4048714</v>
      </c>
      <c r="G4" s="463">
        <v>0.57881835514193991</v>
      </c>
      <c r="H4" s="461">
        <v>105468</v>
      </c>
      <c r="I4" s="463">
        <v>1.507807523082888E-2</v>
      </c>
      <c r="J4" s="461">
        <v>95517</v>
      </c>
      <c r="K4" s="463">
        <v>1.3655445365637748E-2</v>
      </c>
      <c r="L4" s="461">
        <v>11724</v>
      </c>
      <c r="M4" s="463">
        <v>1.6761041643554232E-3</v>
      </c>
      <c r="N4" s="461">
        <v>6988435</v>
      </c>
      <c r="O4" s="608">
        <v>0.9990911809815074</v>
      </c>
      <c r="P4" s="780">
        <f>+C4-N4</f>
        <v>6357</v>
      </c>
    </row>
    <row r="5" spans="1:55" ht="13.5" outlineLevel="2" thickBot="1">
      <c r="A5" s="454"/>
      <c r="B5" s="455" t="s">
        <v>288</v>
      </c>
      <c r="C5" s="456">
        <v>112081</v>
      </c>
      <c r="D5" s="456">
        <v>62914</v>
      </c>
      <c r="E5" s="684">
        <v>0.56132618374211507</v>
      </c>
      <c r="F5" s="456">
        <v>26444</v>
      </c>
      <c r="G5" s="684">
        <v>0.23593651020244288</v>
      </c>
      <c r="H5" s="456">
        <v>1759</v>
      </c>
      <c r="I5" s="684">
        <v>1.5694007012785397E-2</v>
      </c>
      <c r="J5" s="456">
        <v>2658</v>
      </c>
      <c r="K5" s="684">
        <v>2.3714991836261277E-2</v>
      </c>
      <c r="L5" s="456">
        <v>1877</v>
      </c>
      <c r="M5" s="456"/>
      <c r="N5" s="456">
        <v>93775</v>
      </c>
      <c r="O5" s="457">
        <v>83.667169279360465</v>
      </c>
      <c r="P5" s="780">
        <f t="shared" ref="P5:P68" si="0">+C5-N5</f>
        <v>18306</v>
      </c>
    </row>
    <row r="6" spans="1:55" outlineLevel="2">
      <c r="A6" s="595">
        <v>142</v>
      </c>
      <c r="B6" s="445" t="s">
        <v>289</v>
      </c>
      <c r="C6" s="501">
        <v>4746</v>
      </c>
      <c r="D6" s="502">
        <v>3002</v>
      </c>
      <c r="E6" s="653">
        <v>0.63253265908133161</v>
      </c>
      <c r="F6" s="503">
        <v>819</v>
      </c>
      <c r="G6" s="653">
        <v>0.17256637168141592</v>
      </c>
      <c r="H6" s="502">
        <v>81</v>
      </c>
      <c r="I6" s="504">
        <v>1.7067003792667509E-2</v>
      </c>
      <c r="J6" s="502">
        <v>56</v>
      </c>
      <c r="K6" s="504">
        <v>1.1799410029498525E-2</v>
      </c>
      <c r="L6" s="502"/>
      <c r="M6" s="502"/>
      <c r="N6" s="500">
        <v>3958</v>
      </c>
      <c r="O6" s="619">
        <v>0.83396544458491362</v>
      </c>
      <c r="P6" s="500">
        <f t="shared" si="0"/>
        <v>788</v>
      </c>
      <c r="R6" s="678" t="s">
        <v>290</v>
      </c>
      <c r="S6" s="679">
        <v>0.3902178384717036</v>
      </c>
    </row>
    <row r="7" spans="1:55" outlineLevel="2">
      <c r="A7" s="595">
        <v>425</v>
      </c>
      <c r="B7" s="445" t="s">
        <v>291</v>
      </c>
      <c r="C7" s="501">
        <v>8638</v>
      </c>
      <c r="D7" s="502">
        <v>5930</v>
      </c>
      <c r="E7" s="653">
        <v>0.68650150497800422</v>
      </c>
      <c r="F7" s="503">
        <v>2235</v>
      </c>
      <c r="G7" s="653">
        <v>0.2587404491780505</v>
      </c>
      <c r="H7" s="502">
        <v>163</v>
      </c>
      <c r="I7" s="504">
        <v>1.8870108821486455E-2</v>
      </c>
      <c r="J7" s="502">
        <v>69</v>
      </c>
      <c r="K7" s="504">
        <v>7.9879601759666585E-3</v>
      </c>
      <c r="L7" s="502"/>
      <c r="M7" s="502"/>
      <c r="N7" s="500">
        <v>8397</v>
      </c>
      <c r="O7" s="619">
        <v>0.97210002315350774</v>
      </c>
      <c r="P7" s="500">
        <f t="shared" si="0"/>
        <v>241</v>
      </c>
      <c r="R7" s="680" t="s">
        <v>292</v>
      </c>
      <c r="S7" s="681">
        <v>0.57934487478240837</v>
      </c>
    </row>
    <row r="8" spans="1:55" outlineLevel="2">
      <c r="A8" s="595">
        <v>579</v>
      </c>
      <c r="B8" s="446" t="s">
        <v>293</v>
      </c>
      <c r="C8" s="501">
        <v>42638</v>
      </c>
      <c r="D8" s="502">
        <v>26515</v>
      </c>
      <c r="E8" s="653">
        <v>0.6218631267883109</v>
      </c>
      <c r="F8" s="503">
        <v>15303</v>
      </c>
      <c r="G8" s="653">
        <v>0.35890520193254843</v>
      </c>
      <c r="H8" s="502">
        <v>700</v>
      </c>
      <c r="I8" s="504">
        <v>1.6417280360242037E-2</v>
      </c>
      <c r="J8" s="502">
        <v>2308</v>
      </c>
      <c r="K8" s="504">
        <v>5.4130118673483746E-2</v>
      </c>
      <c r="L8" s="502"/>
      <c r="M8" s="502"/>
      <c r="N8" s="500">
        <v>44826</v>
      </c>
      <c r="O8" s="619">
        <v>1.051315727754585</v>
      </c>
      <c r="P8" s="500">
        <f t="shared" si="0"/>
        <v>-2188</v>
      </c>
      <c r="R8" s="680" t="s">
        <v>294</v>
      </c>
      <c r="S8" s="681">
        <v>1.5091790937455954E-2</v>
      </c>
    </row>
    <row r="9" spans="1:55" ht="15.75" outlineLevel="1" thickBot="1">
      <c r="A9" s="595">
        <v>585</v>
      </c>
      <c r="B9" s="445" t="s">
        <v>295</v>
      </c>
      <c r="C9" s="501">
        <v>15123</v>
      </c>
      <c r="D9" s="502">
        <v>7250</v>
      </c>
      <c r="E9" s="653">
        <v>0.47940223500628182</v>
      </c>
      <c r="F9" s="503">
        <v>2953</v>
      </c>
      <c r="G9" s="653">
        <v>0.19526548965152418</v>
      </c>
      <c r="H9" s="502">
        <v>279</v>
      </c>
      <c r="I9" s="504">
        <v>1.844872049196588E-2</v>
      </c>
      <c r="J9" s="502">
        <v>87</v>
      </c>
      <c r="K9" s="504">
        <v>5.7528268200753817E-3</v>
      </c>
      <c r="L9" s="502"/>
      <c r="M9" s="502"/>
      <c r="N9" s="500">
        <v>10569</v>
      </c>
      <c r="O9" s="619">
        <v>0.69886927196984727</v>
      </c>
      <c r="P9" s="500">
        <f t="shared" si="0"/>
        <v>4554</v>
      </c>
      <c r="R9" s="683" t="s">
        <v>296</v>
      </c>
      <c r="S9" s="682">
        <v>1.3667866983094213E-2</v>
      </c>
    </row>
    <row r="10" spans="1:55" outlineLevel="2">
      <c r="A10" s="595">
        <v>591</v>
      </c>
      <c r="B10" s="445" t="s">
        <v>297</v>
      </c>
      <c r="C10" s="501">
        <v>19871</v>
      </c>
      <c r="D10" s="502">
        <v>10396</v>
      </c>
      <c r="E10" s="653">
        <v>0.52317447536611139</v>
      </c>
      <c r="F10" s="503">
        <v>4002</v>
      </c>
      <c r="G10" s="653">
        <v>0.2013990237028836</v>
      </c>
      <c r="H10" s="502">
        <v>265</v>
      </c>
      <c r="I10" s="504">
        <v>1.3336017311660208E-2</v>
      </c>
      <c r="J10" s="502">
        <v>95</v>
      </c>
      <c r="K10" s="504">
        <v>4.7808363947461126E-3</v>
      </c>
      <c r="L10" s="502"/>
      <c r="M10" s="502"/>
      <c r="N10" s="500">
        <v>14758</v>
      </c>
      <c r="O10" s="619">
        <v>0.7426903527754013</v>
      </c>
      <c r="P10" s="500">
        <f t="shared" si="0"/>
        <v>5113</v>
      </c>
    </row>
    <row r="11" spans="1:55" outlineLevel="2">
      <c r="A11" s="595">
        <v>893</v>
      </c>
      <c r="B11" s="445" t="s">
        <v>298</v>
      </c>
      <c r="C11" s="501">
        <v>21065</v>
      </c>
      <c r="D11" s="502">
        <v>9821</v>
      </c>
      <c r="E11" s="653">
        <v>0.46622359363873722</v>
      </c>
      <c r="F11" s="503">
        <v>1132</v>
      </c>
      <c r="G11" s="653">
        <v>5.3738428673154523E-2</v>
      </c>
      <c r="H11" s="502">
        <v>271</v>
      </c>
      <c r="I11" s="504">
        <v>1.2864941846665085E-2</v>
      </c>
      <c r="J11" s="502">
        <v>43</v>
      </c>
      <c r="K11" s="504">
        <v>2.0413007358177069E-3</v>
      </c>
      <c r="L11" s="502"/>
      <c r="M11" s="502"/>
      <c r="N11" s="500">
        <v>11267</v>
      </c>
      <c r="O11" s="619">
        <v>0.53486826489437456</v>
      </c>
      <c r="P11" s="500">
        <f t="shared" si="0"/>
        <v>9798</v>
      </c>
      <c r="V11" s="263"/>
    </row>
    <row r="12" spans="1:55" outlineLevel="2">
      <c r="A12" s="447"/>
      <c r="B12" s="447" t="s">
        <v>299</v>
      </c>
      <c r="C12" s="456">
        <v>273045</v>
      </c>
      <c r="D12" s="456">
        <v>227234</v>
      </c>
      <c r="E12" s="685">
        <v>0.83222179494222559</v>
      </c>
      <c r="F12" s="438">
        <v>34914</v>
      </c>
      <c r="G12" s="686">
        <v>0.12786903257704774</v>
      </c>
      <c r="H12" s="438">
        <v>4121</v>
      </c>
      <c r="I12" s="686">
        <v>1.5092750279257997E-2</v>
      </c>
      <c r="J12" s="438">
        <v>2418</v>
      </c>
      <c r="K12" s="686">
        <v>8.8556831291545356E-3</v>
      </c>
      <c r="L12" s="438"/>
      <c r="M12" s="438"/>
      <c r="N12" s="438">
        <v>268687</v>
      </c>
      <c r="O12" s="457">
        <v>98.403926092768586</v>
      </c>
      <c r="P12" s="779">
        <f t="shared" si="0"/>
        <v>4358</v>
      </c>
    </row>
    <row r="13" spans="1:55" ht="15.75" outlineLevel="2" thickBot="1">
      <c r="A13" s="446">
        <v>120</v>
      </c>
      <c r="B13" s="445" t="s">
        <v>300</v>
      </c>
      <c r="C13" s="501">
        <v>31798</v>
      </c>
      <c r="D13" s="502">
        <v>23001</v>
      </c>
      <c r="E13" s="653">
        <v>0.72334738033838608</v>
      </c>
      <c r="F13" s="503">
        <v>1184</v>
      </c>
      <c r="G13" s="653">
        <v>3.7235046229322596E-2</v>
      </c>
      <c r="H13" s="502">
        <v>338</v>
      </c>
      <c r="I13" s="504">
        <v>1.0629599345870809E-2</v>
      </c>
      <c r="J13" s="502">
        <v>414</v>
      </c>
      <c r="K13" s="504">
        <v>1.3019686772753003E-2</v>
      </c>
      <c r="L13" s="502"/>
      <c r="M13" s="502"/>
      <c r="N13" s="500">
        <v>24937</v>
      </c>
      <c r="O13" s="619">
        <v>0.78423171268633252</v>
      </c>
      <c r="P13" s="500">
        <f t="shared" si="0"/>
        <v>6861</v>
      </c>
    </row>
    <row r="14" spans="1:55" outlineLevel="2">
      <c r="A14" s="446">
        <v>154</v>
      </c>
      <c r="B14" s="445" t="s">
        <v>301</v>
      </c>
      <c r="C14" s="501">
        <v>99959</v>
      </c>
      <c r="D14" s="502">
        <v>78924</v>
      </c>
      <c r="E14" s="653">
        <v>0.78956372112566153</v>
      </c>
      <c r="F14" s="503">
        <v>20764</v>
      </c>
      <c r="G14" s="653">
        <v>0.20772516731860063</v>
      </c>
      <c r="H14" s="502">
        <v>1860</v>
      </c>
      <c r="I14" s="504">
        <v>1.8607629127942456E-2</v>
      </c>
      <c r="J14" s="502">
        <v>1411</v>
      </c>
      <c r="K14" s="504">
        <v>1.4115787472863874E-2</v>
      </c>
      <c r="L14" s="502"/>
      <c r="M14" s="502"/>
      <c r="N14" s="500">
        <v>102959</v>
      </c>
      <c r="O14" s="619">
        <v>1.0300123050450685</v>
      </c>
      <c r="P14" s="500">
        <f t="shared" si="0"/>
        <v>-3000</v>
      </c>
      <c r="R14" s="678" t="s">
        <v>290</v>
      </c>
      <c r="S14" s="679">
        <v>0.67090375899760069</v>
      </c>
      <c r="X14" s="678" t="s">
        <v>290</v>
      </c>
      <c r="Y14" s="679">
        <v>0.75846387064173826</v>
      </c>
      <c r="AD14" s="678" t="s">
        <v>290</v>
      </c>
      <c r="AE14" s="679">
        <v>0.70620459687983805</v>
      </c>
      <c r="AJ14" s="678" t="s">
        <v>290</v>
      </c>
      <c r="AK14" s="679">
        <v>0.59150939187078933</v>
      </c>
      <c r="AP14" s="678" t="s">
        <v>290</v>
      </c>
      <c r="AQ14" s="679">
        <v>0.68596839814551991</v>
      </c>
      <c r="AV14" s="678" t="s">
        <v>290</v>
      </c>
      <c r="AW14" s="679">
        <v>0.7044314947824909</v>
      </c>
      <c r="BB14" s="678" t="s">
        <v>290</v>
      </c>
      <c r="BC14" s="679">
        <v>0.8716606017573445</v>
      </c>
    </row>
    <row r="15" spans="1:55" outlineLevel="2">
      <c r="A15" s="446">
        <v>250</v>
      </c>
      <c r="B15" s="445" t="s">
        <v>302</v>
      </c>
      <c r="C15" s="501">
        <v>56392</v>
      </c>
      <c r="D15" s="502">
        <v>48383</v>
      </c>
      <c r="E15" s="653">
        <v>0.85797630869626895</v>
      </c>
      <c r="F15" s="503">
        <v>8596</v>
      </c>
      <c r="G15" s="653">
        <v>0.15243296921549157</v>
      </c>
      <c r="H15" s="502">
        <v>717</v>
      </c>
      <c r="I15" s="504">
        <v>1.271456944247411E-2</v>
      </c>
      <c r="J15" s="502">
        <v>347</v>
      </c>
      <c r="K15" s="504">
        <v>6.1533550858277773E-3</v>
      </c>
      <c r="L15" s="502"/>
      <c r="M15" s="502"/>
      <c r="N15" s="500">
        <v>58043</v>
      </c>
      <c r="O15" s="619">
        <v>1.0292772024400625</v>
      </c>
      <c r="P15" s="500">
        <f t="shared" si="0"/>
        <v>-1651</v>
      </c>
      <c r="R15" s="680" t="s">
        <v>292</v>
      </c>
      <c r="S15" s="681">
        <v>0.28199413489736069</v>
      </c>
      <c r="X15" s="680" t="s">
        <v>292</v>
      </c>
      <c r="Y15" s="681">
        <v>0.20692268822637697</v>
      </c>
      <c r="AD15" s="680" t="s">
        <v>292</v>
      </c>
      <c r="AE15" s="688">
        <v>0.26616648803143977</v>
      </c>
      <c r="AJ15" s="680" t="s">
        <v>292</v>
      </c>
      <c r="AK15" s="688">
        <v>0.34138669522152321</v>
      </c>
      <c r="AP15" s="680" t="s">
        <v>292</v>
      </c>
      <c r="AQ15" s="688">
        <v>0.27940202478947868</v>
      </c>
      <c r="AV15" s="680" t="s">
        <v>292</v>
      </c>
      <c r="AW15" s="688">
        <v>0.27117495595609159</v>
      </c>
      <c r="BB15" s="680" t="s">
        <v>292</v>
      </c>
      <c r="BC15" s="688">
        <v>0.10047040028401527</v>
      </c>
    </row>
    <row r="16" spans="1:55" outlineLevel="2">
      <c r="A16" s="446">
        <v>495</v>
      </c>
      <c r="B16" s="445" t="s">
        <v>303</v>
      </c>
      <c r="C16" s="501">
        <v>28653</v>
      </c>
      <c r="D16" s="502">
        <v>26123</v>
      </c>
      <c r="E16" s="653">
        <v>0.91170209053153251</v>
      </c>
      <c r="F16" s="503">
        <v>1048</v>
      </c>
      <c r="G16" s="653">
        <v>3.65755767284403E-2</v>
      </c>
      <c r="H16" s="502">
        <v>362</v>
      </c>
      <c r="I16" s="504">
        <v>1.2633930129480334E-2</v>
      </c>
      <c r="J16" s="502">
        <v>82</v>
      </c>
      <c r="K16" s="504">
        <v>2.8618294768436117E-3</v>
      </c>
      <c r="L16" s="502"/>
      <c r="M16" s="502"/>
      <c r="N16" s="500">
        <v>27615</v>
      </c>
      <c r="O16" s="619">
        <v>0.96377342686629675</v>
      </c>
      <c r="P16" s="500">
        <f t="shared" si="0"/>
        <v>1038</v>
      </c>
      <c r="R16" s="680" t="s">
        <v>294</v>
      </c>
      <c r="S16" s="681">
        <v>1.8757664622767262E-2</v>
      </c>
      <c r="X16" s="680" t="s">
        <v>294</v>
      </c>
      <c r="Y16" s="681">
        <v>2.0464881253158162E-2</v>
      </c>
      <c r="AD16" s="680" t="s">
        <v>294</v>
      </c>
      <c r="AE16" s="681">
        <v>1.941169465285221E-2</v>
      </c>
      <c r="AJ16" s="680" t="s">
        <v>294</v>
      </c>
      <c r="AK16" s="681">
        <v>1.5615937179315576E-2</v>
      </c>
      <c r="AP16" s="680" t="s">
        <v>294</v>
      </c>
      <c r="AQ16" s="681">
        <v>2.6397956287255182E-2</v>
      </c>
      <c r="AV16" s="680" t="s">
        <v>294</v>
      </c>
      <c r="AW16" s="681">
        <v>1.7956362650765688E-2</v>
      </c>
      <c r="BB16" s="680" t="s">
        <v>294</v>
      </c>
      <c r="BC16" s="681">
        <v>2.4052542824176799E-2</v>
      </c>
    </row>
    <row r="17" spans="1:55" ht="15.75" outlineLevel="2" thickBot="1">
      <c r="A17" s="446">
        <v>790</v>
      </c>
      <c r="B17" s="445" t="s">
        <v>304</v>
      </c>
      <c r="C17" s="501">
        <v>29319</v>
      </c>
      <c r="D17" s="502">
        <v>26154</v>
      </c>
      <c r="E17" s="653">
        <v>0.89204952419932471</v>
      </c>
      <c r="F17" s="503">
        <v>1667</v>
      </c>
      <c r="G17" s="653">
        <v>5.685732801255159E-2</v>
      </c>
      <c r="H17" s="502">
        <v>426</v>
      </c>
      <c r="I17" s="504">
        <v>1.4529827074593268E-2</v>
      </c>
      <c r="J17" s="502">
        <v>116</v>
      </c>
      <c r="K17" s="504">
        <v>3.956478733926805E-3</v>
      </c>
      <c r="L17" s="502"/>
      <c r="M17" s="502"/>
      <c r="N17" s="500">
        <v>28363</v>
      </c>
      <c r="O17" s="619">
        <v>0.96739315802039638</v>
      </c>
      <c r="P17" s="500">
        <f t="shared" si="0"/>
        <v>956</v>
      </c>
      <c r="R17" s="683" t="s">
        <v>296</v>
      </c>
      <c r="S17" s="682">
        <v>2.8344441482271394E-2</v>
      </c>
      <c r="X17" s="683" t="s">
        <v>296</v>
      </c>
      <c r="Y17" s="682">
        <v>1.4148559878726629E-2</v>
      </c>
      <c r="AD17" s="683" t="s">
        <v>296</v>
      </c>
      <c r="AE17" s="682">
        <v>8.2172204358699538E-3</v>
      </c>
      <c r="AJ17" s="683" t="s">
        <v>296</v>
      </c>
      <c r="AK17" s="682">
        <v>5.1487975728371924E-2</v>
      </c>
      <c r="AP17" s="683" t="s">
        <v>296</v>
      </c>
      <c r="AQ17" s="682">
        <v>8.2316207777462392E-3</v>
      </c>
      <c r="AV17" s="683" t="s">
        <v>296</v>
      </c>
      <c r="AW17" s="682">
        <v>6.4371866106518495E-3</v>
      </c>
      <c r="BB17" s="683" t="s">
        <v>296</v>
      </c>
      <c r="BC17" s="682">
        <v>3.8164551344634775E-3</v>
      </c>
    </row>
    <row r="18" spans="1:55" outlineLevel="2">
      <c r="A18" s="446">
        <v>895</v>
      </c>
      <c r="B18" s="446" t="s">
        <v>305</v>
      </c>
      <c r="C18" s="501">
        <v>26924</v>
      </c>
      <c r="D18" s="502">
        <v>24649</v>
      </c>
      <c r="E18" s="653">
        <v>0.91550289704352994</v>
      </c>
      <c r="F18" s="503">
        <v>1655</v>
      </c>
      <c r="G18" s="653">
        <v>6.146932105184965E-2</v>
      </c>
      <c r="H18" s="502">
        <v>418</v>
      </c>
      <c r="I18" s="504">
        <v>1.5525181993760214E-2</v>
      </c>
      <c r="J18" s="502">
        <v>48</v>
      </c>
      <c r="K18" s="504">
        <v>1.7827960184222255E-3</v>
      </c>
      <c r="L18" s="502"/>
      <c r="M18" s="502"/>
      <c r="N18" s="500">
        <v>26770</v>
      </c>
      <c r="O18" s="619">
        <v>0.99428019610756202</v>
      </c>
      <c r="P18" s="500">
        <f t="shared" si="0"/>
        <v>154</v>
      </c>
    </row>
    <row r="19" spans="1:55" outlineLevel="1">
      <c r="A19" s="447"/>
      <c r="B19" s="447" t="s">
        <v>306</v>
      </c>
      <c r="C19" s="438">
        <v>550634</v>
      </c>
      <c r="D19" s="438">
        <v>404752</v>
      </c>
      <c r="E19" s="685">
        <v>0.73506539734197307</v>
      </c>
      <c r="F19" s="438">
        <v>194154</v>
      </c>
      <c r="G19" s="686">
        <v>0.35260082014550498</v>
      </c>
      <c r="H19" s="438">
        <v>9690</v>
      </c>
      <c r="I19" s="686">
        <v>1.7597896243239611E-2</v>
      </c>
      <c r="J19" s="438">
        <v>10079</v>
      </c>
      <c r="K19" s="686">
        <v>1.8304354616678228E-2</v>
      </c>
      <c r="L19" s="438"/>
      <c r="M19" s="438"/>
      <c r="N19" s="438">
        <v>618675</v>
      </c>
      <c r="O19" s="457">
        <v>100</v>
      </c>
      <c r="P19" s="779">
        <f t="shared" si="0"/>
        <v>-68041</v>
      </c>
    </row>
    <row r="20" spans="1:55" outlineLevel="2">
      <c r="A20" s="446">
        <v>45</v>
      </c>
      <c r="B20" s="445" t="s">
        <v>307</v>
      </c>
      <c r="C20" s="501">
        <v>133811</v>
      </c>
      <c r="D20" s="502">
        <v>66572</v>
      </c>
      <c r="E20" s="653">
        <v>0.49750767874091067</v>
      </c>
      <c r="F20" s="503">
        <v>83102</v>
      </c>
      <c r="G20" s="653">
        <v>0.62104012375664186</v>
      </c>
      <c r="H20" s="502">
        <v>2117</v>
      </c>
      <c r="I20" s="504">
        <v>1.5820821905523461E-2</v>
      </c>
      <c r="J20" s="502">
        <v>3284</v>
      </c>
      <c r="K20" s="504">
        <v>2.4542078005545136E-2</v>
      </c>
      <c r="L20" s="502"/>
      <c r="M20" s="502"/>
      <c r="N20" s="500">
        <v>155075</v>
      </c>
      <c r="O20" s="619">
        <v>1.1589107024086212</v>
      </c>
      <c r="P20" s="500">
        <f t="shared" si="0"/>
        <v>-21264</v>
      </c>
    </row>
    <row r="21" spans="1:55" outlineLevel="2">
      <c r="A21" s="446">
        <v>51</v>
      </c>
      <c r="B21" s="445" t="s">
        <v>308</v>
      </c>
      <c r="C21" s="501">
        <v>31953</v>
      </c>
      <c r="D21" s="502">
        <v>26150</v>
      </c>
      <c r="E21" s="653">
        <v>0.81838950959221357</v>
      </c>
      <c r="F21" s="503">
        <v>3595</v>
      </c>
      <c r="G21" s="653">
        <v>0.11250899759021062</v>
      </c>
      <c r="H21" s="502">
        <v>621</v>
      </c>
      <c r="I21" s="504">
        <v>1.9434794854943198E-2</v>
      </c>
      <c r="J21" s="502">
        <v>181</v>
      </c>
      <c r="K21" s="504">
        <v>5.6645698369480173E-3</v>
      </c>
      <c r="L21" s="502"/>
      <c r="M21" s="502"/>
      <c r="N21" s="500">
        <v>30547</v>
      </c>
      <c r="O21" s="619">
        <v>0.9559978718743154</v>
      </c>
      <c r="P21" s="500">
        <f t="shared" si="0"/>
        <v>1406</v>
      </c>
    </row>
    <row r="22" spans="1:55" outlineLevel="2">
      <c r="A22" s="446">
        <v>147</v>
      </c>
      <c r="B22" s="445" t="s">
        <v>309</v>
      </c>
      <c r="C22" s="501">
        <v>53572</v>
      </c>
      <c r="D22" s="502">
        <v>31128</v>
      </c>
      <c r="E22" s="653">
        <v>0.58104980213544388</v>
      </c>
      <c r="F22" s="503">
        <v>25947</v>
      </c>
      <c r="G22" s="653">
        <v>0.48433883371910702</v>
      </c>
      <c r="H22" s="502">
        <v>528</v>
      </c>
      <c r="I22" s="504">
        <v>9.8558948704547157E-3</v>
      </c>
      <c r="J22" s="502">
        <v>3001</v>
      </c>
      <c r="K22" s="504">
        <v>5.601806914059583E-2</v>
      </c>
      <c r="L22" s="502"/>
      <c r="M22" s="502"/>
      <c r="N22" s="500">
        <v>60604</v>
      </c>
      <c r="O22" s="619">
        <v>1.1312625998656014</v>
      </c>
      <c r="P22" s="500">
        <f t="shared" si="0"/>
        <v>-7032</v>
      </c>
      <c r="V22" s="215"/>
    </row>
    <row r="23" spans="1:55" outlineLevel="2">
      <c r="A23" s="446">
        <v>172</v>
      </c>
      <c r="B23" s="445" t="s">
        <v>310</v>
      </c>
      <c r="C23" s="501">
        <v>62678</v>
      </c>
      <c r="D23" s="502">
        <v>42100</v>
      </c>
      <c r="E23" s="653">
        <v>0.67168703532339891</v>
      </c>
      <c r="F23" s="503">
        <v>30537</v>
      </c>
      <c r="G23" s="653">
        <v>0.4872044417498963</v>
      </c>
      <c r="H23" s="502">
        <v>785</v>
      </c>
      <c r="I23" s="504">
        <v>1.2524330706148888E-2</v>
      </c>
      <c r="J23" s="502">
        <v>1260</v>
      </c>
      <c r="K23" s="504">
        <v>2.0102747375474649E-2</v>
      </c>
      <c r="L23" s="502"/>
      <c r="M23" s="502"/>
      <c r="N23" s="500">
        <v>74682</v>
      </c>
      <c r="O23" s="619">
        <v>1.1915185551549188</v>
      </c>
      <c r="P23" s="500">
        <f t="shared" si="0"/>
        <v>-12004</v>
      </c>
    </row>
    <row r="24" spans="1:55" outlineLevel="2">
      <c r="A24" s="446">
        <v>475</v>
      </c>
      <c r="B24" s="445" t="s">
        <v>311</v>
      </c>
      <c r="C24" s="501">
        <v>5483</v>
      </c>
      <c r="D24" s="502">
        <v>4851</v>
      </c>
      <c r="E24" s="653">
        <v>0.88473463432427502</v>
      </c>
      <c r="F24" s="503">
        <v>214</v>
      </c>
      <c r="G24" s="653">
        <v>3.9029728250957504E-2</v>
      </c>
      <c r="H24" s="502">
        <v>80</v>
      </c>
      <c r="I24" s="504">
        <v>1.4590552617180376E-2</v>
      </c>
      <c r="J24" s="502">
        <v>18</v>
      </c>
      <c r="K24" s="504">
        <v>3.2828743388655843E-3</v>
      </c>
      <c r="L24" s="502"/>
      <c r="M24" s="502"/>
      <c r="N24" s="500">
        <v>5163</v>
      </c>
      <c r="O24" s="619">
        <v>0.94163778953127852</v>
      </c>
      <c r="P24" s="500">
        <f t="shared" si="0"/>
        <v>320</v>
      </c>
    </row>
    <row r="25" spans="1:55" outlineLevel="2">
      <c r="A25" s="446">
        <v>480</v>
      </c>
      <c r="B25" s="445" t="s">
        <v>312</v>
      </c>
      <c r="C25" s="501">
        <v>15069</v>
      </c>
      <c r="D25" s="502">
        <v>21237</v>
      </c>
      <c r="E25" s="653">
        <v>1.4093171411507068</v>
      </c>
      <c r="F25" s="503">
        <v>2016</v>
      </c>
      <c r="G25" s="653">
        <v>0.13378459088194306</v>
      </c>
      <c r="H25" s="502">
        <v>292</v>
      </c>
      <c r="I25" s="504">
        <v>1.9377530028535404E-2</v>
      </c>
      <c r="J25" s="502">
        <v>197</v>
      </c>
      <c r="K25" s="504">
        <v>1.3073196628840666E-2</v>
      </c>
      <c r="L25" s="502"/>
      <c r="M25" s="502"/>
      <c r="N25" s="500">
        <v>23742</v>
      </c>
      <c r="O25" s="619">
        <v>1.5755524586900258</v>
      </c>
      <c r="P25" s="500">
        <f t="shared" si="0"/>
        <v>-8673</v>
      </c>
    </row>
    <row r="26" spans="1:55" outlineLevel="2">
      <c r="A26" s="446">
        <v>490</v>
      </c>
      <c r="B26" s="445" t="s">
        <v>313</v>
      </c>
      <c r="C26" s="501">
        <v>46213</v>
      </c>
      <c r="D26" s="502">
        <v>49406</v>
      </c>
      <c r="E26" s="653">
        <v>1.0690931123277001</v>
      </c>
      <c r="F26" s="503">
        <v>5067</v>
      </c>
      <c r="G26" s="653">
        <v>0.10964447233462446</v>
      </c>
      <c r="H26" s="502">
        <v>947</v>
      </c>
      <c r="I26" s="504">
        <v>2.0492069331140589E-2</v>
      </c>
      <c r="J26" s="502">
        <v>197</v>
      </c>
      <c r="K26" s="504">
        <v>4.26286975526367E-3</v>
      </c>
      <c r="L26" s="502"/>
      <c r="M26" s="502"/>
      <c r="N26" s="500">
        <v>55617</v>
      </c>
      <c r="O26" s="619">
        <v>1.2034925237487286</v>
      </c>
      <c r="P26" s="500">
        <f t="shared" si="0"/>
        <v>-9404</v>
      </c>
    </row>
    <row r="27" spans="1:55" ht="15.75" outlineLevel="2" thickBot="1">
      <c r="A27" s="446">
        <v>659</v>
      </c>
      <c r="B27" s="445" t="s">
        <v>314</v>
      </c>
      <c r="C27" s="501">
        <v>21945</v>
      </c>
      <c r="D27" s="502">
        <v>21294</v>
      </c>
      <c r="E27" s="653">
        <v>0.97033492822966505</v>
      </c>
      <c r="F27" s="503">
        <v>1609</v>
      </c>
      <c r="G27" s="653">
        <v>7.3319662793347007E-2</v>
      </c>
      <c r="H27" s="502">
        <v>373</v>
      </c>
      <c r="I27" s="504">
        <v>1.6997038049669629E-2</v>
      </c>
      <c r="J27" s="502">
        <v>101</v>
      </c>
      <c r="K27" s="504">
        <v>4.6024151287309186E-3</v>
      </c>
      <c r="L27" s="502"/>
      <c r="M27" s="502"/>
      <c r="N27" s="500">
        <v>23377</v>
      </c>
      <c r="O27" s="619">
        <v>1.0652540442014127</v>
      </c>
      <c r="P27" s="500">
        <f t="shared" si="0"/>
        <v>-1432</v>
      </c>
    </row>
    <row r="28" spans="1:55" outlineLevel="2">
      <c r="A28" s="446">
        <v>665</v>
      </c>
      <c r="B28" s="445" t="s">
        <v>315</v>
      </c>
      <c r="C28" s="501">
        <v>33667</v>
      </c>
      <c r="D28" s="502">
        <v>31032</v>
      </c>
      <c r="E28" s="653">
        <v>0.9217334481836813</v>
      </c>
      <c r="F28" s="503">
        <v>2128</v>
      </c>
      <c r="G28" s="653">
        <v>6.3207294977277451E-2</v>
      </c>
      <c r="H28" s="502">
        <v>558</v>
      </c>
      <c r="I28" s="504">
        <v>1.6574093325808656E-2</v>
      </c>
      <c r="J28" s="502">
        <v>389</v>
      </c>
      <c r="K28" s="504">
        <v>1.1554341046128257E-2</v>
      </c>
      <c r="L28" s="502"/>
      <c r="M28" s="502"/>
      <c r="N28" s="500">
        <v>34107</v>
      </c>
      <c r="O28" s="619">
        <v>1.0130691775328957</v>
      </c>
      <c r="P28" s="500">
        <f t="shared" si="0"/>
        <v>-440</v>
      </c>
      <c r="R28" s="678" t="s">
        <v>290</v>
      </c>
      <c r="S28" s="679">
        <v>0.84572011299392968</v>
      </c>
      <c r="X28" s="678" t="s">
        <v>290</v>
      </c>
      <c r="Y28" s="679">
        <v>0.92236435818262019</v>
      </c>
      <c r="AD28" s="678" t="s">
        <v>290</v>
      </c>
      <c r="AE28" s="679">
        <v>0.76655756174788026</v>
      </c>
      <c r="AJ28" s="678" t="s">
        <v>290</v>
      </c>
      <c r="AK28" s="679">
        <v>0.83357166238822944</v>
      </c>
      <c r="AP28" s="678" t="s">
        <v>290</v>
      </c>
      <c r="AQ28" s="679">
        <v>0.94597139235922501</v>
      </c>
      <c r="AV28" s="678" t="s">
        <v>290</v>
      </c>
      <c r="AW28" s="679">
        <v>0.92211684236505309</v>
      </c>
      <c r="BB28" s="678" t="s">
        <v>290</v>
      </c>
      <c r="BC28" s="679">
        <v>0.92076951811729546</v>
      </c>
    </row>
    <row r="29" spans="1:55" outlineLevel="2">
      <c r="A29" s="446">
        <v>837</v>
      </c>
      <c r="B29" s="445" t="s">
        <v>316</v>
      </c>
      <c r="C29" s="501">
        <v>136374</v>
      </c>
      <c r="D29" s="502">
        <v>103315</v>
      </c>
      <c r="E29" s="653">
        <v>0.7575857568158153</v>
      </c>
      <c r="F29" s="503">
        <v>39745</v>
      </c>
      <c r="G29" s="653">
        <v>0.29144118380336426</v>
      </c>
      <c r="H29" s="502">
        <v>3199</v>
      </c>
      <c r="I29" s="504">
        <v>2.3457550559490812E-2</v>
      </c>
      <c r="J29" s="502">
        <v>1432</v>
      </c>
      <c r="K29" s="504">
        <v>1.0500535292651093E-2</v>
      </c>
      <c r="L29" s="502"/>
      <c r="M29" s="502"/>
      <c r="N29" s="500">
        <v>147691</v>
      </c>
      <c r="O29" s="619">
        <v>1.0829850264713214</v>
      </c>
      <c r="P29" s="500">
        <f t="shared" si="0"/>
        <v>-11317</v>
      </c>
      <c r="R29" s="680" t="s">
        <v>292</v>
      </c>
      <c r="S29" s="681">
        <v>0.12994301920078008</v>
      </c>
      <c r="X29" s="680" t="s">
        <v>292</v>
      </c>
      <c r="Y29" s="688">
        <v>4.7479648714761201E-2</v>
      </c>
      <c r="AD29" s="680" t="s">
        <v>292</v>
      </c>
      <c r="AE29" s="688">
        <v>0.20167251041676784</v>
      </c>
      <c r="AJ29" s="680" t="s">
        <v>292</v>
      </c>
      <c r="AK29" s="688">
        <v>0.14809710042554658</v>
      </c>
      <c r="AP29" s="680" t="s">
        <v>292</v>
      </c>
      <c r="AQ29" s="688">
        <v>3.7950389281187762E-2</v>
      </c>
      <c r="AV29" s="680" t="s">
        <v>292</v>
      </c>
      <c r="AW29" s="688">
        <v>5.8773754539364668E-2</v>
      </c>
      <c r="BB29" s="680" t="s">
        <v>292</v>
      </c>
      <c r="BC29" s="688">
        <v>6.1822936122525214E-2</v>
      </c>
    </row>
    <row r="30" spans="1:55" outlineLevel="2">
      <c r="A30" s="446">
        <v>873</v>
      </c>
      <c r="B30" s="445" t="s">
        <v>317</v>
      </c>
      <c r="C30" s="501">
        <v>9869</v>
      </c>
      <c r="D30" s="502">
        <v>7667</v>
      </c>
      <c r="E30" s="653">
        <v>0.7768770898773939</v>
      </c>
      <c r="F30" s="503">
        <v>194</v>
      </c>
      <c r="G30" s="653">
        <v>1.9657513425879014E-2</v>
      </c>
      <c r="H30" s="502">
        <v>190</v>
      </c>
      <c r="I30" s="504">
        <v>1.9252203870706253E-2</v>
      </c>
      <c r="J30" s="502">
        <v>19</v>
      </c>
      <c r="K30" s="504">
        <v>1.9252203870706252E-3</v>
      </c>
      <c r="L30" s="502"/>
      <c r="M30" s="502"/>
      <c r="N30" s="500">
        <v>8070</v>
      </c>
      <c r="O30" s="619">
        <v>0.81771202756104977</v>
      </c>
      <c r="P30" s="500">
        <f t="shared" si="0"/>
        <v>1799</v>
      </c>
      <c r="Q30" s="210"/>
      <c r="R30" s="680" t="s">
        <v>294</v>
      </c>
      <c r="S30" s="681">
        <v>1.533754889518287E-2</v>
      </c>
      <c r="X30" s="680" t="s">
        <v>294</v>
      </c>
      <c r="Y30" s="681">
        <v>1.3554156474315274E-2</v>
      </c>
      <c r="AD30" s="680" t="s">
        <v>294</v>
      </c>
      <c r="AE30" s="681">
        <v>1.8065443526063773E-2</v>
      </c>
      <c r="AJ30" s="680" t="s">
        <v>294</v>
      </c>
      <c r="AK30" s="681">
        <v>1.2352910773047569E-2</v>
      </c>
      <c r="AP30" s="680" t="s">
        <v>294</v>
      </c>
      <c r="AQ30" s="681">
        <v>1.3108817671555315E-2</v>
      </c>
      <c r="AV30" s="680" t="s">
        <v>294</v>
      </c>
      <c r="AW30" s="681">
        <v>1.5019567746712266E-2</v>
      </c>
      <c r="BB30" s="680" t="s">
        <v>294</v>
      </c>
      <c r="BC30" s="681">
        <v>1.5614493836384013E-2</v>
      </c>
    </row>
    <row r="31" spans="1:55" ht="15.75" outlineLevel="2" thickBot="1">
      <c r="A31" s="447"/>
      <c r="B31" s="447" t="s">
        <v>318</v>
      </c>
      <c r="C31" s="438">
        <v>211845</v>
      </c>
      <c r="D31" s="438">
        <v>142569</v>
      </c>
      <c r="E31" s="685">
        <v>0.67298732563902852</v>
      </c>
      <c r="F31" s="438">
        <v>39170</v>
      </c>
      <c r="G31" s="685">
        <v>0.18489933677924897</v>
      </c>
      <c r="H31" s="438">
        <v>3206</v>
      </c>
      <c r="I31" s="685">
        <v>1.513370624749227E-2</v>
      </c>
      <c r="J31" s="438">
        <v>1124</v>
      </c>
      <c r="K31" s="685">
        <v>5.3057660081663478E-3</v>
      </c>
      <c r="L31" s="438"/>
      <c r="M31" s="438"/>
      <c r="N31" s="438">
        <v>186069</v>
      </c>
      <c r="O31" s="457">
        <v>87.832613467393614</v>
      </c>
      <c r="P31" s="779">
        <f t="shared" si="0"/>
        <v>25776</v>
      </c>
      <c r="R31" s="683" t="s">
        <v>296</v>
      </c>
      <c r="S31" s="682">
        <v>8.9993189101072995E-3</v>
      </c>
      <c r="X31" s="683" t="s">
        <v>296</v>
      </c>
      <c r="Y31" s="682">
        <v>1.6601836628303324E-2</v>
      </c>
      <c r="AD31" s="683" t="s">
        <v>296</v>
      </c>
      <c r="AE31" s="682">
        <v>1.3704484309288164E-2</v>
      </c>
      <c r="AJ31" s="683" t="s">
        <v>296</v>
      </c>
      <c r="AK31" s="682">
        <v>5.9783264131764383E-3</v>
      </c>
      <c r="AP31" s="683" t="s">
        <v>296</v>
      </c>
      <c r="AQ31" s="682">
        <v>2.9694006880318668E-3</v>
      </c>
      <c r="AV31" s="683" t="s">
        <v>296</v>
      </c>
      <c r="AW31" s="682">
        <v>4.0898353488700067E-3</v>
      </c>
      <c r="BB31" s="683" t="s">
        <v>296</v>
      </c>
      <c r="BC31" s="682">
        <v>1.7930519237952932E-3</v>
      </c>
    </row>
    <row r="32" spans="1:55" outlineLevel="2">
      <c r="A32" s="446">
        <v>31</v>
      </c>
      <c r="B32" s="445" t="s">
        <v>319</v>
      </c>
      <c r="C32" s="501">
        <v>28357</v>
      </c>
      <c r="D32" s="502">
        <v>18005</v>
      </c>
      <c r="E32" s="653">
        <v>0.6349402263991254</v>
      </c>
      <c r="F32" s="503">
        <v>3447</v>
      </c>
      <c r="G32" s="653">
        <v>0.12155728744225412</v>
      </c>
      <c r="H32" s="502">
        <v>446</v>
      </c>
      <c r="I32" s="504">
        <v>1.5728038932186057E-2</v>
      </c>
      <c r="J32" s="502">
        <v>105</v>
      </c>
      <c r="K32" s="504">
        <v>3.7027894347074798E-3</v>
      </c>
      <c r="L32" s="502"/>
      <c r="M32" s="502"/>
      <c r="N32" s="500">
        <v>22003</v>
      </c>
      <c r="O32" s="619">
        <v>0.77592834220827311</v>
      </c>
      <c r="P32" s="500">
        <f t="shared" si="0"/>
        <v>6354</v>
      </c>
    </row>
    <row r="33" spans="1:85" outlineLevel="2">
      <c r="A33" s="446">
        <v>40</v>
      </c>
      <c r="B33" s="445" t="s">
        <v>320</v>
      </c>
      <c r="C33" s="501">
        <v>20011</v>
      </c>
      <c r="D33" s="502">
        <v>15285</v>
      </c>
      <c r="E33" s="653">
        <v>0.76382989355854281</v>
      </c>
      <c r="F33" s="503">
        <v>1390</v>
      </c>
      <c r="G33" s="653">
        <v>6.9461796012193294E-2</v>
      </c>
      <c r="H33" s="502">
        <v>270</v>
      </c>
      <c r="I33" s="504">
        <v>1.3492579081505172E-2</v>
      </c>
      <c r="J33" s="502">
        <v>62</v>
      </c>
      <c r="K33" s="504">
        <v>3.0982959372345209E-3</v>
      </c>
      <c r="L33" s="502"/>
      <c r="M33" s="502"/>
      <c r="N33" s="500">
        <v>17007</v>
      </c>
      <c r="O33" s="619">
        <v>0.84988256458947575</v>
      </c>
      <c r="P33" s="500">
        <f t="shared" si="0"/>
        <v>3004</v>
      </c>
    </row>
    <row r="34" spans="1:85" outlineLevel="2">
      <c r="A34" s="446">
        <v>190</v>
      </c>
      <c r="B34" s="445" t="s">
        <v>321</v>
      </c>
      <c r="C34" s="501">
        <v>10406</v>
      </c>
      <c r="D34" s="502">
        <v>6720</v>
      </c>
      <c r="E34" s="653">
        <v>0.64578128003075153</v>
      </c>
      <c r="F34" s="503">
        <v>3166</v>
      </c>
      <c r="G34" s="653">
        <v>0.30424754949067845</v>
      </c>
      <c r="H34" s="502">
        <v>217</v>
      </c>
      <c r="I34" s="504">
        <v>2.0853353834326349E-2</v>
      </c>
      <c r="J34" s="502">
        <v>171</v>
      </c>
      <c r="K34" s="504">
        <v>1.6432827215068231E-2</v>
      </c>
      <c r="L34" s="502"/>
      <c r="M34" s="502"/>
      <c r="N34" s="500">
        <v>10274</v>
      </c>
      <c r="O34" s="619">
        <v>0.98731501057082449</v>
      </c>
      <c r="P34" s="500">
        <f t="shared" si="0"/>
        <v>132</v>
      </c>
    </row>
    <row r="35" spans="1:85" outlineLevel="2">
      <c r="A35" s="446">
        <v>604</v>
      </c>
      <c r="B35" s="445" t="s">
        <v>322</v>
      </c>
      <c r="C35" s="501">
        <v>31036</v>
      </c>
      <c r="D35" s="502">
        <v>22812</v>
      </c>
      <c r="E35" s="653">
        <v>0.73501739914937492</v>
      </c>
      <c r="F35" s="503">
        <v>5579</v>
      </c>
      <c r="G35" s="653">
        <v>0.17975898956051037</v>
      </c>
      <c r="H35" s="502">
        <v>416</v>
      </c>
      <c r="I35" s="504">
        <v>1.3403789148086093E-2</v>
      </c>
      <c r="J35" s="502">
        <v>86</v>
      </c>
      <c r="K35" s="504">
        <v>2.7709756411908753E-3</v>
      </c>
      <c r="L35" s="502"/>
      <c r="M35" s="502"/>
      <c r="N35" s="500">
        <v>28893</v>
      </c>
      <c r="O35" s="619">
        <v>0.93095115349916224</v>
      </c>
      <c r="P35" s="500">
        <f t="shared" si="0"/>
        <v>2143</v>
      </c>
      <c r="Q35" s="210"/>
    </row>
    <row r="36" spans="1:85" outlineLevel="2">
      <c r="A36" s="446">
        <v>670</v>
      </c>
      <c r="B36" s="445" t="s">
        <v>323</v>
      </c>
      <c r="C36" s="501">
        <v>22618</v>
      </c>
      <c r="D36" s="502">
        <v>14145</v>
      </c>
      <c r="E36" s="653">
        <v>0.62538686002299049</v>
      </c>
      <c r="F36" s="503">
        <v>3304</v>
      </c>
      <c r="G36" s="653">
        <v>0.14607834468122735</v>
      </c>
      <c r="H36" s="502">
        <v>410</v>
      </c>
      <c r="I36" s="504">
        <v>1.8127155362985235E-2</v>
      </c>
      <c r="J36" s="502">
        <v>238</v>
      </c>
      <c r="K36" s="504">
        <v>1.0522592625342648E-2</v>
      </c>
      <c r="L36" s="502"/>
      <c r="M36" s="502"/>
      <c r="N36" s="500">
        <v>18097</v>
      </c>
      <c r="O36" s="619">
        <v>0.80011495269254573</v>
      </c>
      <c r="P36" s="500">
        <f t="shared" si="0"/>
        <v>4521</v>
      </c>
    </row>
    <row r="37" spans="1:85" outlineLevel="2">
      <c r="A37" s="446">
        <v>690</v>
      </c>
      <c r="B37" s="445" t="s">
        <v>324</v>
      </c>
      <c r="C37" s="501">
        <v>12907</v>
      </c>
      <c r="D37" s="502">
        <v>6210</v>
      </c>
      <c r="E37" s="653">
        <v>0.48113426822654376</v>
      </c>
      <c r="F37" s="503">
        <v>1501</v>
      </c>
      <c r="G37" s="653">
        <v>0.11629348415588441</v>
      </c>
      <c r="H37" s="502">
        <v>187</v>
      </c>
      <c r="I37" s="504">
        <v>1.4488262183311382E-2</v>
      </c>
      <c r="J37" s="502">
        <v>73</v>
      </c>
      <c r="K37" s="504">
        <v>5.6558456651429456E-3</v>
      </c>
      <c r="L37" s="502"/>
      <c r="M37" s="502"/>
      <c r="N37" s="500">
        <v>7971</v>
      </c>
      <c r="O37" s="619">
        <v>0.61757186023088251</v>
      </c>
      <c r="P37" s="500">
        <f t="shared" si="0"/>
        <v>4936</v>
      </c>
    </row>
    <row r="38" spans="1:85" outlineLevel="2">
      <c r="A38" s="446">
        <v>736</v>
      </c>
      <c r="B38" s="445" t="s">
        <v>325</v>
      </c>
      <c r="C38" s="501">
        <v>41241</v>
      </c>
      <c r="D38" s="502">
        <v>26959</v>
      </c>
      <c r="E38" s="653">
        <v>0.65369413932736842</v>
      </c>
      <c r="F38" s="503">
        <v>13988</v>
      </c>
      <c r="G38" s="653">
        <v>0.33917703256468079</v>
      </c>
      <c r="H38" s="502">
        <v>504</v>
      </c>
      <c r="I38" s="504">
        <v>1.2220848185058558E-2</v>
      </c>
      <c r="J38" s="502">
        <v>118</v>
      </c>
      <c r="K38" s="504">
        <v>2.8612303290414878E-3</v>
      </c>
      <c r="L38" s="502"/>
      <c r="M38" s="502"/>
      <c r="N38" s="500">
        <v>41569</v>
      </c>
      <c r="O38" s="619">
        <v>1.0079532504061492</v>
      </c>
      <c r="P38" s="500">
        <f t="shared" si="0"/>
        <v>-328</v>
      </c>
    </row>
    <row r="39" spans="1:85" outlineLevel="2">
      <c r="A39" s="446">
        <v>858</v>
      </c>
      <c r="B39" s="445" t="s">
        <v>326</v>
      </c>
      <c r="C39" s="501">
        <v>12608</v>
      </c>
      <c r="D39" s="502">
        <v>11360</v>
      </c>
      <c r="E39" s="653">
        <v>0.90101522842639592</v>
      </c>
      <c r="F39" s="503">
        <v>2509</v>
      </c>
      <c r="G39" s="653">
        <v>0.19900063451776651</v>
      </c>
      <c r="H39" s="502">
        <v>218</v>
      </c>
      <c r="I39" s="504">
        <v>1.7290609137055837E-2</v>
      </c>
      <c r="J39" s="502">
        <v>97</v>
      </c>
      <c r="K39" s="504">
        <v>7.6935279187817255E-3</v>
      </c>
      <c r="L39" s="502"/>
      <c r="M39" s="502"/>
      <c r="N39" s="500">
        <v>14184</v>
      </c>
      <c r="O39" s="619">
        <v>1.125</v>
      </c>
      <c r="P39" s="500">
        <f t="shared" si="0"/>
        <v>-1576</v>
      </c>
    </row>
    <row r="40" spans="1:85" outlineLevel="1">
      <c r="A40" s="446">
        <v>885</v>
      </c>
      <c r="B40" s="445" t="s">
        <v>327</v>
      </c>
      <c r="C40" s="501">
        <v>8044</v>
      </c>
      <c r="D40" s="502">
        <v>5580</v>
      </c>
      <c r="E40" s="653">
        <v>0.6936847339632024</v>
      </c>
      <c r="F40" s="503">
        <v>1001</v>
      </c>
      <c r="G40" s="653">
        <v>0.12444057682744904</v>
      </c>
      <c r="H40" s="502">
        <v>107</v>
      </c>
      <c r="I40" s="504">
        <v>1.3301839880656389E-2</v>
      </c>
      <c r="J40" s="502">
        <v>62</v>
      </c>
      <c r="K40" s="504">
        <v>7.7076081551466936E-3</v>
      </c>
      <c r="L40" s="502"/>
      <c r="M40" s="502"/>
      <c r="N40" s="500">
        <v>6750</v>
      </c>
      <c r="O40" s="619">
        <v>0.8391347588264545</v>
      </c>
      <c r="P40" s="500">
        <f t="shared" si="0"/>
        <v>1294</v>
      </c>
    </row>
    <row r="41" spans="1:85" ht="15.75" outlineLevel="2" thickBot="1">
      <c r="A41" s="446">
        <v>890</v>
      </c>
      <c r="B41" s="445" t="s">
        <v>328</v>
      </c>
      <c r="C41" s="501">
        <v>24617</v>
      </c>
      <c r="D41" s="502">
        <v>15493</v>
      </c>
      <c r="E41" s="653">
        <v>0.62936182313035705</v>
      </c>
      <c r="F41" s="503">
        <v>3285</v>
      </c>
      <c r="G41" s="653">
        <v>0.13344436771336882</v>
      </c>
      <c r="H41" s="502">
        <v>431</v>
      </c>
      <c r="I41" s="504">
        <v>1.7508226022667262E-2</v>
      </c>
      <c r="J41" s="502">
        <v>112</v>
      </c>
      <c r="K41" s="504">
        <v>4.5497014258439293E-3</v>
      </c>
      <c r="L41" s="502"/>
      <c r="M41" s="502"/>
      <c r="N41" s="500">
        <v>19321</v>
      </c>
      <c r="O41" s="619">
        <v>0.78486411829223712</v>
      </c>
      <c r="P41" s="500">
        <f t="shared" si="0"/>
        <v>5296</v>
      </c>
    </row>
    <row r="42" spans="1:85" outlineLevel="2">
      <c r="A42" s="447"/>
      <c r="B42" s="447" t="s">
        <v>329</v>
      </c>
      <c r="C42" s="438">
        <v>222495</v>
      </c>
      <c r="D42" s="438">
        <v>152221</v>
      </c>
      <c r="E42" s="685">
        <v>0.68415470010562041</v>
      </c>
      <c r="F42" s="438">
        <v>34229</v>
      </c>
      <c r="G42" s="685">
        <v>0.15384165936313177</v>
      </c>
      <c r="H42" s="438">
        <v>4277</v>
      </c>
      <c r="I42" s="685">
        <v>1.9222903885480574E-2</v>
      </c>
      <c r="J42" s="438">
        <v>1520</v>
      </c>
      <c r="K42" s="685">
        <v>6.8316141935773839E-3</v>
      </c>
      <c r="L42" s="438"/>
      <c r="M42" s="438"/>
      <c r="N42" s="438">
        <v>192247</v>
      </c>
      <c r="O42" s="457">
        <v>86.405087754781007</v>
      </c>
      <c r="P42" s="779">
        <f t="shared" si="0"/>
        <v>30248</v>
      </c>
      <c r="R42" s="678" t="s">
        <v>290</v>
      </c>
      <c r="S42" s="679">
        <v>0.65422394633692971</v>
      </c>
      <c r="X42" s="678" t="s">
        <v>290</v>
      </c>
      <c r="Y42" s="679">
        <v>0.42928905368370146</v>
      </c>
      <c r="AD42" s="678" t="s">
        <v>290</v>
      </c>
      <c r="AE42" s="679">
        <v>0.85605787802402855</v>
      </c>
      <c r="AJ42" s="678" t="s">
        <v>290</v>
      </c>
      <c r="AK42" s="679">
        <v>0.51362946340175564</v>
      </c>
      <c r="AP42" s="678" t="s">
        <v>290</v>
      </c>
      <c r="AQ42" s="679">
        <v>0.5637235210626389</v>
      </c>
      <c r="AV42" s="678" t="s">
        <v>290</v>
      </c>
      <c r="AW42" s="679">
        <v>0.93957001743172575</v>
      </c>
      <c r="BB42" s="678" t="s">
        <v>290</v>
      </c>
      <c r="BC42" s="679">
        <v>0.89449077584028303</v>
      </c>
      <c r="BH42" s="678" t="s">
        <v>290</v>
      </c>
      <c r="BI42" s="679">
        <v>0.88832551198374599</v>
      </c>
      <c r="BN42" s="678" t="s">
        <v>290</v>
      </c>
      <c r="BO42" s="679">
        <v>0.91089532446421695</v>
      </c>
      <c r="BT42" s="678" t="s">
        <v>290</v>
      </c>
      <c r="BU42" s="679">
        <v>0.90984255431436367</v>
      </c>
      <c r="BZ42" s="678" t="s">
        <v>290</v>
      </c>
      <c r="CA42" s="679">
        <v>0.69953483963139262</v>
      </c>
      <c r="CF42" s="678" t="s">
        <v>290</v>
      </c>
      <c r="CG42" s="679">
        <v>0.95006195786864933</v>
      </c>
    </row>
    <row r="43" spans="1:85" outlineLevel="2">
      <c r="A43" s="446">
        <v>4</v>
      </c>
      <c r="B43" s="445" t="s">
        <v>330</v>
      </c>
      <c r="C43" s="501">
        <v>2864</v>
      </c>
      <c r="D43" s="502">
        <v>1402</v>
      </c>
      <c r="E43" s="653">
        <v>0.48952513966480449</v>
      </c>
      <c r="F43" s="503">
        <v>330</v>
      </c>
      <c r="G43" s="653">
        <v>0.11522346368715083</v>
      </c>
      <c r="H43" s="502">
        <v>38</v>
      </c>
      <c r="I43" s="504">
        <v>1.3268156424581005E-2</v>
      </c>
      <c r="J43" s="502">
        <v>29</v>
      </c>
      <c r="K43" s="504">
        <v>1.0125698324022346E-2</v>
      </c>
      <c r="L43" s="502"/>
      <c r="M43" s="502"/>
      <c r="N43" s="500">
        <v>1799</v>
      </c>
      <c r="O43" s="619">
        <v>0.62814245810055869</v>
      </c>
      <c r="P43" s="500">
        <f t="shared" si="0"/>
        <v>1065</v>
      </c>
      <c r="R43" s="680" t="s">
        <v>292</v>
      </c>
      <c r="S43" s="681">
        <v>0.31382228148866531</v>
      </c>
      <c r="X43" s="680" t="s">
        <v>292</v>
      </c>
      <c r="Y43" s="681">
        <v>0.53588263743349995</v>
      </c>
      <c r="AD43" s="680" t="s">
        <v>292</v>
      </c>
      <c r="AE43" s="681">
        <v>0.11768749795397257</v>
      </c>
      <c r="AJ43" s="680" t="s">
        <v>292</v>
      </c>
      <c r="AK43" s="681">
        <v>0.4281400567619299</v>
      </c>
      <c r="AP43" s="680" t="s">
        <v>292</v>
      </c>
      <c r="AQ43" s="681">
        <v>0.40889370932754882</v>
      </c>
      <c r="AV43" s="680" t="s">
        <v>292</v>
      </c>
      <c r="AW43" s="681">
        <v>4.1448770094906065E-2</v>
      </c>
      <c r="BB43" s="680" t="s">
        <v>292</v>
      </c>
      <c r="BC43" s="681">
        <v>8.4912812736921917E-2</v>
      </c>
      <c r="BH43" s="680" t="s">
        <v>292</v>
      </c>
      <c r="BI43" s="681">
        <v>9.110523760720643E-2</v>
      </c>
      <c r="BN43" s="680" t="s">
        <v>292</v>
      </c>
      <c r="BO43" s="681">
        <v>6.8828335543482916E-2</v>
      </c>
      <c r="BT43" s="680" t="s">
        <v>292</v>
      </c>
      <c r="BU43" s="681">
        <v>6.2391884363913568E-2</v>
      </c>
      <c r="BZ43" s="680" t="s">
        <v>292</v>
      </c>
      <c r="CA43" s="681">
        <v>0.26910915357063059</v>
      </c>
      <c r="CF43" s="680" t="s">
        <v>292</v>
      </c>
      <c r="CG43" s="681">
        <v>2.4039653035935565E-2</v>
      </c>
    </row>
    <row r="44" spans="1:85" outlineLevel="2">
      <c r="A44" s="446">
        <v>42</v>
      </c>
      <c r="B44" s="448" t="s">
        <v>331</v>
      </c>
      <c r="C44" s="501">
        <v>28279</v>
      </c>
      <c r="D44" s="502">
        <v>18584</v>
      </c>
      <c r="E44" s="653">
        <v>0.65716609498214218</v>
      </c>
      <c r="F44" s="503">
        <v>8577</v>
      </c>
      <c r="G44" s="653">
        <v>0.30329926800806251</v>
      </c>
      <c r="H44" s="502">
        <v>512</v>
      </c>
      <c r="I44" s="504">
        <v>1.8105307825594965E-2</v>
      </c>
      <c r="J44" s="502">
        <v>216</v>
      </c>
      <c r="K44" s="504">
        <v>7.638176738922876E-3</v>
      </c>
      <c r="L44" s="502"/>
      <c r="M44" s="502"/>
      <c r="N44" s="500">
        <v>27889</v>
      </c>
      <c r="O44" s="619">
        <v>0.9862088475547226</v>
      </c>
      <c r="P44" s="500">
        <f t="shared" si="0"/>
        <v>390</v>
      </c>
      <c r="R44" s="680" t="s">
        <v>294</v>
      </c>
      <c r="S44" s="681">
        <v>1.5662504546005575E-2</v>
      </c>
      <c r="X44" s="680" t="s">
        <v>294</v>
      </c>
      <c r="Y44" s="681">
        <v>1.365145897146542E-2</v>
      </c>
      <c r="AD44" s="680" t="s">
        <v>294</v>
      </c>
      <c r="AE44" s="681">
        <v>2.0329328575637542E-2</v>
      </c>
      <c r="AJ44" s="680" t="s">
        <v>294</v>
      </c>
      <c r="AK44" s="681">
        <v>8.7122962180714147E-3</v>
      </c>
      <c r="AP44" s="680" t="s">
        <v>294</v>
      </c>
      <c r="AQ44" s="681">
        <v>1.0511234300099087E-2</v>
      </c>
      <c r="AV44" s="680" t="s">
        <v>294</v>
      </c>
      <c r="AW44" s="681">
        <v>1.5494867325198529E-2</v>
      </c>
      <c r="BB44" s="680" t="s">
        <v>294</v>
      </c>
      <c r="BC44" s="681">
        <v>1.2298879622609721E-2</v>
      </c>
      <c r="BH44" s="680" t="s">
        <v>294</v>
      </c>
      <c r="BI44" s="681">
        <v>1.7027167952244817E-2</v>
      </c>
      <c r="BN44" s="680" t="s">
        <v>294</v>
      </c>
      <c r="BO44" s="681">
        <v>1.5955854044573725E-2</v>
      </c>
      <c r="BT44" s="680" t="s">
        <v>294</v>
      </c>
      <c r="BU44" s="681">
        <v>1.6360277948808163E-2</v>
      </c>
      <c r="BZ44" s="680" t="s">
        <v>294</v>
      </c>
      <c r="CA44" s="681">
        <v>2.1660087615359095E-2</v>
      </c>
      <c r="CF44" s="680" t="s">
        <v>294</v>
      </c>
      <c r="CG44" s="681">
        <v>2.3543990086741014E-2</v>
      </c>
    </row>
    <row r="45" spans="1:85" ht="15.75" outlineLevel="2" thickBot="1">
      <c r="A45" s="446">
        <v>44</v>
      </c>
      <c r="B45" s="445" t="s">
        <v>332</v>
      </c>
      <c r="C45" s="501">
        <v>7508</v>
      </c>
      <c r="D45" s="502">
        <v>5781</v>
      </c>
      <c r="E45" s="653">
        <v>0.76997868939797554</v>
      </c>
      <c r="F45" s="503">
        <v>1239</v>
      </c>
      <c r="G45" s="653">
        <v>0.16502397442727756</v>
      </c>
      <c r="H45" s="502">
        <v>87</v>
      </c>
      <c r="I45" s="504">
        <v>1.1587639850825785E-2</v>
      </c>
      <c r="J45" s="502">
        <v>42</v>
      </c>
      <c r="K45" s="504">
        <v>5.5940330314331382E-3</v>
      </c>
      <c r="L45" s="502"/>
      <c r="M45" s="502"/>
      <c r="N45" s="500">
        <v>7149</v>
      </c>
      <c r="O45" s="619">
        <v>0.95218433670751201</v>
      </c>
      <c r="P45" s="500">
        <f t="shared" si="0"/>
        <v>359</v>
      </c>
      <c r="R45" s="683" t="s">
        <v>296</v>
      </c>
      <c r="S45" s="682">
        <v>1.6291267628399404E-2</v>
      </c>
      <c r="X45" s="683" t="s">
        <v>296</v>
      </c>
      <c r="Y45" s="682">
        <v>2.1176849911333225E-2</v>
      </c>
      <c r="AD45" s="683" t="s">
        <v>296</v>
      </c>
      <c r="AE45" s="682">
        <v>5.9252954463613451E-3</v>
      </c>
      <c r="AJ45" s="683" t="s">
        <v>296</v>
      </c>
      <c r="AK45" s="682">
        <v>4.951818361824302E-2</v>
      </c>
      <c r="AP45" s="683" t="s">
        <v>296</v>
      </c>
      <c r="AQ45" s="682">
        <v>1.6871535309713182E-2</v>
      </c>
      <c r="AV45" s="683" t="s">
        <v>296</v>
      </c>
      <c r="AW45" s="682">
        <v>3.4863451481696689E-3</v>
      </c>
      <c r="BB45" s="683" t="s">
        <v>296</v>
      </c>
      <c r="BC45" s="682">
        <v>8.2975318001853263E-3</v>
      </c>
      <c r="BH45" s="683" t="s">
        <v>296</v>
      </c>
      <c r="BI45" s="682">
        <v>3.5420824568027759E-3</v>
      </c>
      <c r="BN45" s="683" t="s">
        <v>296</v>
      </c>
      <c r="BO45" s="682">
        <v>4.320485947726398E-3</v>
      </c>
      <c r="BT45" s="683" t="s">
        <v>296</v>
      </c>
      <c r="BU45" s="682">
        <v>1.1405283372914651E-2</v>
      </c>
      <c r="BZ45" s="683" t="s">
        <v>296</v>
      </c>
      <c r="CA45" s="682">
        <v>9.6959191826177619E-3</v>
      </c>
      <c r="CF45" s="683" t="s">
        <v>296</v>
      </c>
      <c r="CG45" s="682">
        <v>2.3543990086741014E-3</v>
      </c>
    </row>
    <row r="46" spans="1:85" outlineLevel="2">
      <c r="A46" s="446">
        <v>59</v>
      </c>
      <c r="B46" s="445" t="s">
        <v>333</v>
      </c>
      <c r="C46" s="501">
        <v>5314</v>
      </c>
      <c r="D46" s="502">
        <v>2593</v>
      </c>
      <c r="E46" s="653">
        <v>0.48795634173880315</v>
      </c>
      <c r="F46" s="503">
        <v>780</v>
      </c>
      <c r="G46" s="653">
        <v>0.14678208505833648</v>
      </c>
      <c r="H46" s="502">
        <v>111</v>
      </c>
      <c r="I46" s="504">
        <v>2.0888219796763266E-2</v>
      </c>
      <c r="J46" s="502">
        <v>25</v>
      </c>
      <c r="K46" s="504">
        <v>4.7045540082800152E-3</v>
      </c>
      <c r="L46" s="502"/>
      <c r="M46" s="502"/>
      <c r="N46" s="500">
        <v>3509</v>
      </c>
      <c r="O46" s="619">
        <v>0.66033120060218287</v>
      </c>
      <c r="P46" s="500">
        <f t="shared" si="0"/>
        <v>1805</v>
      </c>
    </row>
    <row r="47" spans="1:85" outlineLevel="2">
      <c r="A47" s="446">
        <v>113</v>
      </c>
      <c r="B47" s="445" t="s">
        <v>334</v>
      </c>
      <c r="C47" s="501">
        <v>10089</v>
      </c>
      <c r="D47" s="502">
        <v>6301</v>
      </c>
      <c r="E47" s="653">
        <v>0.62454157993854698</v>
      </c>
      <c r="F47" s="503">
        <v>1796</v>
      </c>
      <c r="G47" s="653">
        <v>0.17801566062047774</v>
      </c>
      <c r="H47" s="502">
        <v>116</v>
      </c>
      <c r="I47" s="504">
        <v>1.1497670730498562E-2</v>
      </c>
      <c r="J47" s="502">
        <v>53</v>
      </c>
      <c r="K47" s="504">
        <v>5.2532461096243431E-3</v>
      </c>
      <c r="L47" s="502"/>
      <c r="M47" s="502"/>
      <c r="N47" s="500">
        <v>8266</v>
      </c>
      <c r="O47" s="619">
        <v>0.81930815739914764</v>
      </c>
      <c r="P47" s="500">
        <f t="shared" si="0"/>
        <v>1823</v>
      </c>
    </row>
    <row r="48" spans="1:85" outlineLevel="2">
      <c r="A48" s="446">
        <v>125</v>
      </c>
      <c r="B48" s="445" t="s">
        <v>335</v>
      </c>
      <c r="C48" s="501">
        <v>8940</v>
      </c>
      <c r="D48" s="502">
        <v>6983</v>
      </c>
      <c r="E48" s="653">
        <v>0.78109619686800891</v>
      </c>
      <c r="F48" s="503">
        <v>558</v>
      </c>
      <c r="G48" s="653">
        <v>6.2416107382550337E-2</v>
      </c>
      <c r="H48" s="502">
        <v>145</v>
      </c>
      <c r="I48" s="504">
        <v>1.6219239373601788E-2</v>
      </c>
      <c r="J48" s="502">
        <v>37</v>
      </c>
      <c r="K48" s="504">
        <v>4.1387024608501117E-3</v>
      </c>
      <c r="L48" s="502"/>
      <c r="M48" s="502"/>
      <c r="N48" s="500">
        <v>7723</v>
      </c>
      <c r="O48" s="619">
        <v>0.86387024608501117</v>
      </c>
      <c r="P48" s="500">
        <f t="shared" si="0"/>
        <v>1217</v>
      </c>
    </row>
    <row r="49" spans="1:79" outlineLevel="2">
      <c r="A49" s="446">
        <v>138</v>
      </c>
      <c r="B49" s="445" t="s">
        <v>336</v>
      </c>
      <c r="C49" s="501">
        <v>16287</v>
      </c>
      <c r="D49" s="502">
        <v>11276</v>
      </c>
      <c r="E49" s="653">
        <v>0.69233130717750357</v>
      </c>
      <c r="F49" s="503">
        <v>2509</v>
      </c>
      <c r="G49" s="653">
        <v>0.15404924172653037</v>
      </c>
      <c r="H49" s="502">
        <v>324</v>
      </c>
      <c r="I49" s="504">
        <v>1.9893166328974029E-2</v>
      </c>
      <c r="J49" s="502">
        <v>114</v>
      </c>
      <c r="K49" s="504">
        <v>6.9994474120464176E-3</v>
      </c>
      <c r="L49" s="502"/>
      <c r="M49" s="502"/>
      <c r="N49" s="500">
        <v>14223</v>
      </c>
      <c r="O49" s="619">
        <v>0.87327316264505439</v>
      </c>
      <c r="P49" s="500">
        <f t="shared" si="0"/>
        <v>2064</v>
      </c>
    </row>
    <row r="50" spans="1:79" outlineLevel="2">
      <c r="A50" s="446">
        <v>234</v>
      </c>
      <c r="B50" s="445" t="s">
        <v>337</v>
      </c>
      <c r="C50" s="501">
        <v>24621</v>
      </c>
      <c r="D50" s="502">
        <v>21352</v>
      </c>
      <c r="E50" s="653">
        <v>0.86722716380325737</v>
      </c>
      <c r="F50" s="503">
        <v>2408</v>
      </c>
      <c r="G50" s="653">
        <v>9.7802688761626261E-2</v>
      </c>
      <c r="H50" s="502">
        <v>397</v>
      </c>
      <c r="I50" s="504">
        <v>1.6124446610616953E-2</v>
      </c>
      <c r="J50" s="502">
        <v>126</v>
      </c>
      <c r="K50" s="504">
        <v>5.1175825514804436E-3</v>
      </c>
      <c r="L50" s="502"/>
      <c r="M50" s="502"/>
      <c r="N50" s="500">
        <v>24283</v>
      </c>
      <c r="O50" s="619">
        <v>0.98627188172698099</v>
      </c>
      <c r="P50" s="500">
        <f t="shared" si="0"/>
        <v>338</v>
      </c>
    </row>
    <row r="51" spans="1:79" outlineLevel="2">
      <c r="A51" s="446">
        <v>240</v>
      </c>
      <c r="B51" s="445" t="s">
        <v>338</v>
      </c>
      <c r="C51" s="501">
        <v>12708</v>
      </c>
      <c r="D51" s="502">
        <v>6664</v>
      </c>
      <c r="E51" s="653">
        <v>0.52439408246773689</v>
      </c>
      <c r="F51" s="503">
        <v>1684</v>
      </c>
      <c r="G51" s="653">
        <v>0.13251495121183507</v>
      </c>
      <c r="H51" s="502">
        <v>248</v>
      </c>
      <c r="I51" s="504">
        <v>1.9515265974189486E-2</v>
      </c>
      <c r="J51" s="502">
        <v>92</v>
      </c>
      <c r="K51" s="504">
        <v>7.239534151715455E-3</v>
      </c>
      <c r="L51" s="502"/>
      <c r="M51" s="502"/>
      <c r="N51" s="500">
        <v>8688</v>
      </c>
      <c r="O51" s="619">
        <v>0.68366383380547691</v>
      </c>
      <c r="P51" s="500">
        <f t="shared" si="0"/>
        <v>4020</v>
      </c>
    </row>
    <row r="52" spans="1:79" outlineLevel="2">
      <c r="A52" s="446">
        <v>284</v>
      </c>
      <c r="B52" s="445" t="s">
        <v>339</v>
      </c>
      <c r="C52" s="501">
        <v>21679</v>
      </c>
      <c r="D52" s="502">
        <v>18759</v>
      </c>
      <c r="E52" s="653">
        <v>0.86530744038009133</v>
      </c>
      <c r="F52" s="503">
        <v>2637</v>
      </c>
      <c r="G52" s="653">
        <v>0.12163845195811615</v>
      </c>
      <c r="H52" s="502">
        <v>628</v>
      </c>
      <c r="I52" s="504">
        <v>2.896812583606255E-2</v>
      </c>
      <c r="J52" s="502">
        <v>140</v>
      </c>
      <c r="K52" s="504">
        <v>6.4578624475298673E-3</v>
      </c>
      <c r="L52" s="502"/>
      <c r="M52" s="502"/>
      <c r="N52" s="500">
        <v>22164</v>
      </c>
      <c r="O52" s="619">
        <v>1.0223718806217998</v>
      </c>
      <c r="P52" s="500">
        <f t="shared" si="0"/>
        <v>-485</v>
      </c>
    </row>
    <row r="53" spans="1:79" outlineLevel="2">
      <c r="A53" s="446">
        <v>306</v>
      </c>
      <c r="B53" s="445" t="s">
        <v>340</v>
      </c>
      <c r="C53" s="501">
        <v>6022</v>
      </c>
      <c r="D53" s="502">
        <v>3982</v>
      </c>
      <c r="E53" s="653">
        <v>0.6612421122550648</v>
      </c>
      <c r="F53" s="503">
        <v>1010</v>
      </c>
      <c r="G53" s="653">
        <v>0.167718365991365</v>
      </c>
      <c r="H53" s="502">
        <v>96</v>
      </c>
      <c r="I53" s="504">
        <v>1.5941547658585187E-2</v>
      </c>
      <c r="J53" s="502">
        <v>30</v>
      </c>
      <c r="K53" s="504">
        <v>4.9817336433078709E-3</v>
      </c>
      <c r="L53" s="502"/>
      <c r="M53" s="502"/>
      <c r="N53" s="500">
        <v>5118</v>
      </c>
      <c r="O53" s="619">
        <v>0.84988375954832285</v>
      </c>
      <c r="P53" s="500">
        <f t="shared" si="0"/>
        <v>904</v>
      </c>
    </row>
    <row r="54" spans="1:79" outlineLevel="2">
      <c r="A54" s="446">
        <v>347</v>
      </c>
      <c r="B54" s="445" t="s">
        <v>341</v>
      </c>
      <c r="C54" s="501">
        <v>5650</v>
      </c>
      <c r="D54" s="502">
        <v>3166</v>
      </c>
      <c r="E54" s="653">
        <v>0.56035398230088496</v>
      </c>
      <c r="F54" s="503">
        <v>744</v>
      </c>
      <c r="G54" s="653">
        <v>0.13168141592920354</v>
      </c>
      <c r="H54" s="502">
        <v>98</v>
      </c>
      <c r="I54" s="504">
        <v>1.7345132743362832E-2</v>
      </c>
      <c r="J54" s="502">
        <v>38</v>
      </c>
      <c r="K54" s="504">
        <v>6.725663716814159E-3</v>
      </c>
      <c r="L54" s="502"/>
      <c r="M54" s="502"/>
      <c r="N54" s="500">
        <v>4046</v>
      </c>
      <c r="O54" s="619">
        <v>0.71610619469026549</v>
      </c>
      <c r="P54" s="500">
        <f t="shared" si="0"/>
        <v>1604</v>
      </c>
    </row>
    <row r="55" spans="1:79" outlineLevel="2">
      <c r="A55" s="446">
        <v>411</v>
      </c>
      <c r="B55" s="445" t="s">
        <v>342</v>
      </c>
      <c r="C55" s="501">
        <v>10567</v>
      </c>
      <c r="D55" s="502">
        <v>7447</v>
      </c>
      <c r="E55" s="653">
        <v>0.70474117535724423</v>
      </c>
      <c r="F55" s="503">
        <v>1070</v>
      </c>
      <c r="G55" s="653">
        <v>0.10125863537427841</v>
      </c>
      <c r="H55" s="502">
        <v>202</v>
      </c>
      <c r="I55" s="504">
        <v>1.9116116210845083E-2</v>
      </c>
      <c r="J55" s="502">
        <v>80</v>
      </c>
      <c r="K55" s="504">
        <v>7.5707390934039937E-3</v>
      </c>
      <c r="L55" s="502"/>
      <c r="M55" s="502"/>
      <c r="N55" s="500">
        <v>8799</v>
      </c>
      <c r="O55" s="619">
        <v>0.83268666603577179</v>
      </c>
      <c r="P55" s="500">
        <f t="shared" si="0"/>
        <v>1768</v>
      </c>
    </row>
    <row r="56" spans="1:79" outlineLevel="2">
      <c r="A56" s="446">
        <v>501</v>
      </c>
      <c r="B56" s="445" t="s">
        <v>343</v>
      </c>
      <c r="C56" s="501">
        <v>3325</v>
      </c>
      <c r="D56" s="502">
        <v>1853</v>
      </c>
      <c r="E56" s="653">
        <v>0.55729323308270673</v>
      </c>
      <c r="F56" s="503">
        <v>254</v>
      </c>
      <c r="G56" s="653">
        <v>7.6390977443609023E-2</v>
      </c>
      <c r="H56" s="502">
        <v>51</v>
      </c>
      <c r="I56" s="504">
        <v>1.5338345864661655E-2</v>
      </c>
      <c r="J56" s="502">
        <v>12</v>
      </c>
      <c r="K56" s="504">
        <v>3.6090225563909775E-3</v>
      </c>
      <c r="L56" s="502"/>
      <c r="M56" s="502"/>
      <c r="N56" s="500">
        <v>2170</v>
      </c>
      <c r="O56" s="619">
        <v>0.65263157894736845</v>
      </c>
      <c r="P56" s="500">
        <f t="shared" si="0"/>
        <v>1155</v>
      </c>
    </row>
    <row r="57" spans="1:79" outlineLevel="2">
      <c r="A57" s="446">
        <v>543</v>
      </c>
      <c r="B57" s="445" t="s">
        <v>344</v>
      </c>
      <c r="C57" s="501">
        <v>8677</v>
      </c>
      <c r="D57" s="502">
        <v>6732</v>
      </c>
      <c r="E57" s="653">
        <v>0.7758441857784949</v>
      </c>
      <c r="F57" s="503">
        <v>455</v>
      </c>
      <c r="G57" s="653">
        <v>5.2437478391149012E-2</v>
      </c>
      <c r="H57" s="502">
        <v>191</v>
      </c>
      <c r="I57" s="504">
        <v>2.2012216203757057E-2</v>
      </c>
      <c r="J57" s="502">
        <v>38</v>
      </c>
      <c r="K57" s="504">
        <v>4.3793937997003577E-3</v>
      </c>
      <c r="L57" s="502"/>
      <c r="M57" s="502"/>
      <c r="N57" s="500">
        <v>7416</v>
      </c>
      <c r="O57" s="619">
        <v>0.85467327417310135</v>
      </c>
      <c r="P57" s="500">
        <f t="shared" si="0"/>
        <v>1261</v>
      </c>
    </row>
    <row r="58" spans="1:79" outlineLevel="2">
      <c r="A58" s="446">
        <v>628</v>
      </c>
      <c r="B58" s="445" t="s">
        <v>345</v>
      </c>
      <c r="C58" s="501">
        <v>9717</v>
      </c>
      <c r="D58" s="502">
        <v>7297</v>
      </c>
      <c r="E58" s="653">
        <v>0.75095193989914588</v>
      </c>
      <c r="F58" s="503">
        <v>491</v>
      </c>
      <c r="G58" s="653">
        <v>5.0529998970875782E-2</v>
      </c>
      <c r="H58" s="502">
        <v>218</v>
      </c>
      <c r="I58" s="504">
        <v>2.2434907893382733E-2</v>
      </c>
      <c r="J58" s="502">
        <v>51</v>
      </c>
      <c r="K58" s="504">
        <v>5.248533497993208E-3</v>
      </c>
      <c r="L58" s="502"/>
      <c r="M58" s="502"/>
      <c r="N58" s="500">
        <v>8057</v>
      </c>
      <c r="O58" s="619">
        <v>0.82916538026139752</v>
      </c>
      <c r="P58" s="500">
        <f t="shared" si="0"/>
        <v>1660</v>
      </c>
    </row>
    <row r="59" spans="1:79" outlineLevel="2">
      <c r="A59" s="446">
        <v>656</v>
      </c>
      <c r="B59" s="446" t="s">
        <v>346</v>
      </c>
      <c r="C59" s="501">
        <v>16778</v>
      </c>
      <c r="D59" s="502">
        <v>7895</v>
      </c>
      <c r="E59" s="653">
        <v>0.47055668136845868</v>
      </c>
      <c r="F59" s="503">
        <v>4359</v>
      </c>
      <c r="G59" s="653">
        <v>0.25980450590058407</v>
      </c>
      <c r="H59" s="502">
        <v>250</v>
      </c>
      <c r="I59" s="504">
        <v>1.4900464894504709E-2</v>
      </c>
      <c r="J59" s="502">
        <v>249</v>
      </c>
      <c r="K59" s="504">
        <v>1.4840863034926689E-2</v>
      </c>
      <c r="L59" s="502"/>
      <c r="M59" s="502"/>
      <c r="N59" s="500">
        <v>12753</v>
      </c>
      <c r="O59" s="619">
        <v>0.76010251519847416</v>
      </c>
      <c r="P59" s="500">
        <f t="shared" si="0"/>
        <v>4025</v>
      </c>
    </row>
    <row r="60" spans="1:79" ht="15.75" outlineLevel="1" thickBot="1">
      <c r="A60" s="446">
        <v>761</v>
      </c>
      <c r="B60" s="445" t="s">
        <v>347</v>
      </c>
      <c r="C60" s="501">
        <v>16245</v>
      </c>
      <c r="D60" s="502">
        <v>8729</v>
      </c>
      <c r="E60" s="653">
        <v>0.53733456448137884</v>
      </c>
      <c r="F60" s="503">
        <v>2691</v>
      </c>
      <c r="G60" s="653">
        <v>0.16565096952908587</v>
      </c>
      <c r="H60" s="502">
        <v>457</v>
      </c>
      <c r="I60" s="504">
        <v>2.8131732840874116E-2</v>
      </c>
      <c r="J60" s="502">
        <v>100</v>
      </c>
      <c r="K60" s="504">
        <v>6.1557402277623886E-3</v>
      </c>
      <c r="L60" s="502"/>
      <c r="M60" s="502"/>
      <c r="N60" s="500">
        <v>11977</v>
      </c>
      <c r="O60" s="619">
        <v>0.73727300707910126</v>
      </c>
      <c r="P60" s="500">
        <f t="shared" si="0"/>
        <v>4268</v>
      </c>
    </row>
    <row r="61" spans="1:79" outlineLevel="2">
      <c r="A61" s="446">
        <v>842</v>
      </c>
      <c r="B61" s="445" t="s">
        <v>348</v>
      </c>
      <c r="C61" s="501">
        <v>7225</v>
      </c>
      <c r="D61" s="502">
        <v>5425</v>
      </c>
      <c r="E61" s="653">
        <v>0.75086505190311414</v>
      </c>
      <c r="F61" s="503">
        <v>637</v>
      </c>
      <c r="G61" s="653">
        <v>8.8166089965397917E-2</v>
      </c>
      <c r="H61" s="502">
        <v>108</v>
      </c>
      <c r="I61" s="504">
        <v>1.494809688581315E-2</v>
      </c>
      <c r="J61" s="502">
        <v>48</v>
      </c>
      <c r="K61" s="504">
        <v>6.6435986159169551E-3</v>
      </c>
      <c r="L61" s="502"/>
      <c r="M61" s="502"/>
      <c r="N61" s="500">
        <v>6218</v>
      </c>
      <c r="O61" s="619">
        <v>0.86062283737024226</v>
      </c>
      <c r="P61" s="500">
        <f t="shared" si="0"/>
        <v>1007</v>
      </c>
      <c r="R61" s="678" t="s">
        <v>290</v>
      </c>
      <c r="S61" s="679">
        <v>0.76621575867017078</v>
      </c>
      <c r="X61" s="678" t="s">
        <v>290</v>
      </c>
      <c r="Y61" s="679">
        <v>0.81829750488569741</v>
      </c>
      <c r="AD61" s="678" t="s">
        <v>290</v>
      </c>
      <c r="AE61" s="679">
        <v>0.89874757452813547</v>
      </c>
      <c r="AJ61" s="678" t="s">
        <v>290</v>
      </c>
      <c r="AK61" s="679">
        <v>0.65407825579131784</v>
      </c>
      <c r="AP61" s="678" t="s">
        <v>290</v>
      </c>
      <c r="AQ61" s="679">
        <v>0.7895337971134877</v>
      </c>
      <c r="AV61" s="678" t="s">
        <v>290</v>
      </c>
      <c r="AW61" s="679">
        <v>0.78162126319279435</v>
      </c>
      <c r="BB61" s="678" t="s">
        <v>290</v>
      </c>
      <c r="BC61" s="679">
        <v>0.77907414377117046</v>
      </c>
      <c r="BH61" s="678" t="s">
        <v>290</v>
      </c>
      <c r="BI61" s="679">
        <v>0.64853616877961939</v>
      </c>
      <c r="BN61" s="678" t="s">
        <v>290</v>
      </c>
      <c r="BO61" s="679">
        <v>0.80090242526790745</v>
      </c>
      <c r="BT61" s="678" t="s">
        <v>290</v>
      </c>
      <c r="BU61" s="679">
        <v>0.82666666666666666</v>
      </c>
      <c r="BZ61" s="678" t="s">
        <v>290</v>
      </c>
      <c r="CA61" s="679">
        <v>0.80187360902644789</v>
      </c>
    </row>
    <row r="62" spans="1:79" outlineLevel="2">
      <c r="A62" s="447"/>
      <c r="B62" s="447" t="s">
        <v>349</v>
      </c>
      <c r="C62" s="438">
        <v>260186</v>
      </c>
      <c r="D62" s="438">
        <v>142595</v>
      </c>
      <c r="E62" s="685">
        <v>0.54805024098145172</v>
      </c>
      <c r="F62" s="438">
        <v>83572</v>
      </c>
      <c r="G62" s="685">
        <v>0.32120098698623295</v>
      </c>
      <c r="H62" s="438">
        <v>4255</v>
      </c>
      <c r="I62" s="685">
        <v>1.6353685440415704E-2</v>
      </c>
      <c r="J62" s="438">
        <v>1791</v>
      </c>
      <c r="K62" s="685">
        <v>6.8835371618765039E-3</v>
      </c>
      <c r="L62" s="438"/>
      <c r="M62" s="438"/>
      <c r="N62" s="438">
        <v>232213</v>
      </c>
      <c r="O62" s="457">
        <v>89.248845056997681</v>
      </c>
      <c r="P62" s="779">
        <f t="shared" si="0"/>
        <v>27973</v>
      </c>
      <c r="R62" s="680" t="s">
        <v>292</v>
      </c>
      <c r="S62" s="681">
        <v>0.2105133042043543</v>
      </c>
      <c r="X62" s="680" t="s">
        <v>292</v>
      </c>
      <c r="Y62" s="681">
        <v>0.1566604553924465</v>
      </c>
      <c r="AD62" s="680" t="s">
        <v>292</v>
      </c>
      <c r="AE62" s="681">
        <v>8.1731051919797737E-2</v>
      </c>
      <c r="AJ62" s="680" t="s">
        <v>292</v>
      </c>
      <c r="AK62" s="681">
        <v>0.30815651158263579</v>
      </c>
      <c r="AP62" s="680" t="s">
        <v>292</v>
      </c>
      <c r="AQ62" s="681">
        <v>0.19309175232755338</v>
      </c>
      <c r="AV62" s="680" t="s">
        <v>292</v>
      </c>
      <c r="AW62" s="681">
        <v>0.18257169696634801</v>
      </c>
      <c r="BB62" s="680" t="s">
        <v>292</v>
      </c>
      <c r="BC62" s="681">
        <v>0.18830761510475474</v>
      </c>
      <c r="BH62" s="680" t="s">
        <v>292</v>
      </c>
      <c r="BI62" s="681">
        <v>0.33650075777622745</v>
      </c>
      <c r="BN62" s="680" t="s">
        <v>292</v>
      </c>
      <c r="BO62" s="681">
        <v>0.17688945290468133</v>
      </c>
      <c r="BT62" s="680" t="s">
        <v>292</v>
      </c>
      <c r="BU62" s="681">
        <v>0.14829629629629629</v>
      </c>
      <c r="BZ62" s="680" t="s">
        <v>292</v>
      </c>
      <c r="CA62" s="681">
        <v>0.17002225557683351</v>
      </c>
    </row>
    <row r="63" spans="1:79" outlineLevel="2">
      <c r="A63" s="446">
        <v>38</v>
      </c>
      <c r="B63" s="445" t="s">
        <v>350</v>
      </c>
      <c r="C63" s="501">
        <v>12081</v>
      </c>
      <c r="D63" s="502">
        <v>8671</v>
      </c>
      <c r="E63" s="653">
        <v>0.71773859779819549</v>
      </c>
      <c r="F63" s="503">
        <v>902</v>
      </c>
      <c r="G63" s="653">
        <v>7.4662693485638601E-2</v>
      </c>
      <c r="H63" s="502">
        <v>147</v>
      </c>
      <c r="I63" s="504">
        <v>1.216786689843556E-2</v>
      </c>
      <c r="J63" s="502">
        <v>38</v>
      </c>
      <c r="K63" s="504">
        <v>3.1454349805479678E-3</v>
      </c>
      <c r="L63" s="502"/>
      <c r="M63" s="502"/>
      <c r="N63" s="500">
        <v>9758</v>
      </c>
      <c r="O63" s="619">
        <v>0.80771459316281768</v>
      </c>
      <c r="P63" s="500">
        <f t="shared" si="0"/>
        <v>2323</v>
      </c>
      <c r="R63" s="680" t="s">
        <v>294</v>
      </c>
      <c r="S63" s="681">
        <v>1.7230167303527187E-2</v>
      </c>
      <c r="X63" s="680" t="s">
        <v>294</v>
      </c>
      <c r="Y63" s="681">
        <v>2.0269963186838158E-2</v>
      </c>
      <c r="AD63" s="680" t="s">
        <v>294</v>
      </c>
      <c r="AE63" s="681">
        <v>1.587581584053625E-2</v>
      </c>
      <c r="AJ63" s="680" t="s">
        <v>294</v>
      </c>
      <c r="AK63" s="681">
        <v>2.1121277009927972E-2</v>
      </c>
      <c r="AP63" s="680" t="s">
        <v>294</v>
      </c>
      <c r="AQ63" s="681">
        <v>1.4397951060810576E-2</v>
      </c>
      <c r="AV63" s="680" t="s">
        <v>294</v>
      </c>
      <c r="AW63" s="681">
        <v>2.2655688788196938E-2</v>
      </c>
      <c r="BB63" s="680" t="s">
        <v>294</v>
      </c>
      <c r="BC63" s="681">
        <v>2.3460042654623009E-2</v>
      </c>
      <c r="BH63" s="680" t="s">
        <v>294</v>
      </c>
      <c r="BI63" s="681">
        <v>1.2124419639635306E-2</v>
      </c>
      <c r="BN63" s="680" t="s">
        <v>294</v>
      </c>
      <c r="BO63" s="681">
        <v>1.5369430344049634E-2</v>
      </c>
      <c r="BT63" s="680" t="s">
        <v>294</v>
      </c>
      <c r="BU63" s="681">
        <v>1.5851851851851853E-2</v>
      </c>
      <c r="BZ63" s="680" t="s">
        <v>294</v>
      </c>
      <c r="CA63" s="681">
        <v>2.2307333988923969E-2</v>
      </c>
    </row>
    <row r="64" spans="1:79" ht="15.75" outlineLevel="2" thickBot="1">
      <c r="A64" s="446">
        <v>86</v>
      </c>
      <c r="B64" s="445" t="s">
        <v>351</v>
      </c>
      <c r="C64" s="501">
        <v>6405</v>
      </c>
      <c r="D64" s="502">
        <v>2749</v>
      </c>
      <c r="E64" s="653">
        <v>0.42919594067135053</v>
      </c>
      <c r="F64" s="503">
        <v>1135</v>
      </c>
      <c r="G64" s="653">
        <v>0.17720530835284934</v>
      </c>
      <c r="H64" s="502">
        <v>93</v>
      </c>
      <c r="I64" s="504">
        <v>1.4519906323185013E-2</v>
      </c>
      <c r="J64" s="502">
        <v>36</v>
      </c>
      <c r="K64" s="504">
        <v>5.6206088992974239E-3</v>
      </c>
      <c r="L64" s="502"/>
      <c r="M64" s="502"/>
      <c r="N64" s="500">
        <v>4013</v>
      </c>
      <c r="O64" s="619">
        <v>0.62654176424668229</v>
      </c>
      <c r="P64" s="500">
        <f t="shared" si="0"/>
        <v>2392</v>
      </c>
      <c r="R64" s="683" t="s">
        <v>296</v>
      </c>
      <c r="S64" s="682">
        <v>6.0407698219477717E-3</v>
      </c>
      <c r="X64" s="683" t="s">
        <v>296</v>
      </c>
      <c r="Y64" s="682">
        <v>4.7720765350179519E-3</v>
      </c>
      <c r="AD64" s="683" t="s">
        <v>296</v>
      </c>
      <c r="AE64" s="682">
        <v>3.6455577115305461E-3</v>
      </c>
      <c r="AJ64" s="683" t="s">
        <v>296</v>
      </c>
      <c r="AK64" s="682">
        <v>1.6643955616118356E-2</v>
      </c>
      <c r="AP64" s="683" t="s">
        <v>296</v>
      </c>
      <c r="AQ64" s="682">
        <v>2.9764994981483404E-3</v>
      </c>
      <c r="AV64" s="683" t="s">
        <v>296</v>
      </c>
      <c r="AW64" s="682">
        <v>1.3151351052660663E-2</v>
      </c>
      <c r="BB64" s="683" t="s">
        <v>296</v>
      </c>
      <c r="BC64" s="682">
        <v>9.1581984694517633E-3</v>
      </c>
      <c r="BH64" s="683" t="s">
        <v>296</v>
      </c>
      <c r="BI64" s="682">
        <v>2.8386538045177896E-3</v>
      </c>
      <c r="BN64" s="683" t="s">
        <v>296</v>
      </c>
      <c r="BO64" s="682">
        <v>6.838691483361534E-3</v>
      </c>
      <c r="BT64" s="683" t="s">
        <v>296</v>
      </c>
      <c r="BU64" s="682">
        <v>9.1851851851851851E-3</v>
      </c>
      <c r="BZ64" s="683" t="s">
        <v>296</v>
      </c>
      <c r="CA64" s="682">
        <v>5.7968014077946278E-3</v>
      </c>
    </row>
    <row r="65" spans="1:133" outlineLevel="2">
      <c r="A65" s="446">
        <v>107</v>
      </c>
      <c r="B65" s="445" t="s">
        <v>352</v>
      </c>
      <c r="C65" s="501">
        <v>8504</v>
      </c>
      <c r="D65" s="502">
        <v>5759</v>
      </c>
      <c r="E65" s="653">
        <v>0.67721072436500473</v>
      </c>
      <c r="F65" s="503">
        <v>598</v>
      </c>
      <c r="G65" s="653">
        <v>7.0319849482596425E-2</v>
      </c>
      <c r="H65" s="502">
        <v>180</v>
      </c>
      <c r="I65" s="504">
        <v>2.116650987770461E-2</v>
      </c>
      <c r="J65" s="502">
        <v>35</v>
      </c>
      <c r="K65" s="504">
        <v>4.1157102539981184E-3</v>
      </c>
      <c r="L65" s="502"/>
      <c r="M65" s="502"/>
      <c r="N65" s="500">
        <v>6572</v>
      </c>
      <c r="O65" s="619">
        <v>0.7728127939793038</v>
      </c>
      <c r="P65" s="500">
        <f t="shared" si="0"/>
        <v>1932</v>
      </c>
    </row>
    <row r="66" spans="1:133" outlineLevel="2">
      <c r="A66" s="446">
        <v>134</v>
      </c>
      <c r="B66" s="445" t="s">
        <v>353</v>
      </c>
      <c r="C66" s="501">
        <v>9680</v>
      </c>
      <c r="D66" s="502">
        <v>6367</v>
      </c>
      <c r="E66" s="653">
        <v>0.65774793388429753</v>
      </c>
      <c r="F66" s="503">
        <v>429</v>
      </c>
      <c r="G66" s="653">
        <v>4.4318181818181819E-2</v>
      </c>
      <c r="H66" s="502">
        <v>134</v>
      </c>
      <c r="I66" s="504">
        <v>1.384297520661157E-2</v>
      </c>
      <c r="J66" s="502">
        <v>15</v>
      </c>
      <c r="K66" s="504">
        <v>1.5495867768595042E-3</v>
      </c>
      <c r="L66" s="502"/>
      <c r="M66" s="502"/>
      <c r="N66" s="500">
        <v>6945</v>
      </c>
      <c r="O66" s="619">
        <v>0.7174586776859504</v>
      </c>
      <c r="P66" s="500">
        <f t="shared" si="0"/>
        <v>2735</v>
      </c>
    </row>
    <row r="67" spans="1:133" outlineLevel="2">
      <c r="A67" s="446">
        <v>150</v>
      </c>
      <c r="B67" s="446" t="s">
        <v>354</v>
      </c>
      <c r="C67" s="501">
        <v>4160</v>
      </c>
      <c r="D67" s="502">
        <v>1648</v>
      </c>
      <c r="E67" s="653">
        <v>0.39615384615384613</v>
      </c>
      <c r="F67" s="503">
        <v>1084</v>
      </c>
      <c r="G67" s="653">
        <v>0.26057692307692309</v>
      </c>
      <c r="H67" s="502">
        <v>127</v>
      </c>
      <c r="I67" s="504">
        <v>3.0528846153846153E-2</v>
      </c>
      <c r="J67" s="502">
        <v>30</v>
      </c>
      <c r="K67" s="504">
        <v>7.2115384615384619E-3</v>
      </c>
      <c r="L67" s="502"/>
      <c r="M67" s="502"/>
      <c r="N67" s="500">
        <v>2889</v>
      </c>
      <c r="O67" s="619">
        <v>0.69447115384615388</v>
      </c>
      <c r="P67" s="500">
        <f t="shared" si="0"/>
        <v>1271</v>
      </c>
    </row>
    <row r="68" spans="1:133" outlineLevel="2">
      <c r="A68" s="446">
        <v>237</v>
      </c>
      <c r="B68" s="446" t="s">
        <v>355</v>
      </c>
      <c r="C68" s="501">
        <v>20645</v>
      </c>
      <c r="D68" s="502">
        <v>8620</v>
      </c>
      <c r="E68" s="653">
        <v>0.41753451198837493</v>
      </c>
      <c r="F68" s="503">
        <v>13280</v>
      </c>
      <c r="G68" s="653">
        <v>0.64325502542988622</v>
      </c>
      <c r="H68" s="502">
        <v>215</v>
      </c>
      <c r="I68" s="504">
        <v>1.0414143860498911E-2</v>
      </c>
      <c r="J68" s="502">
        <v>98</v>
      </c>
      <c r="K68" s="504">
        <v>4.7469120852506657E-3</v>
      </c>
      <c r="L68" s="502"/>
      <c r="M68" s="502"/>
      <c r="N68" s="500">
        <v>22213</v>
      </c>
      <c r="O68" s="619">
        <v>1.0759505933640106</v>
      </c>
      <c r="P68" s="500">
        <f t="shared" si="0"/>
        <v>-1568</v>
      </c>
    </row>
    <row r="69" spans="1:133" outlineLevel="2">
      <c r="A69" s="446">
        <v>264</v>
      </c>
      <c r="B69" s="446" t="s">
        <v>356</v>
      </c>
      <c r="C69" s="501">
        <v>12285</v>
      </c>
      <c r="D69" s="502">
        <v>3010</v>
      </c>
      <c r="E69" s="653">
        <v>0.24501424501424501</v>
      </c>
      <c r="F69" s="503">
        <v>6442</v>
      </c>
      <c r="G69" s="653">
        <v>0.52437932437932433</v>
      </c>
      <c r="H69" s="502">
        <v>130</v>
      </c>
      <c r="I69" s="504">
        <v>1.0582010582010581E-2</v>
      </c>
      <c r="J69" s="502">
        <v>50</v>
      </c>
      <c r="K69" s="504">
        <v>4.0700040700040697E-3</v>
      </c>
      <c r="L69" s="502"/>
      <c r="M69" s="502"/>
      <c r="N69" s="500">
        <v>9632</v>
      </c>
      <c r="O69" s="619">
        <v>0.784045584045584</v>
      </c>
      <c r="P69" s="500">
        <f t="shared" ref="P69:P132" si="1">+C69-N69</f>
        <v>2653</v>
      </c>
    </row>
    <row r="70" spans="1:133" outlineLevel="2">
      <c r="A70" s="446">
        <v>310</v>
      </c>
      <c r="B70" s="449" t="s">
        <v>357</v>
      </c>
      <c r="C70" s="501">
        <v>10390</v>
      </c>
      <c r="D70" s="502">
        <v>4790</v>
      </c>
      <c r="E70" s="653">
        <v>0.46102021174205965</v>
      </c>
      <c r="F70" s="503">
        <v>2271</v>
      </c>
      <c r="G70" s="653">
        <v>0.21857555341674686</v>
      </c>
      <c r="H70" s="502">
        <v>135</v>
      </c>
      <c r="I70" s="504">
        <v>1.2993262752646775E-2</v>
      </c>
      <c r="J70" s="502">
        <v>140</v>
      </c>
      <c r="K70" s="504">
        <v>1.3474494706448507E-2</v>
      </c>
      <c r="L70" s="502"/>
      <c r="M70" s="502"/>
      <c r="N70" s="500">
        <v>7336</v>
      </c>
      <c r="O70" s="619">
        <v>0.70606352261790184</v>
      </c>
      <c r="P70" s="500">
        <f t="shared" si="1"/>
        <v>3054</v>
      </c>
    </row>
    <row r="71" spans="1:133" outlineLevel="2">
      <c r="A71" s="446">
        <v>315</v>
      </c>
      <c r="B71" s="445" t="s">
        <v>358</v>
      </c>
      <c r="C71" s="501">
        <v>6980</v>
      </c>
      <c r="D71" s="502">
        <v>4125</v>
      </c>
      <c r="E71" s="653">
        <v>0.59097421203438394</v>
      </c>
      <c r="F71" s="503">
        <v>1025</v>
      </c>
      <c r="G71" s="653">
        <v>0.14684813753581663</v>
      </c>
      <c r="H71" s="502">
        <v>86</v>
      </c>
      <c r="I71" s="504">
        <v>1.2320916905444125E-2</v>
      </c>
      <c r="J71" s="502">
        <v>46</v>
      </c>
      <c r="K71" s="504">
        <v>6.5902578796561608E-3</v>
      </c>
      <c r="L71" s="502"/>
      <c r="M71" s="502"/>
      <c r="N71" s="500">
        <v>5282</v>
      </c>
      <c r="O71" s="619">
        <v>0.75673352435530084</v>
      </c>
      <c r="P71" s="500">
        <f t="shared" si="1"/>
        <v>1698</v>
      </c>
    </row>
    <row r="72" spans="1:133" outlineLevel="2">
      <c r="A72" s="446">
        <v>361</v>
      </c>
      <c r="B72" s="445" t="s">
        <v>359</v>
      </c>
      <c r="C72" s="501">
        <v>29103</v>
      </c>
      <c r="D72" s="502">
        <v>17464</v>
      </c>
      <c r="E72" s="653">
        <v>0.60007559358141771</v>
      </c>
      <c r="F72" s="503">
        <v>1989</v>
      </c>
      <c r="G72" s="653">
        <v>6.8343469745387075E-2</v>
      </c>
      <c r="H72" s="502">
        <v>526</v>
      </c>
      <c r="I72" s="504">
        <v>1.8073738102601107E-2</v>
      </c>
      <c r="J72" s="502">
        <v>81</v>
      </c>
      <c r="K72" s="504">
        <v>2.7832182249252655E-3</v>
      </c>
      <c r="L72" s="502"/>
      <c r="M72" s="502"/>
      <c r="N72" s="500">
        <v>20060</v>
      </c>
      <c r="O72" s="619">
        <v>0.68927601965433116</v>
      </c>
      <c r="P72" s="500">
        <f t="shared" si="1"/>
        <v>9043</v>
      </c>
    </row>
    <row r="73" spans="1:133" ht="15.75" outlineLevel="2" thickBot="1">
      <c r="A73" s="446">
        <v>647</v>
      </c>
      <c r="B73" s="446" t="s">
        <v>360</v>
      </c>
      <c r="C73" s="501">
        <v>7625</v>
      </c>
      <c r="D73" s="502">
        <v>4552</v>
      </c>
      <c r="E73" s="653">
        <v>0.59698360655737703</v>
      </c>
      <c r="F73" s="503">
        <v>1130</v>
      </c>
      <c r="G73" s="653">
        <v>0.1481967213114754</v>
      </c>
      <c r="H73" s="502">
        <v>136</v>
      </c>
      <c r="I73" s="504">
        <v>1.7836065573770491E-2</v>
      </c>
      <c r="J73" s="502">
        <v>35</v>
      </c>
      <c r="K73" s="504">
        <v>4.5901639344262295E-3</v>
      </c>
      <c r="L73" s="502"/>
      <c r="M73" s="502"/>
      <c r="N73" s="500">
        <v>5853</v>
      </c>
      <c r="O73" s="619">
        <v>0.76760655737704919</v>
      </c>
      <c r="P73" s="500">
        <f t="shared" si="1"/>
        <v>1772</v>
      </c>
    </row>
    <row r="74" spans="1:133" outlineLevel="2">
      <c r="A74" s="446">
        <v>658</v>
      </c>
      <c r="B74" s="449" t="s">
        <v>361</v>
      </c>
      <c r="C74" s="501">
        <v>3943</v>
      </c>
      <c r="D74" s="502">
        <v>1882</v>
      </c>
      <c r="E74" s="653">
        <v>0.4773015470453969</v>
      </c>
      <c r="F74" s="503">
        <v>984</v>
      </c>
      <c r="G74" s="653">
        <v>0.24955617550088766</v>
      </c>
      <c r="H74" s="502">
        <v>96</v>
      </c>
      <c r="I74" s="504">
        <v>2.4346943951306113E-2</v>
      </c>
      <c r="J74" s="502">
        <v>32</v>
      </c>
      <c r="K74" s="504">
        <v>8.1156479837687038E-3</v>
      </c>
      <c r="L74" s="502"/>
      <c r="M74" s="502"/>
      <c r="N74" s="500">
        <v>2994</v>
      </c>
      <c r="O74" s="619">
        <v>0.75932031448135939</v>
      </c>
      <c r="P74" s="500">
        <f t="shared" si="1"/>
        <v>949</v>
      </c>
      <c r="R74" s="678" t="s">
        <v>290</v>
      </c>
      <c r="S74" s="679">
        <v>0.79179909179336994</v>
      </c>
      <c r="X74" s="678" t="s">
        <v>290</v>
      </c>
      <c r="Y74" s="679">
        <v>0.7793218454697054</v>
      </c>
      <c r="AD74" s="678" t="s">
        <v>290</v>
      </c>
      <c r="AE74" s="679">
        <v>0.66635591093262581</v>
      </c>
      <c r="AJ74" s="678" t="s">
        <v>290</v>
      </c>
      <c r="AK74" s="679">
        <v>0.80864456567352072</v>
      </c>
      <c r="AP74" s="678" t="s">
        <v>290</v>
      </c>
      <c r="AQ74" s="679">
        <v>0.73895696779709319</v>
      </c>
      <c r="AV74" s="678" t="s">
        <v>290</v>
      </c>
      <c r="AW74" s="679">
        <v>0.76227921606581173</v>
      </c>
      <c r="BB74" s="678" t="s">
        <v>290</v>
      </c>
      <c r="BC74" s="679">
        <v>0.90418231257283443</v>
      </c>
      <c r="BH74" s="678" t="s">
        <v>290</v>
      </c>
      <c r="BI74" s="679">
        <v>0.792800393728468</v>
      </c>
      <c r="BN74" s="678" t="s">
        <v>290</v>
      </c>
      <c r="BO74" s="679">
        <v>0.87929827451303377</v>
      </c>
      <c r="BT74" s="678" t="s">
        <v>290</v>
      </c>
      <c r="BU74" s="679">
        <v>0.76703499079189685</v>
      </c>
      <c r="BZ74" s="678" t="s">
        <v>290</v>
      </c>
      <c r="CA74" s="679">
        <v>0.84637249593936115</v>
      </c>
      <c r="CF74" s="678" t="s">
        <v>290</v>
      </c>
      <c r="CG74" s="679">
        <v>0.77803829620945686</v>
      </c>
      <c r="CL74" s="678" t="s">
        <v>290</v>
      </c>
      <c r="CM74" s="679">
        <v>0.782501235788433</v>
      </c>
      <c r="CR74" s="678" t="s">
        <v>290</v>
      </c>
      <c r="CS74" s="679">
        <v>0.84634617570178428</v>
      </c>
      <c r="CX74" s="678" t="s">
        <v>290</v>
      </c>
      <c r="CY74" s="679">
        <v>0.85391705069124424</v>
      </c>
      <c r="DD74" s="678" t="s">
        <v>290</v>
      </c>
      <c r="DE74" s="679">
        <v>0.90776699029126218</v>
      </c>
      <c r="DJ74" s="678" t="s">
        <v>290</v>
      </c>
      <c r="DK74" s="679">
        <v>0.90567208638451036</v>
      </c>
      <c r="DP74" s="678" t="s">
        <v>290</v>
      </c>
      <c r="DQ74" s="679">
        <v>0.61907002273974754</v>
      </c>
      <c r="DV74" s="678" t="s">
        <v>290</v>
      </c>
      <c r="DW74" s="679">
        <v>0.72881355932203384</v>
      </c>
      <c r="EB74" s="678" t="s">
        <v>290</v>
      </c>
      <c r="EC74" s="679">
        <v>0.87246703119974267</v>
      </c>
    </row>
    <row r="75" spans="1:133" outlineLevel="2">
      <c r="A75" s="446">
        <v>664</v>
      </c>
      <c r="B75" s="446" t="s">
        <v>362</v>
      </c>
      <c r="C75" s="501">
        <v>23972</v>
      </c>
      <c r="D75" s="502">
        <v>10578</v>
      </c>
      <c r="E75" s="653">
        <v>0.44126480894376774</v>
      </c>
      <c r="F75" s="503">
        <v>14150</v>
      </c>
      <c r="G75" s="653">
        <v>0.59027198398131153</v>
      </c>
      <c r="H75" s="502">
        <v>402</v>
      </c>
      <c r="I75" s="504">
        <v>1.6769564491907224E-2</v>
      </c>
      <c r="J75" s="502">
        <v>346</v>
      </c>
      <c r="K75" s="504">
        <v>1.4433505756716168E-2</v>
      </c>
      <c r="L75" s="502"/>
      <c r="M75" s="502"/>
      <c r="N75" s="500">
        <v>25476</v>
      </c>
      <c r="O75" s="619">
        <v>1.0627398631737026</v>
      </c>
      <c r="P75" s="500">
        <f t="shared" si="1"/>
        <v>-1504</v>
      </c>
      <c r="R75" s="680" t="s">
        <v>292</v>
      </c>
      <c r="S75" s="681">
        <v>0.17804699163055859</v>
      </c>
      <c r="X75" s="680" t="s">
        <v>292</v>
      </c>
      <c r="Y75" s="681">
        <v>0.18343524180100054</v>
      </c>
      <c r="AD75" s="680" t="s">
        <v>292</v>
      </c>
      <c r="AE75" s="681">
        <v>0.30754060740793859</v>
      </c>
      <c r="AJ75" s="680" t="s">
        <v>292</v>
      </c>
      <c r="AK75" s="681">
        <v>0.17331095258078053</v>
      </c>
      <c r="AP75" s="680" t="s">
        <v>292</v>
      </c>
      <c r="AQ75" s="681">
        <v>0.22228555143915646</v>
      </c>
      <c r="AV75" s="680" t="s">
        <v>292</v>
      </c>
      <c r="AW75" s="681">
        <v>0.21727558674086619</v>
      </c>
      <c r="BB75" s="680" t="s">
        <v>292</v>
      </c>
      <c r="BC75" s="681">
        <v>7.225171565453839E-2</v>
      </c>
      <c r="BH75" s="680" t="s">
        <v>292</v>
      </c>
      <c r="BI75" s="681">
        <v>0.17640441538353371</v>
      </c>
      <c r="BN75" s="680" t="s">
        <v>292</v>
      </c>
      <c r="BO75" s="681">
        <v>9.9164024214471028E-2</v>
      </c>
      <c r="BT75" s="680" t="s">
        <v>292</v>
      </c>
      <c r="BU75" s="681">
        <v>0.19383057090239411</v>
      </c>
      <c r="BZ75" s="680" t="s">
        <v>292</v>
      </c>
      <c r="CA75" s="681">
        <v>0.11897671900378994</v>
      </c>
      <c r="CF75" s="680" t="s">
        <v>292</v>
      </c>
      <c r="CG75" s="681">
        <v>0.19734271199687378</v>
      </c>
      <c r="CL75" s="680" t="s">
        <v>292</v>
      </c>
      <c r="CM75" s="681">
        <v>0.18388531883341572</v>
      </c>
      <c r="CR75" s="680" t="s">
        <v>292</v>
      </c>
      <c r="CS75" s="681">
        <v>0.12160472780997841</v>
      </c>
      <c r="CX75" s="680" t="s">
        <v>292</v>
      </c>
      <c r="CY75" s="681">
        <v>0.11705069124423963</v>
      </c>
      <c r="DD75" s="680" t="s">
        <v>292</v>
      </c>
      <c r="DE75" s="681">
        <v>6.1353829557713055E-2</v>
      </c>
      <c r="DJ75" s="680" t="s">
        <v>292</v>
      </c>
      <c r="DK75" s="681">
        <v>6.0940796822638699E-2</v>
      </c>
      <c r="DP75" s="680" t="s">
        <v>292</v>
      </c>
      <c r="DQ75" s="681">
        <v>0.34180192895789224</v>
      </c>
      <c r="DV75" s="680" t="s">
        <v>292</v>
      </c>
      <c r="DW75" s="681">
        <v>0.2246806378892878</v>
      </c>
      <c r="EB75" s="680" t="s">
        <v>292</v>
      </c>
      <c r="EC75" s="681">
        <v>0.10244451592151817</v>
      </c>
    </row>
    <row r="76" spans="1:133" outlineLevel="2">
      <c r="A76" s="446">
        <v>686</v>
      </c>
      <c r="B76" s="448" t="s">
        <v>363</v>
      </c>
      <c r="C76" s="501">
        <v>39667</v>
      </c>
      <c r="D76" s="502">
        <v>17895</v>
      </c>
      <c r="E76" s="653">
        <v>0.45113066276753977</v>
      </c>
      <c r="F76" s="503">
        <v>20731</v>
      </c>
      <c r="G76" s="653">
        <v>0.5226258602868884</v>
      </c>
      <c r="H76" s="502">
        <v>617</v>
      </c>
      <c r="I76" s="504">
        <v>1.5554491138729927E-2</v>
      </c>
      <c r="J76" s="502">
        <v>158</v>
      </c>
      <c r="K76" s="504">
        <v>3.9831598053797863E-3</v>
      </c>
      <c r="L76" s="502"/>
      <c r="M76" s="502"/>
      <c r="N76" s="500">
        <v>39401</v>
      </c>
      <c r="O76" s="619">
        <v>0.99329417399853781</v>
      </c>
      <c r="P76" s="500">
        <f t="shared" si="1"/>
        <v>266</v>
      </c>
      <c r="R76" s="680" t="s">
        <v>294</v>
      </c>
      <c r="S76" s="681">
        <v>2.224742128615791E-2</v>
      </c>
      <c r="X76" s="680" t="s">
        <v>294</v>
      </c>
      <c r="Y76" s="681">
        <v>2.1122846025569762E-2</v>
      </c>
      <c r="AD76" s="680" t="s">
        <v>294</v>
      </c>
      <c r="AE76" s="681">
        <v>1.8358492595647029E-2</v>
      </c>
      <c r="AJ76" s="680" t="s">
        <v>294</v>
      </c>
      <c r="AK76" s="681">
        <v>1.2169534200587495E-2</v>
      </c>
      <c r="AP76" s="680" t="s">
        <v>294</v>
      </c>
      <c r="AQ76" s="681">
        <v>3.163294385864919E-2</v>
      </c>
      <c r="AV76" s="680" t="s">
        <v>294</v>
      </c>
      <c r="AW76" s="681">
        <v>1.4033389789499154E-2</v>
      </c>
      <c r="BB76" s="680" t="s">
        <v>294</v>
      </c>
      <c r="BC76" s="681">
        <v>1.8775087401268938E-2</v>
      </c>
      <c r="BH76" s="680" t="s">
        <v>294</v>
      </c>
      <c r="BI76" s="681">
        <v>2.2780004218519299E-2</v>
      </c>
      <c r="BN76" s="680" t="s">
        <v>294</v>
      </c>
      <c r="BO76" s="681">
        <v>1.6348886051970515E-2</v>
      </c>
      <c r="BT76" s="680" t="s">
        <v>294</v>
      </c>
      <c r="BU76" s="681">
        <v>2.85451197053407E-2</v>
      </c>
      <c r="BZ76" s="680" t="s">
        <v>294</v>
      </c>
      <c r="CA76" s="681">
        <v>2.8334235697527521E-2</v>
      </c>
      <c r="CF76" s="680" t="s">
        <v>294</v>
      </c>
      <c r="CG76" s="681">
        <v>1.8757327080890972E-2</v>
      </c>
      <c r="CL76" s="680" t="s">
        <v>294</v>
      </c>
      <c r="CM76" s="681">
        <v>2.4221453287197232E-2</v>
      </c>
      <c r="CR76" s="680" t="s">
        <v>294</v>
      </c>
      <c r="CS76" s="681">
        <v>2.2957154222070689E-2</v>
      </c>
      <c r="CX76" s="680" t="s">
        <v>294</v>
      </c>
      <c r="CY76" s="681">
        <v>2.3502304147465437E-2</v>
      </c>
      <c r="DD76" s="680" t="s">
        <v>294</v>
      </c>
      <c r="DE76" s="681">
        <v>2.5755124056094932E-2</v>
      </c>
      <c r="DJ76" s="680" t="s">
        <v>294</v>
      </c>
      <c r="DK76" s="681">
        <v>2.7057217326548342E-2</v>
      </c>
      <c r="DP76" s="680" t="s">
        <v>294</v>
      </c>
      <c r="DQ76" s="681">
        <v>1.9603230612404925E-2</v>
      </c>
      <c r="DV76" s="680" t="s">
        <v>294</v>
      </c>
      <c r="DW76" s="681">
        <v>3.815646656090841E-2</v>
      </c>
      <c r="EB76" s="680" t="s">
        <v>294</v>
      </c>
      <c r="EC76" s="681">
        <v>1.7368928916050175E-2</v>
      </c>
    </row>
    <row r="77" spans="1:133" ht="15.75" outlineLevel="2" thickBot="1">
      <c r="A77" s="446">
        <v>819</v>
      </c>
      <c r="B77" s="445" t="s">
        <v>364</v>
      </c>
      <c r="C77" s="501">
        <v>5281</v>
      </c>
      <c r="D77" s="502">
        <v>3919</v>
      </c>
      <c r="E77" s="653">
        <v>0.74209430032190871</v>
      </c>
      <c r="F77" s="503">
        <v>778</v>
      </c>
      <c r="G77" s="653">
        <v>0.14732058322287445</v>
      </c>
      <c r="H77" s="502">
        <v>109</v>
      </c>
      <c r="I77" s="504">
        <v>2.0640030297292181E-2</v>
      </c>
      <c r="J77" s="502">
        <v>45</v>
      </c>
      <c r="K77" s="504">
        <v>8.5211134254875968E-3</v>
      </c>
      <c r="L77" s="502"/>
      <c r="M77" s="502"/>
      <c r="N77" s="500">
        <v>4851</v>
      </c>
      <c r="O77" s="619">
        <v>0.91857602726756293</v>
      </c>
      <c r="P77" s="500">
        <f t="shared" si="1"/>
        <v>430</v>
      </c>
      <c r="R77" s="683" t="s">
        <v>296</v>
      </c>
      <c r="S77" s="682">
        <v>7.9064952899134972E-3</v>
      </c>
      <c r="X77" s="683" t="s">
        <v>296</v>
      </c>
      <c r="Y77" s="682">
        <v>1.6120066703724293E-2</v>
      </c>
      <c r="AD77" s="683" t="s">
        <v>296</v>
      </c>
      <c r="AE77" s="682">
        <v>7.7449890637885906E-3</v>
      </c>
      <c r="AJ77" s="683" t="s">
        <v>296</v>
      </c>
      <c r="AK77" s="682">
        <v>5.8749475451112046E-3</v>
      </c>
      <c r="AP77" s="683" t="s">
        <v>296</v>
      </c>
      <c r="AQ77" s="682">
        <v>7.1245369051011684E-3</v>
      </c>
      <c r="AV77" s="683" t="s">
        <v>296</v>
      </c>
      <c r="AW77" s="682">
        <v>6.4118074038228886E-3</v>
      </c>
      <c r="BB77" s="683" t="s">
        <v>296</v>
      </c>
      <c r="BC77" s="682">
        <v>4.7908843713582805E-3</v>
      </c>
      <c r="BH77" s="683" t="s">
        <v>296</v>
      </c>
      <c r="BI77" s="682">
        <v>8.0151866694790127E-3</v>
      </c>
      <c r="BN77" s="683" t="s">
        <v>296</v>
      </c>
      <c r="BO77" s="682">
        <v>5.1888152205246466E-3</v>
      </c>
      <c r="BT77" s="683" t="s">
        <v>296</v>
      </c>
      <c r="BU77" s="682">
        <v>1.0589318600368325E-2</v>
      </c>
      <c r="BZ77" s="683" t="s">
        <v>296</v>
      </c>
      <c r="CA77" s="682">
        <v>6.3165493593214219E-3</v>
      </c>
      <c r="CF77" s="683" t="s">
        <v>296</v>
      </c>
      <c r="CG77" s="682">
        <v>5.8616647127784291E-3</v>
      </c>
      <c r="CL77" s="683" t="s">
        <v>296</v>
      </c>
      <c r="CM77" s="682">
        <v>9.3919920909540291E-3</v>
      </c>
      <c r="CR77" s="683" t="s">
        <v>296</v>
      </c>
      <c r="CS77" s="682">
        <v>9.09194226616661E-3</v>
      </c>
      <c r="CX77" s="683" t="s">
        <v>296</v>
      </c>
      <c r="CY77" s="682">
        <v>5.5299539170506912E-3</v>
      </c>
      <c r="DD77" s="683" t="s">
        <v>296</v>
      </c>
      <c r="DE77" s="682">
        <v>5.1240560949298818E-3</v>
      </c>
      <c r="DJ77" s="683" t="s">
        <v>296</v>
      </c>
      <c r="DK77" s="682">
        <v>6.3298994663025937E-3</v>
      </c>
      <c r="DP77" s="683" t="s">
        <v>296</v>
      </c>
      <c r="DQ77" s="682">
        <v>1.9524817689955305E-2</v>
      </c>
      <c r="DV77" s="683" t="s">
        <v>296</v>
      </c>
      <c r="DW77" s="682">
        <v>8.3493362277698921E-3</v>
      </c>
      <c r="EB77" s="683" t="s">
        <v>296</v>
      </c>
      <c r="EC77" s="682">
        <v>7.7195239626889674E-3</v>
      </c>
    </row>
    <row r="78" spans="1:133" outlineLevel="1">
      <c r="A78" s="446">
        <v>854</v>
      </c>
      <c r="B78" s="445" t="s">
        <v>365</v>
      </c>
      <c r="C78" s="501">
        <v>14769</v>
      </c>
      <c r="D78" s="502">
        <v>13478</v>
      </c>
      <c r="E78" s="653">
        <v>0.91258717584128923</v>
      </c>
      <c r="F78" s="503">
        <v>1015</v>
      </c>
      <c r="G78" s="653">
        <v>6.8725032161960867E-2</v>
      </c>
      <c r="H78" s="502">
        <v>250</v>
      </c>
      <c r="I78" s="504">
        <v>1.692734782314307E-2</v>
      </c>
      <c r="J78" s="502">
        <v>184</v>
      </c>
      <c r="K78" s="504">
        <v>1.2458527997833299E-2</v>
      </c>
      <c r="L78" s="502"/>
      <c r="M78" s="502"/>
      <c r="N78" s="500">
        <v>14927</v>
      </c>
      <c r="O78" s="619">
        <v>1.0106980838242263</v>
      </c>
      <c r="P78" s="500">
        <f t="shared" si="1"/>
        <v>-158</v>
      </c>
    </row>
    <row r="79" spans="1:133" outlineLevel="2">
      <c r="A79" s="446">
        <v>887</v>
      </c>
      <c r="B79" s="445" t="s">
        <v>366</v>
      </c>
      <c r="C79" s="501">
        <v>44696</v>
      </c>
      <c r="D79" s="502">
        <v>27088</v>
      </c>
      <c r="E79" s="653">
        <v>0.60604975836763919</v>
      </c>
      <c r="F79" s="503">
        <v>15629</v>
      </c>
      <c r="G79" s="653">
        <v>0.34967334884553425</v>
      </c>
      <c r="H79" s="502">
        <v>872</v>
      </c>
      <c r="I79" s="504">
        <v>1.950957580096653E-2</v>
      </c>
      <c r="J79" s="502">
        <v>422</v>
      </c>
      <c r="K79" s="504">
        <v>9.4415607660640766E-3</v>
      </c>
      <c r="L79" s="502"/>
      <c r="M79" s="502"/>
      <c r="N79" s="500">
        <v>44011</v>
      </c>
      <c r="O79" s="619">
        <v>0.98467424378020407</v>
      </c>
      <c r="P79" s="500">
        <f t="shared" si="1"/>
        <v>685</v>
      </c>
    </row>
    <row r="80" spans="1:133" outlineLevel="2">
      <c r="A80" s="447"/>
      <c r="B80" s="447" t="s">
        <v>367</v>
      </c>
      <c r="C80" s="438">
        <v>728581</v>
      </c>
      <c r="D80" s="438">
        <v>278455</v>
      </c>
      <c r="E80" s="685">
        <v>0.38218811635219696</v>
      </c>
      <c r="F80" s="438">
        <v>410974</v>
      </c>
      <c r="G80" s="685">
        <v>0.56407455039316146</v>
      </c>
      <c r="H80" s="438">
        <v>9073</v>
      </c>
      <c r="I80" s="685">
        <v>1.2452973657012742E-2</v>
      </c>
      <c r="J80" s="438">
        <v>5004</v>
      </c>
      <c r="K80" s="685">
        <v>6.8681450655452177E-3</v>
      </c>
      <c r="L80" s="438"/>
      <c r="M80" s="438"/>
      <c r="N80" s="438">
        <v>703506</v>
      </c>
      <c r="O80" s="457">
        <v>96.558378546791644</v>
      </c>
      <c r="P80" s="779">
        <f t="shared" si="1"/>
        <v>25075</v>
      </c>
    </row>
    <row r="81" spans="1:121" outlineLevel="2">
      <c r="A81" s="446">
        <v>2</v>
      </c>
      <c r="B81" s="445" t="s">
        <v>368</v>
      </c>
      <c r="C81" s="501">
        <v>21246</v>
      </c>
      <c r="D81" s="502">
        <v>11861</v>
      </c>
      <c r="E81" s="653">
        <v>0.5582697919608397</v>
      </c>
      <c r="F81" s="503">
        <v>2890</v>
      </c>
      <c r="G81" s="653">
        <v>0.13602560481973078</v>
      </c>
      <c r="H81" s="502">
        <v>463</v>
      </c>
      <c r="I81" s="504">
        <v>2.17923373811541E-2</v>
      </c>
      <c r="J81" s="502">
        <v>105</v>
      </c>
      <c r="K81" s="504">
        <v>4.942106749505789E-3</v>
      </c>
      <c r="L81" s="502"/>
      <c r="M81" s="502"/>
      <c r="N81" s="500">
        <v>15319</v>
      </c>
      <c r="O81" s="619">
        <v>0.72102984091123035</v>
      </c>
      <c r="P81" s="500">
        <f t="shared" si="1"/>
        <v>5927</v>
      </c>
    </row>
    <row r="82" spans="1:121" outlineLevel="2">
      <c r="A82" s="446">
        <v>21</v>
      </c>
      <c r="B82" s="445" t="s">
        <v>369</v>
      </c>
      <c r="C82" s="501">
        <v>4920</v>
      </c>
      <c r="D82" s="502">
        <v>2917</v>
      </c>
      <c r="E82" s="653">
        <v>0.59288617886178863</v>
      </c>
      <c r="F82" s="503">
        <v>495</v>
      </c>
      <c r="G82" s="653">
        <v>0.10060975609756098</v>
      </c>
      <c r="H82" s="502">
        <v>60</v>
      </c>
      <c r="I82" s="504">
        <v>1.2195121951219513E-2</v>
      </c>
      <c r="J82" s="502">
        <v>57</v>
      </c>
      <c r="K82" s="504">
        <v>1.1585365853658536E-2</v>
      </c>
      <c r="L82" s="502"/>
      <c r="M82" s="502"/>
      <c r="N82" s="500">
        <v>3529</v>
      </c>
      <c r="O82" s="619">
        <v>0.71727642276422765</v>
      </c>
      <c r="P82" s="500">
        <f t="shared" si="1"/>
        <v>1391</v>
      </c>
    </row>
    <row r="83" spans="1:121" outlineLevel="2">
      <c r="A83" s="446">
        <v>55</v>
      </c>
      <c r="B83" s="445" t="s">
        <v>370</v>
      </c>
      <c r="C83" s="501">
        <v>7902</v>
      </c>
      <c r="D83" s="502">
        <v>6524</v>
      </c>
      <c r="E83" s="653">
        <v>0.82561376866616043</v>
      </c>
      <c r="F83" s="503">
        <v>476</v>
      </c>
      <c r="G83" s="653">
        <v>6.023791445203746E-2</v>
      </c>
      <c r="H83" s="502">
        <v>192</v>
      </c>
      <c r="I83" s="504">
        <v>2.4297646165527716E-2</v>
      </c>
      <c r="J83" s="502">
        <v>41</v>
      </c>
      <c r="K83" s="504">
        <v>5.1885598582637306E-3</v>
      </c>
      <c r="L83" s="502"/>
      <c r="M83" s="502"/>
      <c r="N83" s="500">
        <v>7233</v>
      </c>
      <c r="O83" s="619">
        <v>0.91533788914198932</v>
      </c>
      <c r="P83" s="500">
        <f t="shared" si="1"/>
        <v>669</v>
      </c>
    </row>
    <row r="84" spans="1:121" outlineLevel="2">
      <c r="A84" s="446">
        <v>148</v>
      </c>
      <c r="B84" s="450" t="s">
        <v>371</v>
      </c>
      <c r="C84" s="501">
        <v>65553</v>
      </c>
      <c r="D84" s="502">
        <v>18154</v>
      </c>
      <c r="E84" s="653">
        <v>0.27693621954754166</v>
      </c>
      <c r="F84" s="503">
        <v>36250</v>
      </c>
      <c r="G84" s="653">
        <v>0.55298765884093781</v>
      </c>
      <c r="H84" s="502">
        <v>708</v>
      </c>
      <c r="I84" s="504">
        <v>1.0800421033362317E-2</v>
      </c>
      <c r="J84" s="502">
        <v>253</v>
      </c>
      <c r="K84" s="504">
        <v>3.8594724879105458E-3</v>
      </c>
      <c r="L84" s="502"/>
      <c r="M84" s="502"/>
      <c r="N84" s="500">
        <v>55365</v>
      </c>
      <c r="O84" s="619">
        <v>0.84458377190975242</v>
      </c>
      <c r="P84" s="500">
        <f t="shared" si="1"/>
        <v>10188</v>
      </c>
    </row>
    <row r="85" spans="1:121" outlineLevel="1">
      <c r="A85" s="446">
        <v>197</v>
      </c>
      <c r="B85" s="445" t="s">
        <v>372</v>
      </c>
      <c r="C85" s="501">
        <v>15534</v>
      </c>
      <c r="D85" s="502">
        <v>11535</v>
      </c>
      <c r="E85" s="653">
        <v>0.74256469679412895</v>
      </c>
      <c r="F85" s="503">
        <v>2592</v>
      </c>
      <c r="G85" s="653">
        <v>0.16685979142526072</v>
      </c>
      <c r="H85" s="502">
        <v>280</v>
      </c>
      <c r="I85" s="504">
        <v>1.8024977468778163E-2</v>
      </c>
      <c r="J85" s="502">
        <v>99</v>
      </c>
      <c r="K85" s="504">
        <v>6.3731170336037077E-3</v>
      </c>
      <c r="L85" s="502"/>
      <c r="M85" s="502"/>
      <c r="N85" s="500">
        <v>14506</v>
      </c>
      <c r="O85" s="619">
        <v>0.93382258272177154</v>
      </c>
      <c r="P85" s="500">
        <f t="shared" si="1"/>
        <v>1028</v>
      </c>
    </row>
    <row r="86" spans="1:121" outlineLevel="2">
      <c r="A86" s="446">
        <v>206</v>
      </c>
      <c r="B86" s="446" t="s">
        <v>373</v>
      </c>
      <c r="C86" s="501">
        <v>4983</v>
      </c>
      <c r="D86" s="502">
        <v>2733</v>
      </c>
      <c r="E86" s="653">
        <v>0.54846478025285972</v>
      </c>
      <c r="F86" s="503">
        <v>653</v>
      </c>
      <c r="G86" s="653">
        <v>0.13104555488661448</v>
      </c>
      <c r="H86" s="502">
        <v>70</v>
      </c>
      <c r="I86" s="504">
        <v>1.4047762392133253E-2</v>
      </c>
      <c r="J86" s="502">
        <v>38</v>
      </c>
      <c r="K86" s="504">
        <v>7.6259281557294802E-3</v>
      </c>
      <c r="L86" s="502"/>
      <c r="M86" s="502"/>
      <c r="N86" s="500">
        <v>3494</v>
      </c>
      <c r="O86" s="619">
        <v>0.70118402568733695</v>
      </c>
      <c r="P86" s="500">
        <f t="shared" si="1"/>
        <v>1489</v>
      </c>
    </row>
    <row r="87" spans="1:121" outlineLevel="2">
      <c r="A87" s="446">
        <v>313</v>
      </c>
      <c r="B87" s="445" t="s">
        <v>374</v>
      </c>
      <c r="C87" s="501">
        <v>10226</v>
      </c>
      <c r="D87" s="502">
        <v>6714</v>
      </c>
      <c r="E87" s="653">
        <v>0.65656170545667902</v>
      </c>
      <c r="F87" s="503">
        <v>1657</v>
      </c>
      <c r="G87" s="653">
        <v>0.16203794249951106</v>
      </c>
      <c r="H87" s="502">
        <v>189</v>
      </c>
      <c r="I87" s="504">
        <v>1.8482300019557991E-2</v>
      </c>
      <c r="J87" s="502">
        <v>88</v>
      </c>
      <c r="K87" s="504">
        <v>8.6055153530217102E-3</v>
      </c>
      <c r="L87" s="502"/>
      <c r="M87" s="502"/>
      <c r="N87" s="500">
        <v>8648</v>
      </c>
      <c r="O87" s="619">
        <v>0.84568746332876976</v>
      </c>
      <c r="P87" s="500">
        <f t="shared" si="1"/>
        <v>1578</v>
      </c>
    </row>
    <row r="88" spans="1:121" ht="15.75" outlineLevel="2" thickBot="1">
      <c r="A88" s="446">
        <v>318</v>
      </c>
      <c r="B88" s="445" t="s">
        <v>375</v>
      </c>
      <c r="C88" s="501">
        <v>60921</v>
      </c>
      <c r="D88" s="502">
        <v>15009</v>
      </c>
      <c r="E88" s="653">
        <v>0.24636824740237356</v>
      </c>
      <c r="F88" s="503">
        <v>32815</v>
      </c>
      <c r="G88" s="653">
        <v>0.53864841351914772</v>
      </c>
      <c r="H88" s="502">
        <v>437</v>
      </c>
      <c r="I88" s="504">
        <v>7.1732243397186523E-3</v>
      </c>
      <c r="J88" s="502">
        <v>303</v>
      </c>
      <c r="K88" s="504">
        <v>4.9736544048850154E-3</v>
      </c>
      <c r="L88" s="502"/>
      <c r="M88" s="502"/>
      <c r="N88" s="500">
        <v>48564</v>
      </c>
      <c r="O88" s="619">
        <v>0.79716353966612497</v>
      </c>
      <c r="P88" s="500">
        <f t="shared" si="1"/>
        <v>12357</v>
      </c>
    </row>
    <row r="89" spans="1:121" outlineLevel="2">
      <c r="A89" s="446">
        <v>321</v>
      </c>
      <c r="B89" s="445" t="s">
        <v>376</v>
      </c>
      <c r="C89" s="501">
        <v>9121</v>
      </c>
      <c r="D89" s="502">
        <v>3939</v>
      </c>
      <c r="E89" s="653">
        <v>0.43186054160727988</v>
      </c>
      <c r="F89" s="503">
        <v>2568</v>
      </c>
      <c r="G89" s="653">
        <v>0.28154807586887404</v>
      </c>
      <c r="H89" s="502">
        <v>100</v>
      </c>
      <c r="I89" s="504">
        <v>1.0963710119504441E-2</v>
      </c>
      <c r="J89" s="502">
        <v>112</v>
      </c>
      <c r="K89" s="504">
        <v>1.2279355333844973E-2</v>
      </c>
      <c r="L89" s="502"/>
      <c r="M89" s="502"/>
      <c r="N89" s="500">
        <v>6719</v>
      </c>
      <c r="O89" s="619">
        <v>0.73665168292950334</v>
      </c>
      <c r="P89" s="500">
        <f t="shared" si="1"/>
        <v>2402</v>
      </c>
      <c r="R89" s="678" t="s">
        <v>290</v>
      </c>
      <c r="S89" s="679">
        <v>0.61406984105110396</v>
      </c>
      <c r="X89" s="678" t="s">
        <v>290</v>
      </c>
      <c r="Y89" s="679">
        <v>0.88860422217667556</v>
      </c>
      <c r="AD89" s="678" t="s">
        <v>290</v>
      </c>
      <c r="AE89" s="679">
        <v>0.68502367306254675</v>
      </c>
      <c r="AJ89" s="678" t="s">
        <v>290</v>
      </c>
      <c r="AK89" s="679">
        <v>0.87629336579427874</v>
      </c>
      <c r="AP89" s="678" t="s">
        <v>290</v>
      </c>
      <c r="AQ89" s="679">
        <v>0.9167746580273578</v>
      </c>
      <c r="AV89" s="678" t="s">
        <v>290</v>
      </c>
      <c r="AW89" s="679">
        <v>0.57043959847698167</v>
      </c>
      <c r="BB89" s="678" t="s">
        <v>290</v>
      </c>
      <c r="BC89" s="679">
        <v>0.38806104533381353</v>
      </c>
      <c r="BH89" s="678" t="s">
        <v>290</v>
      </c>
      <c r="BI89" s="679">
        <v>0.3125</v>
      </c>
      <c r="BN89" s="678" t="s">
        <v>290</v>
      </c>
      <c r="BO89" s="679">
        <v>0.65294438386041442</v>
      </c>
      <c r="BT89" s="678" t="s">
        <v>290</v>
      </c>
      <c r="BU89" s="679">
        <v>0.78095418402120409</v>
      </c>
      <c r="BZ89" s="678" t="s">
        <v>290</v>
      </c>
      <c r="CA89" s="679">
        <v>0.87058823529411766</v>
      </c>
      <c r="CF89" s="678" t="s">
        <v>290</v>
      </c>
      <c r="CG89" s="679">
        <v>0.77772082692636257</v>
      </c>
      <c r="CL89" s="678" t="s">
        <v>290</v>
      </c>
      <c r="CM89" s="679">
        <v>0.62859051436205748</v>
      </c>
      <c r="CR89" s="678" t="s">
        <v>290</v>
      </c>
      <c r="CS89" s="679">
        <v>0.41521431935939707</v>
      </c>
      <c r="CX89" s="678" t="s">
        <v>290</v>
      </c>
      <c r="CY89" s="679">
        <v>0.45417628994187964</v>
      </c>
      <c r="DD89" s="678" t="s">
        <v>290</v>
      </c>
      <c r="DE89" s="679">
        <v>0.80787466501752214</v>
      </c>
      <c r="DJ89" s="678" t="s">
        <v>290</v>
      </c>
      <c r="DK89" s="679">
        <v>0.90292758089368264</v>
      </c>
      <c r="DP89" s="678" t="s">
        <v>290</v>
      </c>
      <c r="DQ89" s="679">
        <v>0.61548249301311031</v>
      </c>
    </row>
    <row r="90" spans="1:121" outlineLevel="2">
      <c r="A90" s="446">
        <v>376</v>
      </c>
      <c r="B90" s="445" t="s">
        <v>377</v>
      </c>
      <c r="C90" s="501">
        <v>71570</v>
      </c>
      <c r="D90" s="502">
        <v>15382</v>
      </c>
      <c r="E90" s="653">
        <v>0.21492245354198686</v>
      </c>
      <c r="F90" s="503">
        <v>62466</v>
      </c>
      <c r="G90" s="653">
        <v>0.87279586418890598</v>
      </c>
      <c r="H90" s="502">
        <v>692</v>
      </c>
      <c r="I90" s="504">
        <v>9.6688556657817514E-3</v>
      </c>
      <c r="J90" s="502">
        <v>357</v>
      </c>
      <c r="K90" s="504">
        <v>4.9881235154394295E-3</v>
      </c>
      <c r="L90" s="502"/>
      <c r="M90" s="502"/>
      <c r="N90" s="500">
        <v>78897</v>
      </c>
      <c r="O90" s="619">
        <v>1.1023752969121141</v>
      </c>
      <c r="P90" s="500">
        <f t="shared" si="1"/>
        <v>-7327</v>
      </c>
      <c r="R90" s="680" t="s">
        <v>292</v>
      </c>
      <c r="S90" s="681">
        <v>0.35989371826728045</v>
      </c>
      <c r="X90" s="680" t="s">
        <v>292</v>
      </c>
      <c r="Y90" s="681">
        <v>9.2436974789915971E-2</v>
      </c>
      <c r="AD90" s="680" t="s">
        <v>292</v>
      </c>
      <c r="AE90" s="681">
        <v>0.28283079990032395</v>
      </c>
      <c r="AJ90" s="680" t="s">
        <v>292</v>
      </c>
      <c r="AK90" s="681">
        <v>9.0992087644552647E-2</v>
      </c>
      <c r="AP90" s="680" t="s">
        <v>292</v>
      </c>
      <c r="AQ90" s="687">
        <v>6.1771058315334776E-2</v>
      </c>
      <c r="AV90" s="680" t="s">
        <v>292</v>
      </c>
      <c r="AW90" s="681">
        <v>0.37521633783316027</v>
      </c>
      <c r="BB90" s="680" t="s">
        <v>292</v>
      </c>
      <c r="BC90" s="681">
        <v>0.59784810696439017</v>
      </c>
      <c r="BH90" s="680" t="s">
        <v>292</v>
      </c>
      <c r="BI90" s="681">
        <v>0.66881229235880402</v>
      </c>
      <c r="BN90" s="680" t="s">
        <v>292</v>
      </c>
      <c r="BO90" s="681">
        <v>0.30956924754634679</v>
      </c>
      <c r="BT90" s="680" t="s">
        <v>292</v>
      </c>
      <c r="BU90" s="681">
        <v>0.19405528209011738</v>
      </c>
      <c r="BZ90" s="680" t="s">
        <v>292</v>
      </c>
      <c r="CA90" s="681">
        <v>9.9152542372881361E-2</v>
      </c>
      <c r="CF90" s="680" t="s">
        <v>292</v>
      </c>
      <c r="CG90" s="681">
        <v>0.19306338629762515</v>
      </c>
      <c r="CL90" s="680" t="s">
        <v>292</v>
      </c>
      <c r="CM90" s="681">
        <v>0.32865731462925851</v>
      </c>
      <c r="CR90" s="680" t="s">
        <v>292</v>
      </c>
      <c r="CS90" s="681">
        <v>0.55542471345580158</v>
      </c>
      <c r="CX90" s="680" t="s">
        <v>292</v>
      </c>
      <c r="CY90" s="681">
        <v>0.52615415852389535</v>
      </c>
      <c r="DD90" s="680" t="s">
        <v>292</v>
      </c>
      <c r="DE90" s="681">
        <v>0.16037930323644609</v>
      </c>
      <c r="DJ90" s="680" t="s">
        <v>292</v>
      </c>
      <c r="DK90" s="681">
        <v>6.7997588262879341E-2</v>
      </c>
      <c r="DP90" s="680" t="s">
        <v>292</v>
      </c>
      <c r="DQ90" s="681">
        <v>0.35511576651291721</v>
      </c>
    </row>
    <row r="91" spans="1:121" outlineLevel="2">
      <c r="A91" s="446">
        <v>400</v>
      </c>
      <c r="B91" s="446" t="s">
        <v>378</v>
      </c>
      <c r="C91" s="501">
        <v>23455</v>
      </c>
      <c r="D91" s="502">
        <v>9981</v>
      </c>
      <c r="E91" s="653">
        <v>0.42553826476231082</v>
      </c>
      <c r="F91" s="503">
        <v>11992</v>
      </c>
      <c r="G91" s="653">
        <v>0.51127691323811553</v>
      </c>
      <c r="H91" s="502">
        <v>246</v>
      </c>
      <c r="I91" s="504">
        <v>1.0488168833937326E-2</v>
      </c>
      <c r="J91" s="502">
        <v>96</v>
      </c>
      <c r="K91" s="504">
        <v>4.0929439351950541E-3</v>
      </c>
      <c r="L91" s="502"/>
      <c r="M91" s="502"/>
      <c r="N91" s="500">
        <v>22315</v>
      </c>
      <c r="O91" s="619">
        <v>0.95139629076955878</v>
      </c>
      <c r="P91" s="500">
        <f t="shared" si="1"/>
        <v>1140</v>
      </c>
      <c r="R91" s="680" t="s">
        <v>294</v>
      </c>
      <c r="S91" s="681">
        <v>1.8323694194554138E-2</v>
      </c>
      <c r="X91" s="680" t="s">
        <v>294</v>
      </c>
      <c r="Y91" s="681">
        <v>1.5064562410329985E-2</v>
      </c>
      <c r="AD91" s="680" t="s">
        <v>294</v>
      </c>
      <c r="AE91" s="681">
        <v>2.3174682282581609E-2</v>
      </c>
      <c r="AJ91" s="680" t="s">
        <v>294</v>
      </c>
      <c r="AK91" s="681">
        <v>2.7388922702373707E-2</v>
      </c>
      <c r="AP91" s="680" t="s">
        <v>294</v>
      </c>
      <c r="AQ91" s="681">
        <v>1.9294456443484521E-2</v>
      </c>
      <c r="AV91" s="680" t="s">
        <v>294</v>
      </c>
      <c r="AW91" s="681">
        <v>4.3959847698165452E-2</v>
      </c>
      <c r="BB91" s="680" t="s">
        <v>294</v>
      </c>
      <c r="BC91" s="681">
        <v>9.6790167919686664E-3</v>
      </c>
      <c r="BH91" s="680" t="s">
        <v>294</v>
      </c>
      <c r="BI91" s="681">
        <v>1.3496677740863787E-2</v>
      </c>
      <c r="BN91" s="680" t="s">
        <v>294</v>
      </c>
      <c r="BO91" s="681">
        <v>1.8402399127589966E-2</v>
      </c>
      <c r="BT91" s="680" t="s">
        <v>294</v>
      </c>
      <c r="BU91" s="681">
        <v>1.6281711472926921E-2</v>
      </c>
      <c r="BZ91" s="680" t="s">
        <v>294</v>
      </c>
      <c r="CA91" s="681">
        <v>2.6221335992023927E-2</v>
      </c>
      <c r="CF91" s="680" t="s">
        <v>294</v>
      </c>
      <c r="CG91" s="681">
        <v>2.3235947377413291E-2</v>
      </c>
      <c r="CL91" s="680" t="s">
        <v>294</v>
      </c>
      <c r="CM91" s="681">
        <v>3.2064128256513023E-2</v>
      </c>
      <c r="CR91" s="680" t="s">
        <v>294</v>
      </c>
      <c r="CS91" s="681">
        <v>1.5779557230334432E-2</v>
      </c>
      <c r="CX91" s="680" t="s">
        <v>294</v>
      </c>
      <c r="CY91" s="681">
        <v>1.5659501027892694E-2</v>
      </c>
      <c r="DD91" s="680" t="s">
        <v>294</v>
      </c>
      <c r="DE91" s="681">
        <v>2.2469593898165326E-2</v>
      </c>
      <c r="DJ91" s="680" t="s">
        <v>294</v>
      </c>
      <c r="DK91" s="681">
        <v>1.6748174448985062E-2</v>
      </c>
      <c r="DP91" s="680" t="s">
        <v>294</v>
      </c>
      <c r="DQ91" s="681">
        <v>1.9813228511054055E-2</v>
      </c>
    </row>
    <row r="92" spans="1:121" ht="15.75" outlineLevel="2" thickBot="1">
      <c r="A92" s="446">
        <v>440</v>
      </c>
      <c r="B92" s="445" t="s">
        <v>379</v>
      </c>
      <c r="C92" s="501">
        <v>71117</v>
      </c>
      <c r="D92" s="502">
        <v>24476</v>
      </c>
      <c r="E92" s="653">
        <v>0.3441652488153325</v>
      </c>
      <c r="F92" s="503">
        <v>44789</v>
      </c>
      <c r="G92" s="653">
        <v>0.62979315775412348</v>
      </c>
      <c r="H92" s="502">
        <v>886</v>
      </c>
      <c r="I92" s="504">
        <v>1.2458343293446011E-2</v>
      </c>
      <c r="J92" s="502">
        <v>520</v>
      </c>
      <c r="K92" s="504">
        <v>7.3118944837380654E-3</v>
      </c>
      <c r="L92" s="502"/>
      <c r="M92" s="502"/>
      <c r="N92" s="500">
        <v>70671</v>
      </c>
      <c r="O92" s="619">
        <v>0.99372864434663999</v>
      </c>
      <c r="P92" s="500">
        <f t="shared" si="1"/>
        <v>446</v>
      </c>
      <c r="R92" s="683" t="s">
        <v>296</v>
      </c>
      <c r="S92" s="682">
        <v>7.712746487061448E-3</v>
      </c>
      <c r="X92" s="683" t="s">
        <v>296</v>
      </c>
      <c r="Y92" s="682">
        <v>3.8942406230784996E-3</v>
      </c>
      <c r="AD92" s="683" t="s">
        <v>296</v>
      </c>
      <c r="AE92" s="682">
        <v>8.9708447545477198E-3</v>
      </c>
      <c r="AJ92" s="683" t="s">
        <v>296</v>
      </c>
      <c r="AK92" s="682">
        <v>5.3256238587948874E-3</v>
      </c>
      <c r="AP92" s="683" t="s">
        <v>296</v>
      </c>
      <c r="AQ92" s="682">
        <v>2.1598272138228943E-3</v>
      </c>
      <c r="AV92" s="683" t="s">
        <v>296</v>
      </c>
      <c r="AW92" s="682">
        <v>1.0384215991692628E-2</v>
      </c>
      <c r="BB92" s="683" t="s">
        <v>296</v>
      </c>
      <c r="BC92" s="682">
        <v>4.4118309098275781E-3</v>
      </c>
      <c r="BH92" s="683" t="s">
        <v>296</v>
      </c>
      <c r="BI92" s="682">
        <v>5.1910299003322261E-3</v>
      </c>
      <c r="BN92" s="683" t="s">
        <v>296</v>
      </c>
      <c r="BO92" s="682">
        <v>1.9083969465648856E-2</v>
      </c>
      <c r="BT92" s="683" t="s">
        <v>296</v>
      </c>
      <c r="BU92" s="682">
        <v>8.70882241575161E-3</v>
      </c>
      <c r="BZ92" s="683" t="s">
        <v>296</v>
      </c>
      <c r="CA92" s="682">
        <v>4.0378863409770687E-3</v>
      </c>
      <c r="CF92" s="683" t="s">
        <v>296</v>
      </c>
      <c r="CG92" s="682">
        <v>5.9798393985990086E-3</v>
      </c>
      <c r="CL92" s="683" t="s">
        <v>296</v>
      </c>
      <c r="CM92" s="682">
        <v>1.068804275217101E-2</v>
      </c>
      <c r="CR92" s="683" t="s">
        <v>296</v>
      </c>
      <c r="CS92" s="682">
        <v>1.3581409954466949E-2</v>
      </c>
      <c r="CX92" s="683" t="s">
        <v>296</v>
      </c>
      <c r="CY92" s="682">
        <v>4.010050506332327E-3</v>
      </c>
      <c r="DD92" s="683" t="s">
        <v>296</v>
      </c>
      <c r="DE92" s="682">
        <v>9.2764378478664197E-3</v>
      </c>
      <c r="DJ92" s="683" t="s">
        <v>296</v>
      </c>
      <c r="DK92" s="682">
        <v>1.2326656394453005E-2</v>
      </c>
      <c r="DP92" s="683" t="s">
        <v>296</v>
      </c>
      <c r="DQ92" s="682">
        <v>9.5885119629183606E-3</v>
      </c>
    </row>
    <row r="93" spans="1:121" outlineLevel="2">
      <c r="A93" s="446">
        <v>483</v>
      </c>
      <c r="B93" s="445" t="s">
        <v>380</v>
      </c>
      <c r="C93" s="501">
        <v>10417</v>
      </c>
      <c r="D93" s="502">
        <v>7992</v>
      </c>
      <c r="E93" s="653">
        <v>0.76720744936162044</v>
      </c>
      <c r="F93" s="503">
        <v>644</v>
      </c>
      <c r="G93" s="653">
        <v>6.1822021695305748E-2</v>
      </c>
      <c r="H93" s="502">
        <v>186</v>
      </c>
      <c r="I93" s="504">
        <v>1.7855428626283958E-2</v>
      </c>
      <c r="J93" s="502">
        <v>58</v>
      </c>
      <c r="K93" s="504">
        <v>5.5678218297014496E-3</v>
      </c>
      <c r="L93" s="502"/>
      <c r="M93" s="502"/>
      <c r="N93" s="500">
        <v>8880</v>
      </c>
      <c r="O93" s="619">
        <v>0.85245272151291163</v>
      </c>
      <c r="P93" s="500">
        <f t="shared" si="1"/>
        <v>1537</v>
      </c>
    </row>
    <row r="94" spans="1:121" outlineLevel="2">
      <c r="A94" s="446">
        <v>541</v>
      </c>
      <c r="B94" s="446" t="s">
        <v>381</v>
      </c>
      <c r="C94" s="501">
        <v>22798</v>
      </c>
      <c r="D94" s="502">
        <v>12496</v>
      </c>
      <c r="E94" s="653">
        <v>0.5481182559873673</v>
      </c>
      <c r="F94" s="503">
        <v>5669</v>
      </c>
      <c r="G94" s="653">
        <v>0.24866216334766209</v>
      </c>
      <c r="H94" s="502">
        <v>289</v>
      </c>
      <c r="I94" s="504">
        <v>1.2676550574611808E-2</v>
      </c>
      <c r="J94" s="502">
        <v>79</v>
      </c>
      <c r="K94" s="504">
        <v>3.4652162470392139E-3</v>
      </c>
      <c r="L94" s="502"/>
      <c r="M94" s="502"/>
      <c r="N94" s="500">
        <v>18533</v>
      </c>
      <c r="O94" s="619">
        <v>0.81292218615668044</v>
      </c>
      <c r="P94" s="500">
        <f t="shared" si="1"/>
        <v>4265</v>
      </c>
    </row>
    <row r="95" spans="1:121" outlineLevel="2">
      <c r="A95" s="446">
        <v>607</v>
      </c>
      <c r="B95" s="445" t="s">
        <v>382</v>
      </c>
      <c r="C95" s="501">
        <v>25933</v>
      </c>
      <c r="D95" s="502">
        <v>4242</v>
      </c>
      <c r="E95" s="653">
        <v>0.16357536729263872</v>
      </c>
      <c r="F95" s="503">
        <v>13437</v>
      </c>
      <c r="G95" s="653">
        <v>0.51814290672116603</v>
      </c>
      <c r="H95" s="502">
        <v>179</v>
      </c>
      <c r="I95" s="504">
        <v>6.9024023445031423E-3</v>
      </c>
      <c r="J95" s="502">
        <v>74</v>
      </c>
      <c r="K95" s="504">
        <v>2.8535071144873327E-3</v>
      </c>
      <c r="L95" s="502"/>
      <c r="M95" s="502"/>
      <c r="N95" s="500">
        <v>17932</v>
      </c>
      <c r="O95" s="619">
        <v>0.69147418347279532</v>
      </c>
      <c r="P95" s="500">
        <f t="shared" si="1"/>
        <v>8001</v>
      </c>
    </row>
    <row r="96" spans="1:121" outlineLevel="2">
      <c r="A96" s="446">
        <v>615</v>
      </c>
      <c r="B96" s="445" t="s">
        <v>383</v>
      </c>
      <c r="C96" s="501">
        <v>149786</v>
      </c>
      <c r="D96" s="502">
        <v>35549</v>
      </c>
      <c r="E96" s="653">
        <v>0.23733192688235216</v>
      </c>
      <c r="F96" s="503">
        <v>158174</v>
      </c>
      <c r="G96" s="653">
        <v>1.0559998931809382</v>
      </c>
      <c r="H96" s="502">
        <v>1853</v>
      </c>
      <c r="I96" s="504">
        <v>1.23709826018453E-2</v>
      </c>
      <c r="J96" s="502">
        <v>1883</v>
      </c>
      <c r="K96" s="504">
        <v>1.2571268342835779E-2</v>
      </c>
      <c r="L96" s="502"/>
      <c r="M96" s="502"/>
      <c r="N96" s="500">
        <v>197459</v>
      </c>
      <c r="O96" s="619">
        <v>1.3182740710079714</v>
      </c>
      <c r="P96" s="500">
        <f t="shared" si="1"/>
        <v>-47673</v>
      </c>
    </row>
    <row r="97" spans="1:157" outlineLevel="2">
      <c r="A97" s="446">
        <v>649</v>
      </c>
      <c r="B97" s="445" t="s">
        <v>384</v>
      </c>
      <c r="C97" s="501">
        <v>16559</v>
      </c>
      <c r="D97" s="502">
        <v>10509</v>
      </c>
      <c r="E97" s="653">
        <v>0.63463977293314811</v>
      </c>
      <c r="F97" s="503">
        <v>2108</v>
      </c>
      <c r="G97" s="653">
        <v>0.12730237333172292</v>
      </c>
      <c r="H97" s="502">
        <v>263</v>
      </c>
      <c r="I97" s="504">
        <v>1.5882601606377198E-2</v>
      </c>
      <c r="J97" s="502">
        <v>155</v>
      </c>
      <c r="K97" s="504">
        <v>9.3604686273325681E-3</v>
      </c>
      <c r="L97" s="502"/>
      <c r="M97" s="502"/>
      <c r="N97" s="500">
        <v>13035</v>
      </c>
      <c r="O97" s="619">
        <v>0.78718521649858086</v>
      </c>
      <c r="P97" s="500">
        <f t="shared" si="1"/>
        <v>3524</v>
      </c>
    </row>
    <row r="98" spans="1:157" outlineLevel="2">
      <c r="A98" s="446">
        <v>652</v>
      </c>
      <c r="B98" s="445" t="s">
        <v>385</v>
      </c>
      <c r="C98" s="501">
        <v>6169</v>
      </c>
      <c r="D98" s="502">
        <v>5027</v>
      </c>
      <c r="E98" s="653">
        <v>0.81488085589236503</v>
      </c>
      <c r="F98" s="503">
        <v>423</v>
      </c>
      <c r="G98" s="653">
        <v>6.8568649700113476E-2</v>
      </c>
      <c r="H98" s="502">
        <v>106</v>
      </c>
      <c r="I98" s="504">
        <v>1.7182687631706921E-2</v>
      </c>
      <c r="J98" s="502">
        <v>30</v>
      </c>
      <c r="K98" s="504">
        <v>4.8630248014264873E-3</v>
      </c>
      <c r="L98" s="502"/>
      <c r="M98" s="502"/>
      <c r="N98" s="500">
        <v>5586</v>
      </c>
      <c r="O98" s="619">
        <v>0.90549521802561195</v>
      </c>
      <c r="P98" s="500">
        <f t="shared" si="1"/>
        <v>583</v>
      </c>
    </row>
    <row r="99" spans="1:157" outlineLevel="2">
      <c r="A99" s="446">
        <v>660</v>
      </c>
      <c r="B99" s="445" t="s">
        <v>386</v>
      </c>
      <c r="C99" s="501">
        <v>13743</v>
      </c>
      <c r="D99" s="502">
        <v>10542</v>
      </c>
      <c r="E99" s="653">
        <v>0.76708142327002837</v>
      </c>
      <c r="F99" s="503">
        <v>3289</v>
      </c>
      <c r="G99" s="653">
        <v>0.23932183657134543</v>
      </c>
      <c r="H99" s="502">
        <v>220</v>
      </c>
      <c r="I99" s="504">
        <v>1.6008149603434475E-2</v>
      </c>
      <c r="J99" s="502">
        <v>81</v>
      </c>
      <c r="K99" s="504">
        <v>5.893909626719057E-3</v>
      </c>
      <c r="L99" s="502"/>
      <c r="M99" s="502"/>
      <c r="N99" s="500">
        <v>14132</v>
      </c>
      <c r="O99" s="619">
        <v>1.0283053190715272</v>
      </c>
      <c r="P99" s="500">
        <f t="shared" si="1"/>
        <v>-389</v>
      </c>
    </row>
    <row r="100" spans="1:157" outlineLevel="2">
      <c r="A100" s="446">
        <v>667</v>
      </c>
      <c r="B100" s="445" t="s">
        <v>387</v>
      </c>
      <c r="C100" s="501">
        <v>16404</v>
      </c>
      <c r="D100" s="502">
        <v>10009</v>
      </c>
      <c r="E100" s="653">
        <v>0.61015605949768348</v>
      </c>
      <c r="F100" s="503">
        <v>3144</v>
      </c>
      <c r="G100" s="653">
        <v>0.19166057059253841</v>
      </c>
      <c r="H100" s="502">
        <v>241</v>
      </c>
      <c r="I100" s="504">
        <v>1.4691538649109973E-2</v>
      </c>
      <c r="J100" s="502">
        <v>102</v>
      </c>
      <c r="K100" s="504">
        <v>6.2179956108266276E-3</v>
      </c>
      <c r="L100" s="502"/>
      <c r="M100" s="502"/>
      <c r="N100" s="500">
        <v>13496</v>
      </c>
      <c r="O100" s="619">
        <v>0.82272616435015855</v>
      </c>
      <c r="P100" s="500">
        <f t="shared" si="1"/>
        <v>2908</v>
      </c>
    </row>
    <row r="101" spans="1:157" ht="15.75" outlineLevel="2" thickBot="1">
      <c r="A101" s="446">
        <v>674</v>
      </c>
      <c r="B101" s="445" t="s">
        <v>388</v>
      </c>
      <c r="C101" s="501">
        <v>23531</v>
      </c>
      <c r="D101" s="502">
        <v>11753</v>
      </c>
      <c r="E101" s="653">
        <v>0.49946878585695464</v>
      </c>
      <c r="F101" s="503">
        <v>2491</v>
      </c>
      <c r="G101" s="653">
        <v>0.10586035442607623</v>
      </c>
      <c r="H101" s="502">
        <v>254</v>
      </c>
      <c r="I101" s="504">
        <v>1.07942713866814E-2</v>
      </c>
      <c r="J101" s="502">
        <v>63</v>
      </c>
      <c r="K101" s="504">
        <v>2.6773192809485362E-3</v>
      </c>
      <c r="L101" s="502"/>
      <c r="M101" s="502"/>
      <c r="N101" s="500">
        <v>14561</v>
      </c>
      <c r="O101" s="619">
        <v>0.61880073095066079</v>
      </c>
      <c r="P101" s="500">
        <f t="shared" si="1"/>
        <v>8970</v>
      </c>
    </row>
    <row r="102" spans="1:157" outlineLevel="2">
      <c r="A102" s="446">
        <v>697</v>
      </c>
      <c r="B102" s="451" t="s">
        <v>389</v>
      </c>
      <c r="C102" s="501">
        <v>38336</v>
      </c>
      <c r="D102" s="502">
        <v>17285</v>
      </c>
      <c r="E102" s="653">
        <v>0.45088167779632721</v>
      </c>
      <c r="F102" s="503">
        <v>15131</v>
      </c>
      <c r="G102" s="653">
        <v>0.39469428213689484</v>
      </c>
      <c r="H102" s="502">
        <v>395</v>
      </c>
      <c r="I102" s="504">
        <v>1.0303631051752922E-2</v>
      </c>
      <c r="J102" s="502">
        <v>234</v>
      </c>
      <c r="K102" s="504">
        <v>6.103923205342237E-3</v>
      </c>
      <c r="L102" s="502"/>
      <c r="M102" s="502"/>
      <c r="N102" s="500">
        <v>33045</v>
      </c>
      <c r="O102" s="619">
        <v>0.86198351419031716</v>
      </c>
      <c r="P102" s="500">
        <f t="shared" si="1"/>
        <v>5291</v>
      </c>
      <c r="R102" s="678" t="s">
        <v>290</v>
      </c>
      <c r="S102" s="679">
        <v>0.39581041242007886</v>
      </c>
      <c r="X102" s="678" t="s">
        <v>290</v>
      </c>
      <c r="Y102" s="679">
        <v>0.77426724982048434</v>
      </c>
      <c r="AD102" s="678" t="s">
        <v>290</v>
      </c>
      <c r="AE102" s="679">
        <v>0.82657976763955798</v>
      </c>
      <c r="AJ102" s="678" t="s">
        <v>290</v>
      </c>
      <c r="AK102" s="679">
        <v>0.90197704963362368</v>
      </c>
      <c r="AP102" s="678" t="s">
        <v>290</v>
      </c>
      <c r="AQ102" s="679">
        <v>0.32789668563171681</v>
      </c>
      <c r="AV102" s="678" t="s">
        <v>290</v>
      </c>
      <c r="AW102" s="679">
        <v>0.79518819798703988</v>
      </c>
      <c r="BB102" s="678" t="s">
        <v>290</v>
      </c>
      <c r="BC102" s="679">
        <v>0.78219805380652552</v>
      </c>
      <c r="BH102" s="678" t="s">
        <v>290</v>
      </c>
      <c r="BI102" s="679">
        <v>0.77636447733580016</v>
      </c>
      <c r="BN102" s="678" t="s">
        <v>290</v>
      </c>
      <c r="BO102" s="679">
        <v>0.30905609093155423</v>
      </c>
      <c r="BT102" s="678" t="s">
        <v>290</v>
      </c>
      <c r="BU102" s="679">
        <v>0.58624795356451853</v>
      </c>
      <c r="BZ102" s="678" t="s">
        <v>290</v>
      </c>
      <c r="CA102" s="679">
        <v>0.19496305309454098</v>
      </c>
      <c r="CF102" s="678" t="s">
        <v>290</v>
      </c>
      <c r="CG102" s="679">
        <v>0.4472776159533946</v>
      </c>
      <c r="CL102" s="678" t="s">
        <v>290</v>
      </c>
      <c r="CM102" s="679">
        <v>0.34633725290430306</v>
      </c>
      <c r="CR102" s="678" t="s">
        <v>290</v>
      </c>
      <c r="CS102" s="679">
        <v>0.9</v>
      </c>
      <c r="CX102" s="678" t="s">
        <v>290</v>
      </c>
      <c r="CY102" s="679">
        <v>0.67425673123617336</v>
      </c>
      <c r="DD102" s="678" t="s">
        <v>290</v>
      </c>
      <c r="DE102" s="679">
        <v>0.23656033905866608</v>
      </c>
      <c r="DJ102" s="678" t="s">
        <v>290</v>
      </c>
      <c r="DK102" s="679">
        <v>0.1800323105049656</v>
      </c>
      <c r="DP102" s="678" t="s">
        <v>290</v>
      </c>
      <c r="DQ102" s="679">
        <v>0.80621403912543155</v>
      </c>
      <c r="DV102" s="678" t="s">
        <v>290</v>
      </c>
      <c r="DW102" s="679">
        <v>0.89992839240959543</v>
      </c>
      <c r="EB102" s="678" t="s">
        <v>290</v>
      </c>
      <c r="EC102" s="679">
        <v>0.74596660062270026</v>
      </c>
      <c r="EH102" s="678" t="s">
        <v>290</v>
      </c>
      <c r="EI102" s="679">
        <v>0.74162714878482516</v>
      </c>
      <c r="EN102" s="678" t="s">
        <v>290</v>
      </c>
      <c r="EO102" s="679">
        <v>0.80715610191607723</v>
      </c>
      <c r="ET102" s="678" t="s">
        <v>290</v>
      </c>
      <c r="EU102" s="679">
        <v>0.52307459524890298</v>
      </c>
      <c r="EZ102" s="678" t="s">
        <v>290</v>
      </c>
      <c r="FA102" s="679">
        <v>0.75429765409820493</v>
      </c>
    </row>
    <row r="103" spans="1:157" outlineLevel="2">
      <c r="A103" s="446">
        <v>756</v>
      </c>
      <c r="B103" s="445" t="s">
        <v>390</v>
      </c>
      <c r="C103" s="501">
        <v>38357</v>
      </c>
      <c r="D103" s="502">
        <v>23826</v>
      </c>
      <c r="E103" s="653">
        <v>0.62116432463435622</v>
      </c>
      <c r="F103" s="503">
        <v>6821</v>
      </c>
      <c r="G103" s="653">
        <v>0.17782934014651824</v>
      </c>
      <c r="H103" s="502">
        <v>764</v>
      </c>
      <c r="I103" s="504">
        <v>1.9918137497718799E-2</v>
      </c>
      <c r="J103" s="502">
        <v>176</v>
      </c>
      <c r="K103" s="504">
        <v>4.5884714654430741E-3</v>
      </c>
      <c r="L103" s="502"/>
      <c r="M103" s="502"/>
      <c r="N103" s="500">
        <v>31587</v>
      </c>
      <c r="O103" s="619">
        <v>0.82350027374403634</v>
      </c>
      <c r="P103" s="500">
        <f t="shared" si="1"/>
        <v>6770</v>
      </c>
      <c r="R103" s="680" t="s">
        <v>292</v>
      </c>
      <c r="S103" s="681">
        <v>0.58417980799026592</v>
      </c>
      <c r="X103" s="680" t="s">
        <v>292</v>
      </c>
      <c r="Y103" s="681">
        <v>0.18865461191983812</v>
      </c>
      <c r="AD103" s="680" t="s">
        <v>292</v>
      </c>
      <c r="AE103" s="681">
        <v>0.14026636440918108</v>
      </c>
      <c r="AJ103" s="680" t="s">
        <v>292</v>
      </c>
      <c r="AK103" s="681">
        <v>6.5809484308032629E-2</v>
      </c>
      <c r="AP103" s="680" t="s">
        <v>292</v>
      </c>
      <c r="AQ103" s="681">
        <v>0.65474577801860379</v>
      </c>
      <c r="AV103" s="680" t="s">
        <v>292</v>
      </c>
      <c r="AW103" s="681">
        <v>0.17868468220046876</v>
      </c>
      <c r="BB103" s="680" t="s">
        <v>292</v>
      </c>
      <c r="BC103" s="681">
        <v>0.18689181453921008</v>
      </c>
      <c r="BH103" s="680" t="s">
        <v>292</v>
      </c>
      <c r="BI103" s="681">
        <v>0.19160499537465309</v>
      </c>
      <c r="BN103" s="680" t="s">
        <v>292</v>
      </c>
      <c r="BO103" s="681">
        <v>0.67570628449056913</v>
      </c>
      <c r="BT103" s="680" t="s">
        <v>292</v>
      </c>
      <c r="BU103" s="681">
        <v>0.38219973210299152</v>
      </c>
      <c r="BZ103" s="680" t="s">
        <v>292</v>
      </c>
      <c r="CA103" s="681">
        <v>0.7917411308414769</v>
      </c>
      <c r="CF103" s="680" t="s">
        <v>292</v>
      </c>
      <c r="CG103" s="681">
        <v>0.53739637015460451</v>
      </c>
      <c r="CL103" s="680" t="s">
        <v>292</v>
      </c>
      <c r="CM103" s="681">
        <v>0.63376774065741248</v>
      </c>
      <c r="CR103" s="680" t="s">
        <v>292</v>
      </c>
      <c r="CS103" s="681">
        <v>7.2522522522522517E-2</v>
      </c>
      <c r="CX103" s="680" t="s">
        <v>292</v>
      </c>
      <c r="CY103" s="681">
        <v>0.30588679652511735</v>
      </c>
      <c r="DD103" s="680" t="s">
        <v>292</v>
      </c>
      <c r="DE103" s="681">
        <v>0.74933080526433193</v>
      </c>
      <c r="DJ103" s="680" t="s">
        <v>292</v>
      </c>
      <c r="DK103" s="681">
        <v>0.80104730602302254</v>
      </c>
      <c r="DP103" s="680" t="s">
        <v>292</v>
      </c>
      <c r="DQ103" s="681">
        <v>0.16171845032604526</v>
      </c>
      <c r="DV103" s="680" t="s">
        <v>292</v>
      </c>
      <c r="DW103" s="681">
        <v>7.5725026852846405E-2</v>
      </c>
      <c r="EB103" s="680" t="s">
        <v>292</v>
      </c>
      <c r="EC103" s="681">
        <v>0.23273422020945372</v>
      </c>
      <c r="EH103" s="680" t="s">
        <v>292</v>
      </c>
      <c r="EI103" s="681">
        <v>0.23295791345583877</v>
      </c>
      <c r="EN103" s="680" t="s">
        <v>292</v>
      </c>
      <c r="EO103" s="681">
        <v>0.17107341528741157</v>
      </c>
      <c r="ET103" s="680" t="s">
        <v>292</v>
      </c>
      <c r="EU103" s="681">
        <v>0.45789075503101828</v>
      </c>
      <c r="EZ103" s="680" t="s">
        <v>292</v>
      </c>
      <c r="FA103" s="681">
        <v>0.21594326780004433</v>
      </c>
    </row>
    <row r="104" spans="1:157" outlineLevel="2">
      <c r="A104" s="447"/>
      <c r="B104" s="447" t="s">
        <v>391</v>
      </c>
      <c r="C104" s="438">
        <v>388050</v>
      </c>
      <c r="D104" s="438">
        <v>214758</v>
      </c>
      <c r="E104" s="685">
        <v>0.55342868187089289</v>
      </c>
      <c r="F104" s="438">
        <v>85632</v>
      </c>
      <c r="G104" s="685">
        <v>0.22067259373792036</v>
      </c>
      <c r="H104" s="438">
        <v>6122</v>
      </c>
      <c r="I104" s="685">
        <v>1.5776317484860199E-2</v>
      </c>
      <c r="J104" s="438">
        <v>3268</v>
      </c>
      <c r="K104" s="685">
        <v>8.421595155263497E-3</v>
      </c>
      <c r="L104" s="438"/>
      <c r="M104" s="438"/>
      <c r="N104" s="438">
        <v>309780</v>
      </c>
      <c r="O104" s="457">
        <v>79.829918824893696</v>
      </c>
      <c r="P104" s="779">
        <f t="shared" si="1"/>
        <v>78270</v>
      </c>
      <c r="R104" s="680" t="s">
        <v>294</v>
      </c>
      <c r="S104" s="681">
        <v>1.2896833857849116E-2</v>
      </c>
      <c r="X104" s="680" t="s">
        <v>294</v>
      </c>
      <c r="Y104" s="681">
        <v>3.0223904954631502E-2</v>
      </c>
      <c r="AD104" s="680" t="s">
        <v>294</v>
      </c>
      <c r="AE104" s="681">
        <v>1.7001983564749221E-2</v>
      </c>
      <c r="AJ104" s="680" t="s">
        <v>294</v>
      </c>
      <c r="AK104" s="681">
        <v>2.6545002073828285E-2</v>
      </c>
      <c r="AP104" s="680" t="s">
        <v>294</v>
      </c>
      <c r="AQ104" s="681">
        <v>1.2787862367921973E-2</v>
      </c>
      <c r="AV104" s="680" t="s">
        <v>294</v>
      </c>
      <c r="AW104" s="681">
        <v>1.9302357645112369E-2</v>
      </c>
      <c r="BB104" s="680" t="s">
        <v>294</v>
      </c>
      <c r="BC104" s="681">
        <v>2.0034344590726959E-2</v>
      </c>
      <c r="BH104" s="680" t="s">
        <v>294</v>
      </c>
      <c r="BI104" s="681">
        <v>2.1854764107308047E-2</v>
      </c>
      <c r="BN104" s="680" t="s">
        <v>294</v>
      </c>
      <c r="BO104" s="681">
        <v>8.9984350547730827E-3</v>
      </c>
      <c r="BT104" s="680" t="s">
        <v>294</v>
      </c>
      <c r="BU104" s="681">
        <v>1.488316713796696E-2</v>
      </c>
      <c r="BZ104" s="680" t="s">
        <v>294</v>
      </c>
      <c r="CA104" s="681">
        <v>8.7709291861540993E-3</v>
      </c>
      <c r="CF104" s="680" t="s">
        <v>294</v>
      </c>
      <c r="CG104" s="681">
        <v>1.1023974904772575E-2</v>
      </c>
      <c r="CL104" s="680" t="s">
        <v>294</v>
      </c>
      <c r="CM104" s="681">
        <v>1.2536967072773839E-2</v>
      </c>
      <c r="CR104" s="680" t="s">
        <v>294</v>
      </c>
      <c r="CS104" s="681">
        <v>2.0945945945945947E-2</v>
      </c>
      <c r="CX104" s="680" t="s">
        <v>294</v>
      </c>
      <c r="CY104" s="681">
        <v>1.5593805643986403E-2</v>
      </c>
      <c r="DD104" s="680" t="s">
        <v>294</v>
      </c>
      <c r="DE104" s="681">
        <v>9.9821548070488514E-3</v>
      </c>
      <c r="DJ104" s="680" t="s">
        <v>294</v>
      </c>
      <c r="DK104" s="681">
        <v>9.3842265989395272E-3</v>
      </c>
      <c r="DP104" s="680" t="s">
        <v>294</v>
      </c>
      <c r="DQ104" s="681">
        <v>2.0176448024549289E-2</v>
      </c>
      <c r="DV104" s="680" t="s">
        <v>294</v>
      </c>
      <c r="DW104" s="681">
        <v>1.8976011457214465E-2</v>
      </c>
      <c r="EB104" s="680" t="s">
        <v>294</v>
      </c>
      <c r="EC104" s="681">
        <v>1.5567506368525332E-2</v>
      </c>
      <c r="EH104" s="680" t="s">
        <v>294</v>
      </c>
      <c r="EI104" s="681">
        <v>1.7857142857142856E-2</v>
      </c>
      <c r="EN104" s="680" t="s">
        <v>294</v>
      </c>
      <c r="EO104" s="681">
        <v>1.744385687796168E-2</v>
      </c>
      <c r="ET104" s="680" t="s">
        <v>294</v>
      </c>
      <c r="EU104" s="681">
        <v>1.1953396883038281E-2</v>
      </c>
      <c r="EZ104" s="680" t="s">
        <v>294</v>
      </c>
      <c r="FA104" s="681">
        <v>2.4187165606103778E-2</v>
      </c>
    </row>
    <row r="105" spans="1:157" ht="15.75" outlineLevel="2" thickBot="1">
      <c r="A105" s="446">
        <v>30</v>
      </c>
      <c r="B105" s="445" t="s">
        <v>392</v>
      </c>
      <c r="C105" s="501">
        <v>32762</v>
      </c>
      <c r="D105" s="502">
        <v>10045</v>
      </c>
      <c r="E105" s="653">
        <v>0.30660521335693791</v>
      </c>
      <c r="F105" s="503">
        <v>13946</v>
      </c>
      <c r="G105" s="653">
        <v>0.42567608815090652</v>
      </c>
      <c r="H105" s="502">
        <v>449</v>
      </c>
      <c r="I105" s="504">
        <v>1.3704902020633661E-2</v>
      </c>
      <c r="J105" s="502">
        <v>237</v>
      </c>
      <c r="K105" s="504">
        <v>7.2339905988645379E-3</v>
      </c>
      <c r="L105" s="502"/>
      <c r="M105" s="502"/>
      <c r="N105" s="500">
        <v>24677</v>
      </c>
      <c r="O105" s="619">
        <v>0.75322019412734265</v>
      </c>
      <c r="P105" s="500">
        <f t="shared" si="1"/>
        <v>8085</v>
      </c>
      <c r="R105" s="683" t="s">
        <v>296</v>
      </c>
      <c r="S105" s="682">
        <v>7.1129457318061251E-3</v>
      </c>
      <c r="X105" s="683" t="s">
        <v>296</v>
      </c>
      <c r="Y105" s="682">
        <v>6.8542333050460209E-3</v>
      </c>
      <c r="AD105" s="683" t="s">
        <v>296</v>
      </c>
      <c r="AE105" s="682">
        <v>1.6151884386511758E-2</v>
      </c>
      <c r="AJ105" s="683" t="s">
        <v>296</v>
      </c>
      <c r="AK105" s="682">
        <v>5.6684639845154157E-3</v>
      </c>
      <c r="AP105" s="683" t="s">
        <v>296</v>
      </c>
      <c r="AQ105" s="682">
        <v>4.5696739817574277E-3</v>
      </c>
      <c r="AV105" s="683" t="s">
        <v>296</v>
      </c>
      <c r="AW105" s="682">
        <v>6.8247621673790159E-3</v>
      </c>
      <c r="BB105" s="683" t="s">
        <v>296</v>
      </c>
      <c r="BC105" s="682">
        <v>1.0875787063537493E-2</v>
      </c>
      <c r="BH105" s="683" t="s">
        <v>296</v>
      </c>
      <c r="BI105" s="682">
        <v>1.0175763182238668E-2</v>
      </c>
      <c r="BN105" s="683" t="s">
        <v>296</v>
      </c>
      <c r="BO105" s="682">
        <v>6.2391895231035336E-3</v>
      </c>
      <c r="BT105" s="683" t="s">
        <v>296</v>
      </c>
      <c r="BU105" s="682">
        <v>1.6669147194522994E-2</v>
      </c>
      <c r="BZ105" s="683" t="s">
        <v>296</v>
      </c>
      <c r="CA105" s="682">
        <v>4.5248868778280547E-3</v>
      </c>
      <c r="CF105" s="683" t="s">
        <v>296</v>
      </c>
      <c r="CG105" s="682">
        <v>4.3020389872283219E-3</v>
      </c>
      <c r="CL105" s="683" t="s">
        <v>296</v>
      </c>
      <c r="CM105" s="682">
        <v>7.3580393655106055E-3</v>
      </c>
      <c r="CR105" s="683" t="s">
        <v>296</v>
      </c>
      <c r="CS105" s="682">
        <v>6.5315315315315316E-3</v>
      </c>
      <c r="CX105" s="683" t="s">
        <v>296</v>
      </c>
      <c r="CY105" s="682">
        <v>4.2626665947229263E-3</v>
      </c>
      <c r="DD105" s="683" t="s">
        <v>296</v>
      </c>
      <c r="DE105" s="682">
        <v>4.126700869953156E-3</v>
      </c>
      <c r="DJ105" s="683" t="s">
        <v>296</v>
      </c>
      <c r="DK105" s="682">
        <v>9.536156873072384E-3</v>
      </c>
      <c r="DP105" s="683" t="s">
        <v>296</v>
      </c>
      <c r="DQ105" s="682">
        <v>1.1891062523973917E-2</v>
      </c>
      <c r="DV105" s="683" t="s">
        <v>296</v>
      </c>
      <c r="DW105" s="682">
        <v>5.3705692803437165E-3</v>
      </c>
      <c r="EB105" s="683" t="s">
        <v>296</v>
      </c>
      <c r="EC105" s="682">
        <v>5.7316727993206905E-3</v>
      </c>
      <c r="EH105" s="683" t="s">
        <v>296</v>
      </c>
      <c r="EI105" s="682">
        <v>7.5577949021932425E-3</v>
      </c>
      <c r="EN105" s="683" t="s">
        <v>296</v>
      </c>
      <c r="EO105" s="682">
        <v>4.3266259185495504E-3</v>
      </c>
      <c r="ET105" s="683" t="s">
        <v>296</v>
      </c>
      <c r="EU105" s="682">
        <v>7.0812528370403994E-3</v>
      </c>
      <c r="EZ105" s="683" t="s">
        <v>296</v>
      </c>
      <c r="FA105" s="682">
        <v>5.5719124956469437E-3</v>
      </c>
    </row>
    <row r="106" spans="1:157" outlineLevel="2">
      <c r="A106" s="446">
        <v>34</v>
      </c>
      <c r="B106" s="445" t="s">
        <v>393</v>
      </c>
      <c r="C106" s="501">
        <v>46289</v>
      </c>
      <c r="D106" s="502">
        <v>28475</v>
      </c>
      <c r="E106" s="653">
        <v>0.61515694873512061</v>
      </c>
      <c r="F106" s="503">
        <v>10661</v>
      </c>
      <c r="G106" s="653">
        <v>0.23031389747024131</v>
      </c>
      <c r="H106" s="502">
        <v>706</v>
      </c>
      <c r="I106" s="504">
        <v>1.5252003715785608E-2</v>
      </c>
      <c r="J106" s="502">
        <v>636</v>
      </c>
      <c r="K106" s="504">
        <v>1.3739765387024995E-2</v>
      </c>
      <c r="L106" s="502"/>
      <c r="M106" s="502"/>
      <c r="N106" s="500">
        <v>40478</v>
      </c>
      <c r="O106" s="619">
        <v>0.8744626153081726</v>
      </c>
      <c r="P106" s="500">
        <f t="shared" si="1"/>
        <v>5811</v>
      </c>
    </row>
    <row r="107" spans="1:157" outlineLevel="2">
      <c r="A107" s="446">
        <v>36</v>
      </c>
      <c r="B107" s="445" t="s">
        <v>394</v>
      </c>
      <c r="C107" s="501">
        <v>6117</v>
      </c>
      <c r="D107" s="502">
        <v>2481</v>
      </c>
      <c r="E107" s="653">
        <v>0.40559097596861204</v>
      </c>
      <c r="F107" s="503">
        <v>1257</v>
      </c>
      <c r="G107" s="653">
        <v>0.20549288867091711</v>
      </c>
      <c r="H107" s="502">
        <v>94</v>
      </c>
      <c r="I107" s="504">
        <v>1.5367009972208599E-2</v>
      </c>
      <c r="J107" s="502">
        <v>32</v>
      </c>
      <c r="K107" s="504">
        <v>5.2313225437305867E-3</v>
      </c>
      <c r="L107" s="502"/>
      <c r="M107" s="502"/>
      <c r="N107" s="500">
        <v>3864</v>
      </c>
      <c r="O107" s="619">
        <v>0.63168219715546836</v>
      </c>
      <c r="P107" s="500">
        <f t="shared" si="1"/>
        <v>2253</v>
      </c>
    </row>
    <row r="108" spans="1:157" outlineLevel="2">
      <c r="A108" s="446">
        <v>91</v>
      </c>
      <c r="B108" s="445" t="s">
        <v>395</v>
      </c>
      <c r="C108" s="501">
        <v>10770</v>
      </c>
      <c r="D108" s="502">
        <v>6293</v>
      </c>
      <c r="E108" s="653">
        <v>0.5843082636954503</v>
      </c>
      <c r="F108" s="503">
        <v>830</v>
      </c>
      <c r="G108" s="653">
        <v>7.7065923862581251E-2</v>
      </c>
      <c r="H108" s="502">
        <v>161</v>
      </c>
      <c r="I108" s="504">
        <v>1.4948932219127206E-2</v>
      </c>
      <c r="J108" s="502">
        <v>48</v>
      </c>
      <c r="K108" s="504">
        <v>4.4568245125348191E-3</v>
      </c>
      <c r="L108" s="502"/>
      <c r="M108" s="502"/>
      <c r="N108" s="500">
        <v>7332</v>
      </c>
      <c r="O108" s="619">
        <v>0.68077994428969357</v>
      </c>
      <c r="P108" s="500">
        <f t="shared" si="1"/>
        <v>3438</v>
      </c>
    </row>
    <row r="109" spans="1:157" outlineLevel="1">
      <c r="A109" s="446">
        <v>93</v>
      </c>
      <c r="B109" s="445" t="s">
        <v>396</v>
      </c>
      <c r="C109" s="501">
        <v>16648</v>
      </c>
      <c r="D109" s="502">
        <v>14168</v>
      </c>
      <c r="E109" s="653">
        <v>0.85103315713599226</v>
      </c>
      <c r="F109" s="503">
        <v>1131</v>
      </c>
      <c r="G109" s="653">
        <v>6.7936088419029317E-2</v>
      </c>
      <c r="H109" s="502">
        <v>289</v>
      </c>
      <c r="I109" s="504">
        <v>1.7359442575684766E-2</v>
      </c>
      <c r="J109" s="502">
        <v>86</v>
      </c>
      <c r="K109" s="504">
        <v>5.1657856799615567E-3</v>
      </c>
      <c r="L109" s="502"/>
      <c r="M109" s="502"/>
      <c r="N109" s="500">
        <v>15674</v>
      </c>
      <c r="O109" s="619">
        <v>0.94149447381066798</v>
      </c>
      <c r="P109" s="500">
        <f t="shared" si="1"/>
        <v>974</v>
      </c>
    </row>
    <row r="110" spans="1:157" outlineLevel="2">
      <c r="A110" s="446">
        <v>101</v>
      </c>
      <c r="B110" s="446" t="s">
        <v>397</v>
      </c>
      <c r="C110" s="501">
        <v>27557</v>
      </c>
      <c r="D110" s="502">
        <v>18838</v>
      </c>
      <c r="E110" s="653">
        <v>0.68360126283702871</v>
      </c>
      <c r="F110" s="503">
        <v>6976</v>
      </c>
      <c r="G110" s="653">
        <v>0.25314802046666907</v>
      </c>
      <c r="H110" s="502">
        <v>439</v>
      </c>
      <c r="I110" s="504">
        <v>1.5930616540262003E-2</v>
      </c>
      <c r="J110" s="502">
        <v>215</v>
      </c>
      <c r="K110" s="504">
        <v>7.8020103784882241E-3</v>
      </c>
      <c r="L110" s="502"/>
      <c r="M110" s="502"/>
      <c r="N110" s="500">
        <v>26468</v>
      </c>
      <c r="O110" s="619">
        <v>0.960481910222448</v>
      </c>
      <c r="P110" s="500">
        <f t="shared" si="1"/>
        <v>1089</v>
      </c>
    </row>
    <row r="111" spans="1:157" outlineLevel="2">
      <c r="A111" s="446">
        <v>145</v>
      </c>
      <c r="B111" s="445" t="s">
        <v>398</v>
      </c>
      <c r="C111" s="501">
        <v>4868</v>
      </c>
      <c r="D111" s="502">
        <v>3438</v>
      </c>
      <c r="E111" s="653">
        <v>0.70624486442070666</v>
      </c>
      <c r="F111" s="503">
        <v>771</v>
      </c>
      <c r="G111" s="653">
        <v>0.15838126540673789</v>
      </c>
      <c r="H111" s="502">
        <v>130</v>
      </c>
      <c r="I111" s="504">
        <v>2.6705012325390305E-2</v>
      </c>
      <c r="J111" s="502">
        <v>33</v>
      </c>
      <c r="K111" s="504">
        <v>6.7789646672144618E-3</v>
      </c>
      <c r="L111" s="502"/>
      <c r="M111" s="502"/>
      <c r="N111" s="500">
        <v>4372</v>
      </c>
      <c r="O111" s="619">
        <v>0.89811010682004933</v>
      </c>
      <c r="P111" s="500">
        <f t="shared" si="1"/>
        <v>496</v>
      </c>
    </row>
    <row r="112" spans="1:157" outlineLevel="2">
      <c r="A112" s="446">
        <v>209</v>
      </c>
      <c r="B112" s="445" t="s">
        <v>399</v>
      </c>
      <c r="C112" s="501">
        <v>22713</v>
      </c>
      <c r="D112" s="502">
        <v>13608</v>
      </c>
      <c r="E112" s="653">
        <v>0.59912825254259672</v>
      </c>
      <c r="F112" s="503">
        <v>3056</v>
      </c>
      <c r="G112" s="653">
        <v>0.13454849645577421</v>
      </c>
      <c r="H112" s="502">
        <v>300</v>
      </c>
      <c r="I112" s="504">
        <v>1.3208294809140139E-2</v>
      </c>
      <c r="J112" s="502">
        <v>93</v>
      </c>
      <c r="K112" s="504">
        <v>4.0945713908334437E-3</v>
      </c>
      <c r="L112" s="502"/>
      <c r="M112" s="502"/>
      <c r="N112" s="500">
        <v>17057</v>
      </c>
      <c r="O112" s="619">
        <v>0.75097961519834455</v>
      </c>
      <c r="P112" s="500">
        <f t="shared" si="1"/>
        <v>5656</v>
      </c>
    </row>
    <row r="113" spans="1:157" outlineLevel="2">
      <c r="A113" s="446">
        <v>282</v>
      </c>
      <c r="B113" s="445" t="s">
        <v>400</v>
      </c>
      <c r="C113" s="501">
        <v>25924</v>
      </c>
      <c r="D113" s="502">
        <v>8136</v>
      </c>
      <c r="E113" s="653">
        <v>0.31384045671964206</v>
      </c>
      <c r="F113" s="503">
        <v>6168</v>
      </c>
      <c r="G113" s="653">
        <v>0.23792624594969913</v>
      </c>
      <c r="H113" s="502">
        <v>545</v>
      </c>
      <c r="I113" s="504">
        <v>2.1022990279277891E-2</v>
      </c>
      <c r="J113" s="502">
        <v>312</v>
      </c>
      <c r="K113" s="504">
        <v>1.2035179756210461E-2</v>
      </c>
      <c r="L113" s="502"/>
      <c r="M113" s="502"/>
      <c r="N113" s="500">
        <v>15161</v>
      </c>
      <c r="O113" s="619">
        <v>0.58482487270482952</v>
      </c>
      <c r="P113" s="500">
        <f t="shared" si="1"/>
        <v>10763</v>
      </c>
    </row>
    <row r="114" spans="1:157" outlineLevel="2">
      <c r="A114" s="446">
        <v>353</v>
      </c>
      <c r="B114" s="445" t="s">
        <v>401</v>
      </c>
      <c r="C114" s="501">
        <v>5855</v>
      </c>
      <c r="D114" s="502">
        <v>2738</v>
      </c>
      <c r="E114" s="653">
        <v>0.46763450042698546</v>
      </c>
      <c r="F114" s="503">
        <v>897</v>
      </c>
      <c r="G114" s="653">
        <v>0.15320239111870196</v>
      </c>
      <c r="H114" s="502">
        <v>80</v>
      </c>
      <c r="I114" s="504">
        <v>1.3663535439795047E-2</v>
      </c>
      <c r="J114" s="502">
        <v>74</v>
      </c>
      <c r="K114" s="504">
        <v>1.2638770281810419E-2</v>
      </c>
      <c r="L114" s="502"/>
      <c r="M114" s="502"/>
      <c r="N114" s="500">
        <v>3789</v>
      </c>
      <c r="O114" s="619">
        <v>0.64713919726729296</v>
      </c>
      <c r="P114" s="500">
        <f t="shared" si="1"/>
        <v>2066</v>
      </c>
    </row>
    <row r="115" spans="1:157" outlineLevel="2">
      <c r="A115" s="446">
        <v>364</v>
      </c>
      <c r="B115" s="445" t="s">
        <v>402</v>
      </c>
      <c r="C115" s="501">
        <v>15531</v>
      </c>
      <c r="D115" s="502">
        <v>9566</v>
      </c>
      <c r="E115" s="653">
        <v>0.61592943145966128</v>
      </c>
      <c r="F115" s="503">
        <v>3607</v>
      </c>
      <c r="G115" s="653">
        <v>0.23224518704526431</v>
      </c>
      <c r="H115" s="502">
        <v>291</v>
      </c>
      <c r="I115" s="504">
        <v>1.8736720108170755E-2</v>
      </c>
      <c r="J115" s="502">
        <v>107</v>
      </c>
      <c r="K115" s="504">
        <v>6.8894469126263604E-3</v>
      </c>
      <c r="L115" s="502"/>
      <c r="M115" s="502"/>
      <c r="N115" s="500">
        <v>13571</v>
      </c>
      <c r="O115" s="619">
        <v>0.87380078552572271</v>
      </c>
      <c r="P115" s="500">
        <f t="shared" si="1"/>
        <v>1960</v>
      </c>
    </row>
    <row r="116" spans="1:157" outlineLevel="1">
      <c r="A116" s="446">
        <v>368</v>
      </c>
      <c r="B116" s="445" t="s">
        <v>403</v>
      </c>
      <c r="C116" s="501">
        <v>14354</v>
      </c>
      <c r="D116" s="502">
        <v>6512</v>
      </c>
      <c r="E116" s="653">
        <v>0.45367145046676882</v>
      </c>
      <c r="F116" s="503">
        <v>3491</v>
      </c>
      <c r="G116" s="653">
        <v>0.24320746830151874</v>
      </c>
      <c r="H116" s="502">
        <v>334</v>
      </c>
      <c r="I116" s="504">
        <v>2.3268775254284519E-2</v>
      </c>
      <c r="J116" s="502">
        <v>93</v>
      </c>
      <c r="K116" s="504">
        <v>6.4790302354744318E-3</v>
      </c>
      <c r="L116" s="502"/>
      <c r="M116" s="502"/>
      <c r="N116" s="500">
        <v>10430</v>
      </c>
      <c r="O116" s="619">
        <v>0.72662672425804653</v>
      </c>
      <c r="P116" s="500">
        <f t="shared" si="1"/>
        <v>3924</v>
      </c>
    </row>
    <row r="117" spans="1:157" outlineLevel="2">
      <c r="A117" s="446">
        <v>390</v>
      </c>
      <c r="B117" s="445" t="s">
        <v>404</v>
      </c>
      <c r="C117" s="501">
        <v>8862</v>
      </c>
      <c r="D117" s="502">
        <v>4665</v>
      </c>
      <c r="E117" s="653">
        <v>0.52640487474610698</v>
      </c>
      <c r="F117" s="503">
        <v>3241</v>
      </c>
      <c r="G117" s="653">
        <v>0.36571879936808849</v>
      </c>
      <c r="H117" s="502">
        <v>99</v>
      </c>
      <c r="I117" s="504">
        <v>1.1171293161814489E-2</v>
      </c>
      <c r="J117" s="502">
        <v>51</v>
      </c>
      <c r="K117" s="504">
        <v>5.7549085985104942E-3</v>
      </c>
      <c r="L117" s="502"/>
      <c r="M117" s="502"/>
      <c r="N117" s="500">
        <v>8056</v>
      </c>
      <c r="O117" s="619">
        <v>0.90904987587452046</v>
      </c>
      <c r="P117" s="500">
        <f t="shared" si="1"/>
        <v>806</v>
      </c>
    </row>
    <row r="118" spans="1:157" outlineLevel="2">
      <c r="A118" s="446">
        <v>467</v>
      </c>
      <c r="B118" s="445" t="s">
        <v>405</v>
      </c>
      <c r="C118" s="501">
        <v>6955</v>
      </c>
      <c r="D118" s="502">
        <v>4501</v>
      </c>
      <c r="E118" s="653">
        <v>0.64716031631919479</v>
      </c>
      <c r="F118" s="503">
        <v>875</v>
      </c>
      <c r="G118" s="653">
        <v>0.12580877066858376</v>
      </c>
      <c r="H118" s="502">
        <v>99</v>
      </c>
      <c r="I118" s="504">
        <v>1.4234363767074048E-2</v>
      </c>
      <c r="J118" s="502">
        <v>52</v>
      </c>
      <c r="K118" s="504">
        <v>7.4766355140186919E-3</v>
      </c>
      <c r="L118" s="502"/>
      <c r="M118" s="502"/>
      <c r="N118" s="500">
        <v>5527</v>
      </c>
      <c r="O118" s="619">
        <v>0.79468008626887132</v>
      </c>
      <c r="P118" s="500">
        <f t="shared" si="1"/>
        <v>1428</v>
      </c>
    </row>
    <row r="119" spans="1:157" outlineLevel="2">
      <c r="A119" s="446">
        <v>576</v>
      </c>
      <c r="B119" s="445" t="s">
        <v>406</v>
      </c>
      <c r="C119" s="501">
        <v>9148</v>
      </c>
      <c r="D119" s="502">
        <v>5734</v>
      </c>
      <c r="E119" s="653">
        <v>0.62680367293397465</v>
      </c>
      <c r="F119" s="503">
        <v>1053</v>
      </c>
      <c r="G119" s="653">
        <v>0.11510712724092698</v>
      </c>
      <c r="H119" s="502">
        <v>103</v>
      </c>
      <c r="I119" s="504">
        <v>1.1259291648447748E-2</v>
      </c>
      <c r="J119" s="502">
        <v>32</v>
      </c>
      <c r="K119" s="504">
        <v>3.4980323567993005E-3</v>
      </c>
      <c r="L119" s="502"/>
      <c r="M119" s="502"/>
      <c r="N119" s="500">
        <v>6922</v>
      </c>
      <c r="O119" s="619">
        <v>0.75666812418014862</v>
      </c>
      <c r="P119" s="500">
        <f t="shared" si="1"/>
        <v>2226</v>
      </c>
    </row>
    <row r="120" spans="1:157" outlineLevel="2">
      <c r="A120" s="446">
        <v>642</v>
      </c>
      <c r="B120" s="445" t="s">
        <v>407</v>
      </c>
      <c r="C120" s="501">
        <v>19124</v>
      </c>
      <c r="D120" s="502">
        <v>12921</v>
      </c>
      <c r="E120" s="653">
        <v>0.67564317088475212</v>
      </c>
      <c r="F120" s="503">
        <v>2189</v>
      </c>
      <c r="G120" s="653">
        <v>0.11446350135954821</v>
      </c>
      <c r="H120" s="502">
        <v>208</v>
      </c>
      <c r="I120" s="504">
        <v>1.0876385693369588E-2</v>
      </c>
      <c r="J120" s="502">
        <v>73</v>
      </c>
      <c r="K120" s="504">
        <v>3.8171930558460574E-3</v>
      </c>
      <c r="L120" s="502"/>
      <c r="M120" s="502"/>
      <c r="N120" s="500">
        <v>15391</v>
      </c>
      <c r="O120" s="619">
        <v>0.80480025099351604</v>
      </c>
      <c r="P120" s="500">
        <f t="shared" si="1"/>
        <v>3733</v>
      </c>
    </row>
    <row r="121" spans="1:157" ht="15.75" outlineLevel="2" thickBot="1">
      <c r="A121" s="446">
        <v>679</v>
      </c>
      <c r="B121" s="445" t="s">
        <v>408</v>
      </c>
      <c r="C121" s="501">
        <v>28471</v>
      </c>
      <c r="D121" s="502">
        <v>12940</v>
      </c>
      <c r="E121" s="653">
        <v>0.45449755891960242</v>
      </c>
      <c r="F121" s="503">
        <v>5410</v>
      </c>
      <c r="G121" s="653">
        <v>0.1900179129640687</v>
      </c>
      <c r="H121" s="502">
        <v>281</v>
      </c>
      <c r="I121" s="504">
        <v>9.8696919672649364E-3</v>
      </c>
      <c r="J121" s="502">
        <v>436</v>
      </c>
      <c r="K121" s="504">
        <v>1.5313828105791858E-2</v>
      </c>
      <c r="L121" s="502"/>
      <c r="M121" s="502"/>
      <c r="N121" s="500">
        <v>19067</v>
      </c>
      <c r="O121" s="619">
        <v>0.66969899195672788</v>
      </c>
      <c r="P121" s="500">
        <f t="shared" si="1"/>
        <v>9404</v>
      </c>
    </row>
    <row r="122" spans="1:157" outlineLevel="2">
      <c r="A122" s="446">
        <v>789</v>
      </c>
      <c r="B122" s="445" t="s">
        <v>409</v>
      </c>
      <c r="C122" s="501">
        <v>16967</v>
      </c>
      <c r="D122" s="502">
        <v>9317</v>
      </c>
      <c r="E122" s="653">
        <v>0.54912477161548889</v>
      </c>
      <c r="F122" s="503">
        <v>4230</v>
      </c>
      <c r="G122" s="653">
        <v>0.24930747922437674</v>
      </c>
      <c r="H122" s="502">
        <v>306</v>
      </c>
      <c r="I122" s="504">
        <v>1.8035009135380444E-2</v>
      </c>
      <c r="J122" s="502">
        <v>193</v>
      </c>
      <c r="K122" s="504">
        <v>1.1375022101726882E-2</v>
      </c>
      <c r="L122" s="502"/>
      <c r="M122" s="502"/>
      <c r="N122" s="500">
        <v>14046</v>
      </c>
      <c r="O122" s="619">
        <v>0.82784228207697297</v>
      </c>
      <c r="P122" s="500">
        <f t="shared" si="1"/>
        <v>2921</v>
      </c>
      <c r="R122" s="678" t="s">
        <v>290</v>
      </c>
      <c r="S122" s="679">
        <v>0.69325973271353869</v>
      </c>
      <c r="X122" s="678" t="s">
        <v>290</v>
      </c>
      <c r="Y122" s="679">
        <v>0.40705920492766545</v>
      </c>
      <c r="AD122" s="678" t="s">
        <v>290</v>
      </c>
      <c r="AE122" s="679">
        <v>0.70346855081772819</v>
      </c>
      <c r="AJ122" s="678" t="s">
        <v>290</v>
      </c>
      <c r="AK122" s="679">
        <v>0.64208074534161486</v>
      </c>
      <c r="AP122" s="678" t="s">
        <v>290</v>
      </c>
      <c r="AQ122" s="679">
        <v>0.85829241680305512</v>
      </c>
      <c r="AV122" s="678" t="s">
        <v>290</v>
      </c>
      <c r="AW122" s="679">
        <v>0.90391731529922159</v>
      </c>
      <c r="BB122" s="678" t="s">
        <v>290</v>
      </c>
      <c r="BC122" s="679">
        <v>0.71172736889829225</v>
      </c>
      <c r="BH122" s="678" t="s">
        <v>290</v>
      </c>
      <c r="BI122" s="679">
        <v>0.7863677950594693</v>
      </c>
      <c r="BN122" s="678" t="s">
        <v>290</v>
      </c>
      <c r="BO122" s="679">
        <v>0.79779562642903212</v>
      </c>
      <c r="BT122" s="678" t="s">
        <v>290</v>
      </c>
      <c r="BU122" s="679">
        <v>0.5366400633203614</v>
      </c>
      <c r="BZ122" s="678" t="s">
        <v>290</v>
      </c>
      <c r="CA122" s="679">
        <v>0.72261810504090784</v>
      </c>
      <c r="CF122" s="678" t="s">
        <v>290</v>
      </c>
      <c r="CG122" s="679">
        <v>0.70488541743423472</v>
      </c>
      <c r="CL122" s="678" t="s">
        <v>290</v>
      </c>
      <c r="CM122" s="679">
        <v>0.62435282837967399</v>
      </c>
      <c r="CR122" s="678" t="s">
        <v>290</v>
      </c>
      <c r="CS122" s="679">
        <v>0.5790714995034757</v>
      </c>
      <c r="CX122" s="678" t="s">
        <v>290</v>
      </c>
      <c r="CY122" s="679">
        <v>0.81436584041975757</v>
      </c>
      <c r="DD122" s="678" t="s">
        <v>290</v>
      </c>
      <c r="DE122" s="679">
        <v>0.82837330251372432</v>
      </c>
      <c r="DJ122" s="678" t="s">
        <v>290</v>
      </c>
      <c r="DK122" s="679">
        <v>0.83951660061074651</v>
      </c>
      <c r="DP122" s="678" t="s">
        <v>290</v>
      </c>
      <c r="DQ122" s="679">
        <v>0.67865946399538468</v>
      </c>
      <c r="DV122" s="678" t="s">
        <v>290</v>
      </c>
      <c r="DW122" s="679">
        <v>0.6633205182970241</v>
      </c>
      <c r="EB122" s="678" t="s">
        <v>290</v>
      </c>
      <c r="EC122" s="679">
        <v>0.61180609851446444</v>
      </c>
      <c r="EH122" s="678" t="s">
        <v>290</v>
      </c>
      <c r="EI122" s="679">
        <v>0.49462217319360174</v>
      </c>
      <c r="EN122" s="678" t="s">
        <v>290</v>
      </c>
      <c r="EO122" s="679">
        <v>0.79939288251630825</v>
      </c>
      <c r="ET122" s="678" t="s">
        <v>290</v>
      </c>
      <c r="EU122" s="679">
        <v>0.62748450523616162</v>
      </c>
      <c r="EZ122" s="678" t="s">
        <v>290</v>
      </c>
      <c r="FA122" s="679">
        <v>0.6044511886697016</v>
      </c>
    </row>
    <row r="123" spans="1:157" outlineLevel="2">
      <c r="A123" s="446">
        <v>792</v>
      </c>
      <c r="B123" s="445" t="s">
        <v>410</v>
      </c>
      <c r="C123" s="501">
        <v>6526</v>
      </c>
      <c r="D123" s="502">
        <v>3130</v>
      </c>
      <c r="E123" s="653">
        <v>0.47961998161201347</v>
      </c>
      <c r="F123" s="503">
        <v>1830</v>
      </c>
      <c r="G123" s="653">
        <v>0.28041679436101746</v>
      </c>
      <c r="H123" s="502">
        <v>96</v>
      </c>
      <c r="I123" s="504">
        <v>1.4710389212381244E-2</v>
      </c>
      <c r="J123" s="502">
        <v>60</v>
      </c>
      <c r="K123" s="504">
        <v>9.1939932577382779E-3</v>
      </c>
      <c r="L123" s="502"/>
      <c r="M123" s="502"/>
      <c r="N123" s="500">
        <v>5116</v>
      </c>
      <c r="O123" s="619">
        <v>0.78394115844315049</v>
      </c>
      <c r="P123" s="500">
        <f t="shared" si="1"/>
        <v>1410</v>
      </c>
      <c r="R123" s="680" t="s">
        <v>292</v>
      </c>
      <c r="S123" s="681">
        <v>0.27642843308154175</v>
      </c>
      <c r="X123" s="680" t="s">
        <v>292</v>
      </c>
      <c r="Y123" s="681">
        <v>0.56514162985776228</v>
      </c>
      <c r="AD123" s="680" t="s">
        <v>292</v>
      </c>
      <c r="AE123" s="681">
        <v>0.26337763723504126</v>
      </c>
      <c r="AJ123" s="680" t="s">
        <v>292</v>
      </c>
      <c r="AK123" s="681">
        <v>0.3253105590062112</v>
      </c>
      <c r="AP123" s="680" t="s">
        <v>292</v>
      </c>
      <c r="AQ123" s="681">
        <v>0.11320240043644299</v>
      </c>
      <c r="AV123" s="680" t="s">
        <v>292</v>
      </c>
      <c r="AW123" s="681">
        <v>7.2157713410743909E-2</v>
      </c>
      <c r="BB123" s="680" t="s">
        <v>292</v>
      </c>
      <c r="BC123" s="681">
        <v>0.26356354843584706</v>
      </c>
      <c r="BH123" s="680" t="s">
        <v>292</v>
      </c>
      <c r="BI123" s="681">
        <v>0.17634949679780421</v>
      </c>
      <c r="BN123" s="680" t="s">
        <v>292</v>
      </c>
      <c r="BO123" s="681">
        <v>0.17916397959781907</v>
      </c>
      <c r="BT123" s="680" t="s">
        <v>292</v>
      </c>
      <c r="BU123" s="681">
        <v>0.40683332234021502</v>
      </c>
      <c r="BZ123" s="680" t="s">
        <v>292</v>
      </c>
      <c r="CA123" s="681">
        <v>0.23673792557403009</v>
      </c>
      <c r="CF123" s="680" t="s">
        <v>292</v>
      </c>
      <c r="CG123" s="681">
        <v>0.26578734065286275</v>
      </c>
      <c r="CL123" s="680" t="s">
        <v>292</v>
      </c>
      <c r="CM123" s="681">
        <v>0.33470757430488973</v>
      </c>
      <c r="CR123" s="680" t="s">
        <v>292</v>
      </c>
      <c r="CS123" s="681">
        <v>0.4023088381330685</v>
      </c>
      <c r="CX123" s="680" t="s">
        <v>292</v>
      </c>
      <c r="CY123" s="681">
        <v>0.15831373258548942</v>
      </c>
      <c r="DD123" s="680" t="s">
        <v>292</v>
      </c>
      <c r="DE123" s="681">
        <v>0.15212366368101704</v>
      </c>
      <c r="DJ123" s="680" t="s">
        <v>292</v>
      </c>
      <c r="DK123" s="681">
        <v>0.14222597621986877</v>
      </c>
      <c r="DP123" s="680" t="s">
        <v>292</v>
      </c>
      <c r="DQ123" s="681">
        <v>0.28373629831646302</v>
      </c>
      <c r="DV123" s="680" t="s">
        <v>292</v>
      </c>
      <c r="DW123" s="681">
        <v>0.30115335326783427</v>
      </c>
      <c r="EB123" s="680" t="s">
        <v>292</v>
      </c>
      <c r="EC123" s="681">
        <v>0.35770132916340891</v>
      </c>
      <c r="EH123" s="680" t="s">
        <v>292</v>
      </c>
      <c r="EI123" s="681">
        <v>0.48138444567015998</v>
      </c>
      <c r="EN123" s="680" t="s">
        <v>292</v>
      </c>
      <c r="EO123" s="681">
        <v>0.17118775431118</v>
      </c>
      <c r="ET123" s="680" t="s">
        <v>292</v>
      </c>
      <c r="EU123" s="681">
        <v>0.33639666595426371</v>
      </c>
      <c r="EZ123" s="680" t="s">
        <v>292</v>
      </c>
      <c r="FA123" s="681">
        <v>0.3689428426909459</v>
      </c>
    </row>
    <row r="124" spans="1:157" outlineLevel="2">
      <c r="A124" s="446">
        <v>809</v>
      </c>
      <c r="B124" s="445" t="s">
        <v>411</v>
      </c>
      <c r="C124" s="501">
        <v>11226</v>
      </c>
      <c r="D124" s="502">
        <v>3587</v>
      </c>
      <c r="E124" s="653">
        <v>0.3195261001247105</v>
      </c>
      <c r="F124" s="503">
        <v>3491</v>
      </c>
      <c r="G124" s="653">
        <v>0.310974523427757</v>
      </c>
      <c r="H124" s="502">
        <v>119</v>
      </c>
      <c r="I124" s="504">
        <v>1.0600391947265277E-2</v>
      </c>
      <c r="J124" s="502">
        <v>55</v>
      </c>
      <c r="K124" s="504">
        <v>4.8993408159629433E-3</v>
      </c>
      <c r="L124" s="502"/>
      <c r="M124" s="502"/>
      <c r="N124" s="500">
        <v>7252</v>
      </c>
      <c r="O124" s="619">
        <v>0.64600035631569575</v>
      </c>
      <c r="P124" s="500">
        <f t="shared" si="1"/>
        <v>3974</v>
      </c>
      <c r="R124" s="680" t="s">
        <v>294</v>
      </c>
      <c r="S124" s="681">
        <v>1.9762412034346956E-2</v>
      </c>
      <c r="X124" s="680" t="s">
        <v>294</v>
      </c>
      <c r="Y124" s="681">
        <v>1.8195080439275438E-2</v>
      </c>
      <c r="AD124" s="680" t="s">
        <v>294</v>
      </c>
      <c r="AE124" s="681">
        <v>1.7441573200256931E-2</v>
      </c>
      <c r="AJ124" s="680" t="s">
        <v>294</v>
      </c>
      <c r="AK124" s="681">
        <v>2.4327122153209108E-2</v>
      </c>
      <c r="AP124" s="680" t="s">
        <v>294</v>
      </c>
      <c r="AQ124" s="681">
        <v>2.1958537915984726E-2</v>
      </c>
      <c r="AV124" s="680" t="s">
        <v>294</v>
      </c>
      <c r="AW124" s="681">
        <v>1.843817787418655E-2</v>
      </c>
      <c r="BB124" s="680" t="s">
        <v>294</v>
      </c>
      <c r="BC124" s="681">
        <v>1.6586066193138883E-2</v>
      </c>
      <c r="BH124" s="680" t="s">
        <v>294</v>
      </c>
      <c r="BI124" s="681">
        <v>2.9734675205855442E-2</v>
      </c>
      <c r="BN124" s="680" t="s">
        <v>294</v>
      </c>
      <c r="BO124" s="681">
        <v>1.7588087002403704E-2</v>
      </c>
      <c r="BT124" s="680" t="s">
        <v>294</v>
      </c>
      <c r="BU124" s="681">
        <v>3.5947496866961283E-2</v>
      </c>
      <c r="BZ124" s="680" t="s">
        <v>294</v>
      </c>
      <c r="CA124" s="681">
        <v>2.1113750329902349E-2</v>
      </c>
      <c r="CF124" s="680" t="s">
        <v>294</v>
      </c>
      <c r="CG124" s="681">
        <v>2.1442782403654853E-2</v>
      </c>
      <c r="CL124" s="680" t="s">
        <v>294</v>
      </c>
      <c r="CM124" s="681">
        <v>3.2023010546500481E-2</v>
      </c>
      <c r="CR124" s="680" t="s">
        <v>294</v>
      </c>
      <c r="CS124" s="681">
        <v>1.2288977159880834E-2</v>
      </c>
      <c r="CX124" s="680" t="s">
        <v>294</v>
      </c>
      <c r="CY124" s="681">
        <v>1.7912068029672518E-2</v>
      </c>
      <c r="DD124" s="680" t="s">
        <v>294</v>
      </c>
      <c r="DE124" s="681">
        <v>1.4880092458826929E-2</v>
      </c>
      <c r="DJ124" s="680" t="s">
        <v>294</v>
      </c>
      <c r="DK124" s="681">
        <v>1.351439152751608E-2</v>
      </c>
      <c r="DP124" s="680" t="s">
        <v>294</v>
      </c>
      <c r="DQ124" s="681">
        <v>1.4737504589080611E-2</v>
      </c>
      <c r="DV124" s="680" t="s">
        <v>294</v>
      </c>
      <c r="DW124" s="681">
        <v>2.1785561725758223E-2</v>
      </c>
      <c r="EB124" s="680" t="s">
        <v>294</v>
      </c>
      <c r="EC124" s="681">
        <v>1.8764659890539485E-2</v>
      </c>
      <c r="EH124" s="680" t="s">
        <v>294</v>
      </c>
      <c r="EI124" s="681">
        <v>1.6409266409266408E-2</v>
      </c>
      <c r="EN124" s="680" t="s">
        <v>294</v>
      </c>
      <c r="EO124" s="681">
        <v>2.3671123167344831E-2</v>
      </c>
      <c r="ET124" s="680" t="s">
        <v>294</v>
      </c>
      <c r="EU124" s="681">
        <v>2.5005343022013252E-2</v>
      </c>
      <c r="EZ124" s="680" t="s">
        <v>294</v>
      </c>
      <c r="FA124" s="681">
        <v>1.4466363176530096E-2</v>
      </c>
    </row>
    <row r="125" spans="1:157" ht="15.75" outlineLevel="2" thickBot="1">
      <c r="A125" s="446">
        <v>847</v>
      </c>
      <c r="B125" s="445" t="s">
        <v>412</v>
      </c>
      <c r="C125" s="501">
        <v>32336</v>
      </c>
      <c r="D125" s="502">
        <v>24754</v>
      </c>
      <c r="E125" s="653">
        <v>0.76552449282533397</v>
      </c>
      <c r="F125" s="503">
        <v>5301</v>
      </c>
      <c r="G125" s="653">
        <v>0.16393493320138544</v>
      </c>
      <c r="H125" s="502">
        <v>733</v>
      </c>
      <c r="I125" s="504">
        <v>2.2668233547748641E-2</v>
      </c>
      <c r="J125" s="502">
        <v>178</v>
      </c>
      <c r="K125" s="504">
        <v>5.5047006432459179E-3</v>
      </c>
      <c r="L125" s="502"/>
      <c r="M125" s="502"/>
      <c r="N125" s="500">
        <v>30966</v>
      </c>
      <c r="O125" s="619">
        <v>0.95763236021771403</v>
      </c>
      <c r="P125" s="500">
        <f t="shared" si="1"/>
        <v>1370</v>
      </c>
      <c r="R125" s="683" t="s">
        <v>296</v>
      </c>
      <c r="S125" s="682">
        <v>1.0549422170572665E-2</v>
      </c>
      <c r="X125" s="683" t="s">
        <v>296</v>
      </c>
      <c r="Y125" s="682">
        <v>9.6040847752968343E-3</v>
      </c>
      <c r="AD125" s="683" t="s">
        <v>296</v>
      </c>
      <c r="AE125" s="682">
        <v>1.5712238746973663E-2</v>
      </c>
      <c r="AJ125" s="683" t="s">
        <v>296</v>
      </c>
      <c r="AK125" s="682">
        <v>8.2815734989648039E-3</v>
      </c>
      <c r="AP125" s="683" t="s">
        <v>296</v>
      </c>
      <c r="AQ125" s="682">
        <v>6.5466448445171853E-3</v>
      </c>
      <c r="AV125" s="683" t="s">
        <v>296</v>
      </c>
      <c r="AW125" s="682">
        <v>5.4867934158479006E-3</v>
      </c>
      <c r="BB125" s="683" t="s">
        <v>296</v>
      </c>
      <c r="BC125" s="682">
        <v>8.1230164727217769E-3</v>
      </c>
      <c r="BH125" s="683" t="s">
        <v>296</v>
      </c>
      <c r="BI125" s="682">
        <v>7.5480329368709971E-3</v>
      </c>
      <c r="BN125" s="683" t="s">
        <v>296</v>
      </c>
      <c r="BO125" s="682">
        <v>5.4523069707451488E-3</v>
      </c>
      <c r="BT125" s="683" t="s">
        <v>296</v>
      </c>
      <c r="BU125" s="682">
        <v>2.0579117472462237E-2</v>
      </c>
      <c r="BZ125" s="683" t="s">
        <v>296</v>
      </c>
      <c r="CA125" s="682">
        <v>1.9530219055159673E-2</v>
      </c>
      <c r="CF125" s="683" t="s">
        <v>296</v>
      </c>
      <c r="CG125" s="682">
        <v>7.8844595092476613E-3</v>
      </c>
      <c r="CL125" s="683" t="s">
        <v>296</v>
      </c>
      <c r="CM125" s="682">
        <v>8.9165867689357629E-3</v>
      </c>
      <c r="CR125" s="683" t="s">
        <v>296</v>
      </c>
      <c r="CS125" s="682">
        <v>6.3306852035749754E-3</v>
      </c>
      <c r="CX125" s="683" t="s">
        <v>296</v>
      </c>
      <c r="CY125" s="682">
        <v>9.4083589650805141E-3</v>
      </c>
      <c r="DD125" s="683" t="s">
        <v>296</v>
      </c>
      <c r="DE125" s="682">
        <v>4.6229413464316674E-3</v>
      </c>
      <c r="DJ125" s="683" t="s">
        <v>296</v>
      </c>
      <c r="DK125" s="682">
        <v>4.7430316418686242E-3</v>
      </c>
      <c r="DP125" s="683" t="s">
        <v>296</v>
      </c>
      <c r="DQ125" s="682">
        <v>2.2866733099071695E-2</v>
      </c>
      <c r="DV125" s="683" t="s">
        <v>296</v>
      </c>
      <c r="DW125" s="682">
        <v>1.3740566709383454E-2</v>
      </c>
      <c r="EB125" s="683" t="s">
        <v>296</v>
      </c>
      <c r="EC125" s="682">
        <v>1.1727912431587178E-2</v>
      </c>
      <c r="EH125" s="683" t="s">
        <v>296</v>
      </c>
      <c r="EI125" s="682">
        <v>7.5841147269718702E-3</v>
      </c>
      <c r="EN125" s="683" t="s">
        <v>296</v>
      </c>
      <c r="EO125" s="682">
        <v>5.7482400051669571E-3</v>
      </c>
      <c r="ET125" s="683" t="s">
        <v>296</v>
      </c>
      <c r="EU125" s="682">
        <v>1.1113485787561444E-2</v>
      </c>
      <c r="EZ125" s="683" t="s">
        <v>296</v>
      </c>
      <c r="FA125" s="682">
        <v>1.2139605462822459E-2</v>
      </c>
    </row>
    <row r="126" spans="1:157" outlineLevel="2">
      <c r="A126" s="446">
        <v>856</v>
      </c>
      <c r="B126" s="445" t="s">
        <v>413</v>
      </c>
      <c r="C126" s="501">
        <v>6778</v>
      </c>
      <c r="D126" s="502">
        <v>2936</v>
      </c>
      <c r="E126" s="653">
        <v>0.43316612570079671</v>
      </c>
      <c r="F126" s="503">
        <v>1574</v>
      </c>
      <c r="G126" s="653">
        <v>0.23222189436411922</v>
      </c>
      <c r="H126" s="502">
        <v>117</v>
      </c>
      <c r="I126" s="504">
        <v>1.7261729123635289E-2</v>
      </c>
      <c r="J126" s="502">
        <v>52</v>
      </c>
      <c r="K126" s="504">
        <v>7.6718796105045735E-3</v>
      </c>
      <c r="L126" s="502"/>
      <c r="M126" s="502"/>
      <c r="N126" s="500">
        <v>4679</v>
      </c>
      <c r="O126" s="619">
        <v>0.69032162879905579</v>
      </c>
      <c r="P126" s="500">
        <f t="shared" si="1"/>
        <v>2099</v>
      </c>
    </row>
    <row r="127" spans="1:157" outlineLevel="2">
      <c r="A127" s="446">
        <v>861</v>
      </c>
      <c r="B127" s="445" t="s">
        <v>414</v>
      </c>
      <c r="C127" s="501">
        <v>12269</v>
      </c>
      <c r="D127" s="502">
        <v>5975</v>
      </c>
      <c r="E127" s="653">
        <v>0.48699975548129432</v>
      </c>
      <c r="F127" s="503">
        <v>3647</v>
      </c>
      <c r="G127" s="653">
        <v>0.29725323987285029</v>
      </c>
      <c r="H127" s="502">
        <v>143</v>
      </c>
      <c r="I127" s="504">
        <v>1.1655391637460266E-2</v>
      </c>
      <c r="J127" s="502">
        <v>120</v>
      </c>
      <c r="K127" s="504">
        <v>9.7807482272393841E-3</v>
      </c>
      <c r="L127" s="502"/>
      <c r="M127" s="502"/>
      <c r="N127" s="500">
        <v>9885</v>
      </c>
      <c r="O127" s="619">
        <v>0.80568913521884422</v>
      </c>
      <c r="P127" s="500">
        <f t="shared" si="1"/>
        <v>2384</v>
      </c>
    </row>
    <row r="128" spans="1:157" s="21" customFormat="1" outlineLevel="1">
      <c r="A128" s="447"/>
      <c r="B128" s="447" t="s">
        <v>415</v>
      </c>
      <c r="C128" s="438">
        <v>4247875</v>
      </c>
      <c r="D128" s="438">
        <v>1101514</v>
      </c>
      <c r="E128" s="685">
        <v>0.25930941941559016</v>
      </c>
      <c r="F128" s="438">
        <v>3139625</v>
      </c>
      <c r="G128" s="685">
        <v>0.73910484654091757</v>
      </c>
      <c r="H128" s="438">
        <v>62965</v>
      </c>
      <c r="I128" s="685">
        <v>1.4822705470382251E-2</v>
      </c>
      <c r="J128" s="438">
        <v>67655</v>
      </c>
      <c r="K128" s="685">
        <v>1.59267869228732E-2</v>
      </c>
      <c r="L128" s="438"/>
      <c r="M128" s="438"/>
      <c r="N128" s="438">
        <v>4371759</v>
      </c>
      <c r="O128" s="457">
        <v>100</v>
      </c>
      <c r="P128" s="779">
        <f t="shared" si="1"/>
        <v>-123884</v>
      </c>
      <c r="R128"/>
      <c r="S128"/>
    </row>
    <row r="129" spans="1:79" ht="21.75" customHeight="1" outlineLevel="2">
      <c r="A129" s="446">
        <v>1</v>
      </c>
      <c r="B129" s="446" t="s">
        <v>416</v>
      </c>
      <c r="C129" s="501">
        <v>2653729</v>
      </c>
      <c r="D129" s="502">
        <v>781913</v>
      </c>
      <c r="E129" s="653">
        <v>0.29464689122363286</v>
      </c>
      <c r="F129" s="503">
        <v>2073054</v>
      </c>
      <c r="G129" s="653">
        <v>0.78118526797574284</v>
      </c>
      <c r="H129" s="502">
        <v>48584</v>
      </c>
      <c r="I129" s="504">
        <v>1.8307822690259632E-2</v>
      </c>
      <c r="J129" s="502">
        <v>51013</v>
      </c>
      <c r="K129" s="504">
        <v>1.9223138459126762E-2</v>
      </c>
      <c r="L129" s="502"/>
      <c r="M129" s="502"/>
      <c r="N129" s="500">
        <v>2954564</v>
      </c>
      <c r="O129" s="619">
        <v>1.1133631203487622</v>
      </c>
      <c r="P129" s="500">
        <f t="shared" si="1"/>
        <v>-300835</v>
      </c>
    </row>
    <row r="130" spans="1:79" ht="15" customHeight="1" outlineLevel="2">
      <c r="A130" s="446">
        <v>79</v>
      </c>
      <c r="B130" s="445" t="s">
        <v>417</v>
      </c>
      <c r="C130" s="501">
        <v>56928</v>
      </c>
      <c r="D130" s="502">
        <v>21024</v>
      </c>
      <c r="E130" s="653">
        <v>0.36930860033726814</v>
      </c>
      <c r="F130" s="503">
        <v>25391</v>
      </c>
      <c r="G130" s="653">
        <v>0.44601953344575607</v>
      </c>
      <c r="H130" s="502">
        <v>461</v>
      </c>
      <c r="I130" s="504">
        <v>8.097948285553682E-3</v>
      </c>
      <c r="J130" s="502">
        <v>477</v>
      </c>
      <c r="K130" s="504">
        <v>8.3790050590219229E-3</v>
      </c>
      <c r="L130" s="502"/>
      <c r="M130" s="502"/>
      <c r="N130" s="500">
        <v>47353</v>
      </c>
      <c r="O130" s="619">
        <v>0.83180508712759982</v>
      </c>
      <c r="P130" s="500">
        <f t="shared" si="1"/>
        <v>9575</v>
      </c>
    </row>
    <row r="131" spans="1:79" ht="15" customHeight="1" outlineLevel="2">
      <c r="A131" s="446">
        <v>88</v>
      </c>
      <c r="B131" s="445" t="s">
        <v>418</v>
      </c>
      <c r="C131" s="501">
        <v>578376</v>
      </c>
      <c r="D131" s="502">
        <v>125734</v>
      </c>
      <c r="E131" s="653">
        <v>0.21739145469383239</v>
      </c>
      <c r="F131" s="503">
        <v>331102</v>
      </c>
      <c r="G131" s="653">
        <v>0.57246842884213733</v>
      </c>
      <c r="H131" s="502">
        <v>4614</v>
      </c>
      <c r="I131" s="504">
        <v>7.977509440225735E-3</v>
      </c>
      <c r="J131" s="502">
        <v>7945</v>
      </c>
      <c r="K131" s="504">
        <v>1.3736738730514406E-2</v>
      </c>
      <c r="L131" s="502"/>
      <c r="M131" s="502"/>
      <c r="N131" s="500">
        <v>469395</v>
      </c>
      <c r="O131" s="619">
        <v>0.81157413170670978</v>
      </c>
      <c r="P131" s="500">
        <f t="shared" si="1"/>
        <v>108981</v>
      </c>
    </row>
    <row r="132" spans="1:79" ht="15" customHeight="1" outlineLevel="2">
      <c r="A132" s="446">
        <v>129</v>
      </c>
      <c r="B132" s="445" t="s">
        <v>419</v>
      </c>
      <c r="C132" s="501">
        <v>87385</v>
      </c>
      <c r="D132" s="502">
        <v>20738</v>
      </c>
      <c r="E132" s="653">
        <v>0.23731761744006408</v>
      </c>
      <c r="F132" s="503">
        <v>73628</v>
      </c>
      <c r="G132" s="653">
        <v>0.84257023516621843</v>
      </c>
      <c r="H132" s="502">
        <v>649</v>
      </c>
      <c r="I132" s="504">
        <v>7.4269039308805856E-3</v>
      </c>
      <c r="J132" s="502">
        <v>545</v>
      </c>
      <c r="K132" s="504">
        <v>6.2367683240830809E-3</v>
      </c>
      <c r="L132" s="502"/>
      <c r="M132" s="502"/>
      <c r="N132" s="500">
        <v>95560</v>
      </c>
      <c r="O132" s="619">
        <v>1.0935515248612462</v>
      </c>
      <c r="P132" s="500">
        <f t="shared" si="1"/>
        <v>-8175</v>
      </c>
    </row>
    <row r="133" spans="1:79" ht="15" customHeight="1" outlineLevel="2">
      <c r="A133" s="446">
        <v>212</v>
      </c>
      <c r="B133" s="445" t="s">
        <v>420</v>
      </c>
      <c r="C133" s="501">
        <v>85706</v>
      </c>
      <c r="D133" s="502">
        <v>19674</v>
      </c>
      <c r="E133" s="653">
        <v>0.22955219004503769</v>
      </c>
      <c r="F133" s="503">
        <v>49438</v>
      </c>
      <c r="G133" s="653">
        <v>0.57683242713462302</v>
      </c>
      <c r="H133" s="502">
        <v>962</v>
      </c>
      <c r="I133" s="504">
        <v>1.122441836044151E-2</v>
      </c>
      <c r="J133" s="502">
        <v>855</v>
      </c>
      <c r="K133" s="504">
        <v>9.9759643432198453E-3</v>
      </c>
      <c r="L133" s="502"/>
      <c r="M133" s="502"/>
      <c r="N133" s="500">
        <v>70929</v>
      </c>
      <c r="O133" s="619">
        <v>0.82758499988332201</v>
      </c>
      <c r="P133" s="500">
        <f t="shared" ref="P133:P138" si="2">+C133-N133</f>
        <v>14777</v>
      </c>
    </row>
    <row r="134" spans="1:79" ht="15" customHeight="1" outlineLevel="2" thickBot="1">
      <c r="A134" s="446">
        <v>266</v>
      </c>
      <c r="B134" s="445" t="s">
        <v>421</v>
      </c>
      <c r="C134" s="501">
        <v>253699</v>
      </c>
      <c r="D134" s="502">
        <v>26948</v>
      </c>
      <c r="E134" s="653">
        <v>0.10622036350162989</v>
      </c>
      <c r="F134" s="503">
        <v>183109</v>
      </c>
      <c r="G134" s="653">
        <v>0.72175688512765124</v>
      </c>
      <c r="H134" s="502">
        <v>3171</v>
      </c>
      <c r="I134" s="504">
        <v>1.2499063851256804E-2</v>
      </c>
      <c r="J134" s="502">
        <v>1553</v>
      </c>
      <c r="K134" s="504">
        <v>6.1214273607700462E-3</v>
      </c>
      <c r="L134" s="502"/>
      <c r="M134" s="502"/>
      <c r="N134" s="500">
        <v>214781</v>
      </c>
      <c r="O134" s="619">
        <v>0.84659773984130804</v>
      </c>
      <c r="P134" s="500">
        <f t="shared" si="2"/>
        <v>38918</v>
      </c>
    </row>
    <row r="135" spans="1:79" ht="15" customHeight="1" outlineLevel="2">
      <c r="A135" s="446">
        <v>308</v>
      </c>
      <c r="B135" s="445" t="s">
        <v>422</v>
      </c>
      <c r="C135" s="501">
        <v>57024</v>
      </c>
      <c r="D135" s="502">
        <v>15982</v>
      </c>
      <c r="E135" s="653">
        <v>0.28026795735129068</v>
      </c>
      <c r="F135" s="503">
        <v>36828</v>
      </c>
      <c r="G135" s="653">
        <v>0.64583333333333337</v>
      </c>
      <c r="H135" s="502">
        <v>414</v>
      </c>
      <c r="I135" s="504">
        <v>7.26010101010101E-3</v>
      </c>
      <c r="J135" s="502">
        <v>468</v>
      </c>
      <c r="K135" s="504">
        <v>8.2070707070707079E-3</v>
      </c>
      <c r="L135" s="502"/>
      <c r="M135" s="502"/>
      <c r="N135" s="500">
        <v>53692</v>
      </c>
      <c r="O135" s="619">
        <v>0.9415684624017957</v>
      </c>
      <c r="P135" s="500">
        <f t="shared" si="2"/>
        <v>3332</v>
      </c>
      <c r="R135" s="678" t="s">
        <v>290</v>
      </c>
      <c r="S135" s="679">
        <v>0.25196128148875546</v>
      </c>
      <c r="X135" s="678" t="s">
        <v>290</v>
      </c>
      <c r="Y135" s="679">
        <v>0.26464581576164875</v>
      </c>
      <c r="AD135" s="678" t="s">
        <v>290</v>
      </c>
      <c r="AE135" s="679">
        <v>0.44398454163410978</v>
      </c>
      <c r="AJ135" s="678" t="s">
        <v>290</v>
      </c>
      <c r="AK135" s="679">
        <v>0.26786395253464568</v>
      </c>
      <c r="AP135" s="678" t="s">
        <v>290</v>
      </c>
      <c r="AQ135" s="679">
        <v>0.21701548765173712</v>
      </c>
      <c r="AV135" s="678" t="s">
        <v>290</v>
      </c>
      <c r="AW135" s="679">
        <v>0.27737596751681259</v>
      </c>
      <c r="BB135" s="678" t="s">
        <v>290</v>
      </c>
      <c r="BC135" s="679">
        <v>0.125467336496245</v>
      </c>
      <c r="BH135" s="678" t="s">
        <v>290</v>
      </c>
      <c r="BI135" s="679">
        <v>0.29766073158012368</v>
      </c>
      <c r="BN135" s="678" t="s">
        <v>290</v>
      </c>
      <c r="BO135" s="679">
        <v>0.20187983506284804</v>
      </c>
      <c r="BT135" s="678" t="s">
        <v>290</v>
      </c>
      <c r="BU135" s="679">
        <v>0.21036548099254371</v>
      </c>
      <c r="BZ135" s="678" t="s">
        <v>290</v>
      </c>
      <c r="CA135" s="679">
        <v>0.14498542340977436</v>
      </c>
    </row>
    <row r="136" spans="1:79" ht="15" customHeight="1" outlineLevel="2">
      <c r="A136" s="446">
        <v>360</v>
      </c>
      <c r="B136" s="449" t="s">
        <v>423</v>
      </c>
      <c r="C136" s="501">
        <v>303766</v>
      </c>
      <c r="D136" s="502">
        <v>64822</v>
      </c>
      <c r="E136" s="653">
        <v>0.21339452078244439</v>
      </c>
      <c r="F136" s="503">
        <v>250153</v>
      </c>
      <c r="G136" s="653">
        <v>0.82350559312102078</v>
      </c>
      <c r="H136" s="502">
        <v>3236</v>
      </c>
      <c r="I136" s="504">
        <v>1.065293680003687E-2</v>
      </c>
      <c r="J136" s="502">
        <v>2881</v>
      </c>
      <c r="K136" s="504">
        <v>9.4842740793900562E-3</v>
      </c>
      <c r="L136" s="502"/>
      <c r="M136" s="502"/>
      <c r="N136" s="500">
        <v>321092</v>
      </c>
      <c r="O136" s="619">
        <v>1.0570373247828921</v>
      </c>
      <c r="P136" s="500">
        <f t="shared" si="2"/>
        <v>-17326</v>
      </c>
      <c r="R136" s="680" t="s">
        <v>292</v>
      </c>
      <c r="S136" s="681">
        <v>0.71816058478978373</v>
      </c>
      <c r="X136" s="680" t="s">
        <v>292</v>
      </c>
      <c r="Y136" s="681">
        <v>0.70164464198440113</v>
      </c>
      <c r="AD136" s="680" t="s">
        <v>292</v>
      </c>
      <c r="AE136" s="681">
        <v>0.5362067873207611</v>
      </c>
      <c r="AJ136" s="680" t="s">
        <v>292</v>
      </c>
      <c r="AK136" s="681">
        <v>0.70538032999925437</v>
      </c>
      <c r="AP136" s="680" t="s">
        <v>292</v>
      </c>
      <c r="AQ136" s="681">
        <v>0.77048974466303888</v>
      </c>
      <c r="AV136" s="680" t="s">
        <v>292</v>
      </c>
      <c r="AW136" s="681">
        <v>0.69700686602095052</v>
      </c>
      <c r="BB136" s="680" t="s">
        <v>292</v>
      </c>
      <c r="BC136" s="681">
        <v>0.85253816678384031</v>
      </c>
      <c r="BH136" s="680" t="s">
        <v>292</v>
      </c>
      <c r="BI136" s="681">
        <v>0.68591224018475749</v>
      </c>
      <c r="BN136" s="680" t="s">
        <v>292</v>
      </c>
      <c r="BO136" s="681">
        <v>0.77906955016007873</v>
      </c>
      <c r="BT136" s="680" t="s">
        <v>292</v>
      </c>
      <c r="BU136" s="681">
        <v>0.76551940908376548</v>
      </c>
      <c r="BZ136" s="680" t="s">
        <v>292</v>
      </c>
      <c r="CA136" s="681">
        <v>0.8388196405206253</v>
      </c>
    </row>
    <row r="137" spans="1:79" ht="15" customHeight="1" outlineLevel="2">
      <c r="A137" s="446">
        <v>380</v>
      </c>
      <c r="B137" s="445" t="s">
        <v>424</v>
      </c>
      <c r="C137" s="501">
        <v>79103</v>
      </c>
      <c r="D137" s="502">
        <v>12047</v>
      </c>
      <c r="E137" s="653">
        <v>0.15229510890863809</v>
      </c>
      <c r="F137" s="503">
        <v>43839</v>
      </c>
      <c r="G137" s="653">
        <v>0.55420148414093018</v>
      </c>
      <c r="H137" s="502">
        <v>339</v>
      </c>
      <c r="I137" s="504">
        <v>4.2855517489854998E-3</v>
      </c>
      <c r="J137" s="502">
        <v>1042</v>
      </c>
      <c r="K137" s="504">
        <v>1.3172698886262215E-2</v>
      </c>
      <c r="L137" s="502"/>
      <c r="M137" s="502"/>
      <c r="N137" s="500">
        <v>57267</v>
      </c>
      <c r="O137" s="619">
        <v>0.723954843684816</v>
      </c>
      <c r="P137" s="500">
        <f t="shared" si="2"/>
        <v>21836</v>
      </c>
      <c r="R137" s="680" t="s">
        <v>294</v>
      </c>
      <c r="S137" s="681">
        <v>1.4402669497563796E-2</v>
      </c>
      <c r="X137" s="680" t="s">
        <v>294</v>
      </c>
      <c r="Y137" s="681">
        <v>1.6443712168699002E-2</v>
      </c>
      <c r="AD137" s="680" t="s">
        <v>294</v>
      </c>
      <c r="AE137" s="681">
        <v>9.7353916330538727E-3</v>
      </c>
      <c r="AJ137" s="680" t="s">
        <v>294</v>
      </c>
      <c r="AK137" s="681">
        <v>9.8296743680695367E-3</v>
      </c>
      <c r="AP137" s="680" t="s">
        <v>294</v>
      </c>
      <c r="AQ137" s="681">
        <v>6.7915445793218917E-3</v>
      </c>
      <c r="AV137" s="680" t="s">
        <v>294</v>
      </c>
      <c r="AW137" s="681">
        <v>1.3562858633281168E-2</v>
      </c>
      <c r="BB137" s="680" t="s">
        <v>294</v>
      </c>
      <c r="BC137" s="681">
        <v>1.4763875761822507E-2</v>
      </c>
      <c r="BH137" s="680" t="s">
        <v>294</v>
      </c>
      <c r="BI137" s="681">
        <v>7.7106459062802656E-3</v>
      </c>
      <c r="BN137" s="680" t="s">
        <v>294</v>
      </c>
      <c r="BO137" s="681">
        <v>1.0078108454897662E-2</v>
      </c>
      <c r="BT137" s="680" t="s">
        <v>294</v>
      </c>
      <c r="BU137" s="681">
        <v>5.9196395830059196E-3</v>
      </c>
      <c r="BZ137" s="680" t="s">
        <v>294</v>
      </c>
      <c r="CA137" s="681">
        <v>6.1405321029313871E-3</v>
      </c>
    </row>
    <row r="138" spans="1:79" ht="15" customHeight="1" outlineLevel="2" thickBot="1">
      <c r="A138" s="453">
        <v>631</v>
      </c>
      <c r="B138" s="452" t="s">
        <v>425</v>
      </c>
      <c r="C138" s="501">
        <v>92159</v>
      </c>
      <c r="D138" s="505">
        <v>12632</v>
      </c>
      <c r="E138" s="654">
        <v>0.13706745949934351</v>
      </c>
      <c r="F138" s="506">
        <v>73083</v>
      </c>
      <c r="G138" s="654">
        <v>0.79300990679152339</v>
      </c>
      <c r="H138" s="505">
        <v>535</v>
      </c>
      <c r="I138" s="507">
        <v>5.805184518061177E-3</v>
      </c>
      <c r="J138" s="505">
        <v>876</v>
      </c>
      <c r="K138" s="507">
        <v>9.5053114725637215E-3</v>
      </c>
      <c r="L138" s="502"/>
      <c r="M138" s="502"/>
      <c r="N138" s="500">
        <v>87126</v>
      </c>
      <c r="O138" s="620">
        <v>0.94538786228149174</v>
      </c>
      <c r="P138" s="500">
        <f t="shared" si="2"/>
        <v>5033</v>
      </c>
      <c r="R138" s="683" t="s">
        <v>296</v>
      </c>
      <c r="S138" s="682">
        <v>1.5475464223897064E-2</v>
      </c>
      <c r="X138" s="683" t="s">
        <v>296</v>
      </c>
      <c r="Y138" s="682">
        <v>1.7265830085251156E-2</v>
      </c>
      <c r="AD138" s="683" t="s">
        <v>296</v>
      </c>
      <c r="AE138" s="682">
        <v>1.0073279412075264E-2</v>
      </c>
      <c r="AJ138" s="683" t="s">
        <v>296</v>
      </c>
      <c r="AK138" s="682">
        <v>1.6926043098030443E-2</v>
      </c>
      <c r="AP138" s="683" t="s">
        <v>296</v>
      </c>
      <c r="AQ138" s="682">
        <v>5.7032231059020513E-3</v>
      </c>
      <c r="AV138" s="683" t="s">
        <v>296</v>
      </c>
      <c r="AW138" s="682">
        <v>1.2054307828955717E-2</v>
      </c>
      <c r="BB138" s="683" t="s">
        <v>296</v>
      </c>
      <c r="BC138" s="682">
        <v>7.230620958092196E-3</v>
      </c>
      <c r="BH138" s="683" t="s">
        <v>296</v>
      </c>
      <c r="BI138" s="682">
        <v>8.7163823288385605E-3</v>
      </c>
      <c r="BN138" s="683" t="s">
        <v>296</v>
      </c>
      <c r="BO138" s="682">
        <v>8.972506322175576E-3</v>
      </c>
      <c r="BT138" s="683" t="s">
        <v>296</v>
      </c>
      <c r="BU138" s="682">
        <v>1.8195470340684861E-2</v>
      </c>
      <c r="BZ138" s="683" t="s">
        <v>296</v>
      </c>
      <c r="CA138" s="682">
        <v>1.0054403966668962E-2</v>
      </c>
    </row>
    <row r="139" spans="1:79" ht="15" customHeight="1">
      <c r="C139" s="276"/>
      <c r="D139" s="276"/>
      <c r="F139" s="276"/>
      <c r="H139" s="276"/>
      <c r="J139" s="276"/>
      <c r="N139" s="276"/>
    </row>
    <row r="140" spans="1:79" ht="15" customHeight="1">
      <c r="A140" s="218" t="s">
        <v>426</v>
      </c>
      <c r="B140" s="787" t="s">
        <v>427</v>
      </c>
      <c r="C140" s="788"/>
      <c r="D140" s="788"/>
      <c r="E140" s="788"/>
      <c r="F140" s="788"/>
      <c r="G140" s="788"/>
      <c r="H140" s="788"/>
      <c r="I140" s="788"/>
      <c r="J140" s="788"/>
      <c r="K140" s="788"/>
      <c r="L140" s="788"/>
      <c r="M140" s="788"/>
      <c r="N140" s="788"/>
      <c r="O140" s="789"/>
    </row>
    <row r="141" spans="1:79" ht="15" customHeight="1">
      <c r="A141" s="221" t="s">
        <v>428</v>
      </c>
      <c r="B141" s="790" t="s">
        <v>429</v>
      </c>
      <c r="C141" s="791"/>
      <c r="D141" s="791"/>
      <c r="E141" s="791"/>
      <c r="F141" s="791"/>
      <c r="G141" s="791"/>
      <c r="H141" s="791"/>
      <c r="I141" s="791"/>
      <c r="J141" s="791"/>
      <c r="K141" s="791"/>
      <c r="L141" s="791"/>
      <c r="M141" s="791"/>
      <c r="N141" s="791"/>
      <c r="O141" s="791"/>
      <c r="P141" s="138"/>
    </row>
    <row r="142" spans="1:79" ht="15" customHeight="1">
      <c r="C142" s="97"/>
    </row>
    <row r="143" spans="1:79" ht="15" customHeight="1">
      <c r="B143" s="22"/>
    </row>
    <row r="144" spans="1:79" ht="15" customHeight="1"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</row>
  </sheetData>
  <sheetProtection autoFilter="0"/>
  <mergeCells count="11">
    <mergeCell ref="A2:A3"/>
    <mergeCell ref="B2:B3"/>
    <mergeCell ref="F2:G2"/>
    <mergeCell ref="D2:E2"/>
    <mergeCell ref="N2:O2"/>
    <mergeCell ref="J2:K2"/>
    <mergeCell ref="B140:O140"/>
    <mergeCell ref="B141:O141"/>
    <mergeCell ref="D1:O1"/>
    <mergeCell ref="P1:P3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5">
    <tabColor theme="6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D61" sqref="D61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3.7109375" style="63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1.5703125" style="63" customWidth="1"/>
    <col min="17" max="16384" width="11.42578125" style="63"/>
  </cols>
  <sheetData>
    <row r="1" spans="1:16" ht="90.75" customHeight="1" thickBot="1">
      <c r="A1" s="625"/>
      <c r="B1" s="626"/>
      <c r="C1" s="627"/>
      <c r="D1" s="942" t="s">
        <v>3522</v>
      </c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652" t="s">
        <v>269</v>
      </c>
    </row>
    <row r="2" spans="1:16" ht="12.75" customHeight="1">
      <c r="A2" s="943" t="s">
        <v>3458</v>
      </c>
      <c r="B2" s="945" t="s">
        <v>3459</v>
      </c>
      <c r="C2" s="930" t="s">
        <v>281</v>
      </c>
      <c r="D2" s="947" t="s">
        <v>3503</v>
      </c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8"/>
      <c r="P2" s="940" t="s">
        <v>3504</v>
      </c>
    </row>
    <row r="3" spans="1:16" ht="12.75" customHeight="1">
      <c r="A3" s="944"/>
      <c r="B3" s="946"/>
      <c r="C3" s="931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49"/>
      <c r="P3" s="940"/>
    </row>
    <row r="4" spans="1:16" ht="27" customHeight="1" thickBot="1">
      <c r="A4" s="944"/>
      <c r="B4" s="946"/>
      <c r="C4" s="931"/>
      <c r="D4" s="628" t="s">
        <v>3514</v>
      </c>
      <c r="E4" s="629" t="s">
        <v>486</v>
      </c>
      <c r="F4" s="629" t="s">
        <v>3515</v>
      </c>
      <c r="G4" s="629" t="s">
        <v>486</v>
      </c>
      <c r="H4" s="629" t="s">
        <v>3516</v>
      </c>
      <c r="I4" s="629" t="s">
        <v>486</v>
      </c>
      <c r="J4" s="629" t="s">
        <v>3517</v>
      </c>
      <c r="K4" s="629" t="s">
        <v>486</v>
      </c>
      <c r="L4" s="629" t="s">
        <v>3518</v>
      </c>
      <c r="M4" s="629" t="s">
        <v>486</v>
      </c>
      <c r="N4" s="629" t="s">
        <v>3519</v>
      </c>
      <c r="O4" s="630" t="s">
        <v>486</v>
      </c>
      <c r="P4" s="941"/>
    </row>
    <row r="5" spans="1:16" ht="20.25" customHeight="1">
      <c r="A5" s="944"/>
      <c r="B5" s="631" t="s">
        <v>3480</v>
      </c>
      <c r="C5" s="632">
        <v>6994792</v>
      </c>
      <c r="D5" s="632">
        <v>186708</v>
      </c>
      <c r="E5" s="658">
        <v>2.6692430596935549E-2</v>
      </c>
      <c r="F5" s="632">
        <v>255067</v>
      </c>
      <c r="G5" s="658">
        <v>3.6465273020269938E-2</v>
      </c>
      <c r="H5" s="634">
        <v>285465</v>
      </c>
      <c r="I5" s="658">
        <v>4.0811077727543575E-2</v>
      </c>
      <c r="J5" s="634">
        <v>745352</v>
      </c>
      <c r="K5" s="658">
        <v>0.18409598702205193</v>
      </c>
      <c r="L5" s="634">
        <v>1868508</v>
      </c>
      <c r="M5" s="658">
        <v>0.46150654257129547</v>
      </c>
      <c r="N5" s="634">
        <v>707614</v>
      </c>
      <c r="O5" s="659">
        <v>0.17477500263046489</v>
      </c>
      <c r="P5" s="638">
        <v>4048714</v>
      </c>
    </row>
    <row r="6" spans="1:16" ht="24.75" customHeight="1">
      <c r="A6" s="639">
        <v>1</v>
      </c>
      <c r="B6" s="184" t="s">
        <v>288</v>
      </c>
      <c r="C6" s="456">
        <v>112081</v>
      </c>
      <c r="D6" s="640">
        <v>1474</v>
      </c>
      <c r="E6" s="656">
        <v>1.3151203147723521E-2</v>
      </c>
      <c r="F6" s="640">
        <v>1888</v>
      </c>
      <c r="G6" s="656">
        <v>1.6844960341181825E-2</v>
      </c>
      <c r="H6" s="65">
        <v>2150</v>
      </c>
      <c r="I6" s="656">
        <v>1.9182555473273792E-2</v>
      </c>
      <c r="J6" s="65">
        <v>5144</v>
      </c>
      <c r="K6" s="656">
        <v>0.19452427771895325</v>
      </c>
      <c r="L6" s="65">
        <v>13077</v>
      </c>
      <c r="M6" s="656">
        <v>0.49451671456663138</v>
      </c>
      <c r="N6" s="65">
        <v>2711</v>
      </c>
      <c r="O6" s="656">
        <v>0.10251852972318863</v>
      </c>
      <c r="P6" s="641">
        <v>26444</v>
      </c>
    </row>
    <row r="7" spans="1:16" ht="15">
      <c r="A7" s="642">
        <v>142</v>
      </c>
      <c r="B7" s="342" t="s">
        <v>67</v>
      </c>
      <c r="C7" s="501">
        <v>4746</v>
      </c>
      <c r="D7" s="643">
        <v>30</v>
      </c>
      <c r="E7" s="655">
        <v>6.321112515802781E-3</v>
      </c>
      <c r="F7" s="307">
        <v>46</v>
      </c>
      <c r="G7" s="655">
        <v>9.6923725242309307E-3</v>
      </c>
      <c r="H7" s="307">
        <v>57</v>
      </c>
      <c r="I7" s="655">
        <v>1.2010113780025285E-2</v>
      </c>
      <c r="J7" s="307">
        <v>147</v>
      </c>
      <c r="K7" s="655">
        <v>3.0973451327433628E-2</v>
      </c>
      <c r="L7" s="307">
        <v>351</v>
      </c>
      <c r="M7" s="655">
        <v>7.3957016434892539E-2</v>
      </c>
      <c r="N7" s="307">
        <v>188</v>
      </c>
      <c r="O7" s="655">
        <v>3.9612305099030763E-2</v>
      </c>
      <c r="P7" s="644">
        <v>819</v>
      </c>
    </row>
    <row r="8" spans="1:16" ht="15">
      <c r="A8" s="642">
        <v>425</v>
      </c>
      <c r="B8" s="342" t="s">
        <v>147</v>
      </c>
      <c r="C8" s="501">
        <v>8638</v>
      </c>
      <c r="D8" s="643">
        <v>110</v>
      </c>
      <c r="E8" s="655">
        <v>1.2734429266033805E-2</v>
      </c>
      <c r="F8" s="307">
        <v>168</v>
      </c>
      <c r="G8" s="655">
        <v>1.9448946515397084E-2</v>
      </c>
      <c r="H8" s="307">
        <v>200</v>
      </c>
      <c r="I8" s="655">
        <v>2.31535077564251E-2</v>
      </c>
      <c r="J8" s="307">
        <v>472</v>
      </c>
      <c r="K8" s="655">
        <v>5.464227830516323E-2</v>
      </c>
      <c r="L8" s="307">
        <v>1068</v>
      </c>
      <c r="M8" s="655">
        <v>0.12363973141931002</v>
      </c>
      <c r="N8" s="307">
        <v>217</v>
      </c>
      <c r="O8" s="655">
        <v>2.5121555915721232E-2</v>
      </c>
      <c r="P8" s="644">
        <v>2235</v>
      </c>
    </row>
    <row r="9" spans="1:16" ht="15">
      <c r="A9" s="642">
        <v>579</v>
      </c>
      <c r="B9" s="342" t="s">
        <v>171</v>
      </c>
      <c r="C9" s="501">
        <v>42638</v>
      </c>
      <c r="D9" s="643">
        <v>880</v>
      </c>
      <c r="E9" s="655">
        <v>2.063886673858999E-2</v>
      </c>
      <c r="F9" s="307">
        <v>1126</v>
      </c>
      <c r="G9" s="655">
        <v>2.6408368122332191E-2</v>
      </c>
      <c r="H9" s="307">
        <v>1252</v>
      </c>
      <c r="I9" s="655">
        <v>2.9363478587175758E-2</v>
      </c>
      <c r="J9" s="307">
        <v>2749</v>
      </c>
      <c r="K9" s="655">
        <v>6.4473005300436231E-2</v>
      </c>
      <c r="L9" s="307">
        <v>7649</v>
      </c>
      <c r="M9" s="655">
        <v>0.17939396782213049</v>
      </c>
      <c r="N9" s="307">
        <v>1647</v>
      </c>
      <c r="O9" s="655">
        <v>3.8627515361883767E-2</v>
      </c>
      <c r="P9" s="644">
        <v>15303</v>
      </c>
    </row>
    <row r="10" spans="1:16" ht="15">
      <c r="A10" s="642">
        <v>585</v>
      </c>
      <c r="B10" s="342" t="s">
        <v>173</v>
      </c>
      <c r="C10" s="501">
        <v>15123</v>
      </c>
      <c r="D10" s="643">
        <v>149</v>
      </c>
      <c r="E10" s="655">
        <v>9.8525424849566882E-3</v>
      </c>
      <c r="F10" s="307">
        <v>173</v>
      </c>
      <c r="G10" s="655">
        <v>1.1439529193943001E-2</v>
      </c>
      <c r="H10" s="307">
        <v>258</v>
      </c>
      <c r="I10" s="655">
        <v>1.7060107121602858E-2</v>
      </c>
      <c r="J10" s="307">
        <v>519</v>
      </c>
      <c r="K10" s="655">
        <v>3.4318587581828999E-2</v>
      </c>
      <c r="L10" s="307">
        <v>1472</v>
      </c>
      <c r="M10" s="655">
        <v>9.7335184817827144E-2</v>
      </c>
      <c r="N10" s="307">
        <v>382</v>
      </c>
      <c r="O10" s="655">
        <v>2.5259538451365471E-2</v>
      </c>
      <c r="P10" s="644">
        <v>2953</v>
      </c>
    </row>
    <row r="11" spans="1:16" ht="15">
      <c r="A11" s="642">
        <v>591</v>
      </c>
      <c r="B11" s="342" t="s">
        <v>175</v>
      </c>
      <c r="C11" s="501">
        <v>19871</v>
      </c>
      <c r="D11" s="643">
        <v>249</v>
      </c>
      <c r="E11" s="655">
        <v>1.2530823813597705E-2</v>
      </c>
      <c r="F11" s="307">
        <v>323</v>
      </c>
      <c r="G11" s="655">
        <v>1.6254843742136781E-2</v>
      </c>
      <c r="H11" s="307">
        <v>337</v>
      </c>
      <c r="I11" s="655">
        <v>1.6959388052941473E-2</v>
      </c>
      <c r="J11" s="307">
        <v>965</v>
      </c>
      <c r="K11" s="655">
        <v>4.8563232851894719E-2</v>
      </c>
      <c r="L11" s="307">
        <v>1908</v>
      </c>
      <c r="M11" s="655">
        <v>9.6019324643953505E-2</v>
      </c>
      <c r="N11" s="307">
        <v>220</v>
      </c>
      <c r="O11" s="655">
        <v>1.1071410598359418E-2</v>
      </c>
      <c r="P11" s="644">
        <v>4002</v>
      </c>
    </row>
    <row r="12" spans="1:16" ht="15">
      <c r="A12" s="642">
        <v>893</v>
      </c>
      <c r="B12" s="342" t="s">
        <v>265</v>
      </c>
      <c r="C12" s="501">
        <v>21065</v>
      </c>
      <c r="D12" s="643">
        <v>56</v>
      </c>
      <c r="E12" s="655">
        <v>2.6584381675765489E-3</v>
      </c>
      <c r="F12" s="307">
        <v>52</v>
      </c>
      <c r="G12" s="655">
        <v>2.4685497270353668E-3</v>
      </c>
      <c r="H12" s="307">
        <v>46</v>
      </c>
      <c r="I12" s="655">
        <v>2.1837170662235938E-3</v>
      </c>
      <c r="J12" s="307">
        <v>292</v>
      </c>
      <c r="K12" s="655">
        <v>1.3861856159506291E-2</v>
      </c>
      <c r="L12" s="307">
        <v>629</v>
      </c>
      <c r="M12" s="655">
        <v>2.9859957275100879E-2</v>
      </c>
      <c r="N12" s="307">
        <v>57</v>
      </c>
      <c r="O12" s="655">
        <v>2.7059102777118441E-3</v>
      </c>
      <c r="P12" s="644">
        <v>1132</v>
      </c>
    </row>
    <row r="13" spans="1:16">
      <c r="A13" s="639">
        <v>2</v>
      </c>
      <c r="B13" s="184" t="s">
        <v>299</v>
      </c>
      <c r="C13" s="456">
        <v>273045</v>
      </c>
      <c r="D13" s="640">
        <v>2257</v>
      </c>
      <c r="E13" s="656">
        <v>8.2660367338717056E-3</v>
      </c>
      <c r="F13" s="640">
        <v>2849</v>
      </c>
      <c r="G13" s="656">
        <v>1.043417751652658E-2</v>
      </c>
      <c r="H13" s="65">
        <v>3154</v>
      </c>
      <c r="I13" s="656">
        <v>1.1551209507590324E-2</v>
      </c>
      <c r="J13" s="65">
        <v>7434</v>
      </c>
      <c r="K13" s="656">
        <v>0.21292318267743598</v>
      </c>
      <c r="L13" s="65">
        <v>16603</v>
      </c>
      <c r="M13" s="656">
        <v>0.47553989803517216</v>
      </c>
      <c r="N13" s="65">
        <v>2617</v>
      </c>
      <c r="O13" s="656">
        <v>7.4955605201351888E-2</v>
      </c>
      <c r="P13" s="641">
        <v>34914</v>
      </c>
    </row>
    <row r="14" spans="1:16" ht="15">
      <c r="A14" s="642">
        <v>120</v>
      </c>
      <c r="B14" s="342" t="s">
        <v>57</v>
      </c>
      <c r="C14" s="501">
        <v>31798</v>
      </c>
      <c r="D14" s="643">
        <v>64</v>
      </c>
      <c r="E14" s="655">
        <v>2.0127052015850052E-3</v>
      </c>
      <c r="F14" s="307">
        <v>58</v>
      </c>
      <c r="G14" s="655">
        <v>1.8240140889364111E-3</v>
      </c>
      <c r="H14" s="307">
        <v>70</v>
      </c>
      <c r="I14" s="655">
        <v>2.2013963142335996E-3</v>
      </c>
      <c r="J14" s="307">
        <v>322</v>
      </c>
      <c r="K14" s="655">
        <v>1.0126423045474559E-2</v>
      </c>
      <c r="L14" s="307">
        <v>589</v>
      </c>
      <c r="M14" s="655">
        <v>1.8523177558337003E-2</v>
      </c>
      <c r="N14" s="307">
        <v>81</v>
      </c>
      <c r="O14" s="655">
        <v>2.5473300207560223E-3</v>
      </c>
      <c r="P14" s="644">
        <v>1184</v>
      </c>
    </row>
    <row r="15" spans="1:16" ht="15">
      <c r="A15" s="642">
        <v>154</v>
      </c>
      <c r="B15" s="342" t="s">
        <v>77</v>
      </c>
      <c r="C15" s="501">
        <v>99959</v>
      </c>
      <c r="D15" s="643">
        <v>1333</v>
      </c>
      <c r="E15" s="655">
        <v>1.3335467541692094E-2</v>
      </c>
      <c r="F15" s="307">
        <v>1755</v>
      </c>
      <c r="G15" s="655">
        <v>1.7557198451365059E-2</v>
      </c>
      <c r="H15" s="307">
        <v>1904</v>
      </c>
      <c r="I15" s="655">
        <v>1.9047809601936794E-2</v>
      </c>
      <c r="J15" s="307">
        <v>4144</v>
      </c>
      <c r="K15" s="655">
        <v>4.1456997368921257E-2</v>
      </c>
      <c r="L15" s="307">
        <v>9954</v>
      </c>
      <c r="M15" s="655">
        <v>9.9580828139537211E-2</v>
      </c>
      <c r="N15" s="307">
        <v>1674</v>
      </c>
      <c r="O15" s="655">
        <v>1.6746866215148211E-2</v>
      </c>
      <c r="P15" s="644">
        <v>20764</v>
      </c>
    </row>
    <row r="16" spans="1:16" ht="15">
      <c r="A16" s="642">
        <v>250</v>
      </c>
      <c r="B16" s="342" t="s">
        <v>99</v>
      </c>
      <c r="C16" s="501">
        <v>56392</v>
      </c>
      <c r="D16" s="643">
        <v>596</v>
      </c>
      <c r="E16" s="655">
        <v>1.0568875017733011E-2</v>
      </c>
      <c r="F16" s="307">
        <v>817</v>
      </c>
      <c r="G16" s="655">
        <v>1.4487870619946091E-2</v>
      </c>
      <c r="H16" s="307">
        <v>922</v>
      </c>
      <c r="I16" s="655">
        <v>1.6349836856291673E-2</v>
      </c>
      <c r="J16" s="307">
        <v>1737</v>
      </c>
      <c r="K16" s="655">
        <v>3.0802241452688325E-2</v>
      </c>
      <c r="L16" s="307">
        <v>3914</v>
      </c>
      <c r="M16" s="655">
        <v>6.9407008086253372E-2</v>
      </c>
      <c r="N16" s="307">
        <v>610</v>
      </c>
      <c r="O16" s="655">
        <v>1.081713718257909E-2</v>
      </c>
      <c r="P16" s="644">
        <v>8596</v>
      </c>
    </row>
    <row r="17" spans="1:16" ht="15">
      <c r="A17" s="642">
        <v>495</v>
      </c>
      <c r="B17" s="342" t="s">
        <v>161</v>
      </c>
      <c r="C17" s="501">
        <v>28653</v>
      </c>
      <c r="D17" s="643">
        <v>71</v>
      </c>
      <c r="E17" s="655">
        <v>2.4779255226328833E-3</v>
      </c>
      <c r="F17" s="307">
        <v>55</v>
      </c>
      <c r="G17" s="655">
        <v>1.9195197710536419E-3</v>
      </c>
      <c r="H17" s="307">
        <v>73</v>
      </c>
      <c r="I17" s="655">
        <v>2.5477262415802885E-3</v>
      </c>
      <c r="J17" s="307">
        <v>303</v>
      </c>
      <c r="K17" s="655">
        <v>1.0574808920531881E-2</v>
      </c>
      <c r="L17" s="307">
        <v>496</v>
      </c>
      <c r="M17" s="655">
        <v>1.7310578298956478E-2</v>
      </c>
      <c r="N17" s="307">
        <v>50</v>
      </c>
      <c r="O17" s="655">
        <v>1.745017973685129E-3</v>
      </c>
      <c r="P17" s="644">
        <v>1048</v>
      </c>
    </row>
    <row r="18" spans="1:16" ht="15">
      <c r="A18" s="642">
        <v>790</v>
      </c>
      <c r="B18" s="342" t="s">
        <v>234</v>
      </c>
      <c r="C18" s="501">
        <v>29319</v>
      </c>
      <c r="D18" s="643">
        <v>85</v>
      </c>
      <c r="E18" s="655">
        <v>2.8991438998601589E-3</v>
      </c>
      <c r="F18" s="307">
        <v>91</v>
      </c>
      <c r="G18" s="655">
        <v>3.1037893516149937E-3</v>
      </c>
      <c r="H18" s="307">
        <v>88</v>
      </c>
      <c r="I18" s="655">
        <v>3.0014666257375763E-3</v>
      </c>
      <c r="J18" s="307">
        <v>488</v>
      </c>
      <c r="K18" s="655">
        <v>1.6644496742726559E-2</v>
      </c>
      <c r="L18" s="307">
        <v>830</v>
      </c>
      <c r="M18" s="655">
        <v>2.830928749275214E-2</v>
      </c>
      <c r="N18" s="307">
        <v>85</v>
      </c>
      <c r="O18" s="655">
        <v>2.8991438998601589E-3</v>
      </c>
      <c r="P18" s="644">
        <v>1667</v>
      </c>
    </row>
    <row r="19" spans="1:16" ht="15">
      <c r="A19" s="642">
        <v>895</v>
      </c>
      <c r="B19" s="342" t="s">
        <v>267</v>
      </c>
      <c r="C19" s="501">
        <v>26924</v>
      </c>
      <c r="D19" s="643">
        <v>108</v>
      </c>
      <c r="E19" s="655">
        <v>4.0112910414500077E-3</v>
      </c>
      <c r="F19" s="307">
        <v>73</v>
      </c>
      <c r="G19" s="655">
        <v>2.7113356113504681E-3</v>
      </c>
      <c r="H19" s="307">
        <v>97</v>
      </c>
      <c r="I19" s="655">
        <v>3.6027336205615807E-3</v>
      </c>
      <c r="J19" s="307">
        <v>440</v>
      </c>
      <c r="K19" s="655">
        <v>1.6342296835537066E-2</v>
      </c>
      <c r="L19" s="307">
        <v>820</v>
      </c>
      <c r="M19" s="655">
        <v>3.0456098648046354E-2</v>
      </c>
      <c r="N19" s="307">
        <v>117</v>
      </c>
      <c r="O19" s="655">
        <v>4.3455652949041749E-3</v>
      </c>
      <c r="P19" s="644">
        <v>1655</v>
      </c>
    </row>
    <row r="20" spans="1:16">
      <c r="A20" s="639">
        <v>3</v>
      </c>
      <c r="B20" s="184" t="s">
        <v>3409</v>
      </c>
      <c r="C20" s="438">
        <v>550634</v>
      </c>
      <c r="D20" s="640">
        <v>15087</v>
      </c>
      <c r="E20" s="656">
        <v>2.7399325141564089E-2</v>
      </c>
      <c r="F20" s="640">
        <v>17751</v>
      </c>
      <c r="G20" s="656">
        <v>3.2237384542182286E-2</v>
      </c>
      <c r="H20" s="65">
        <v>20925</v>
      </c>
      <c r="I20" s="656">
        <v>3.8001649008234148E-2</v>
      </c>
      <c r="J20" s="65">
        <v>39175</v>
      </c>
      <c r="K20" s="656">
        <v>0.20177281951440609</v>
      </c>
      <c r="L20" s="65">
        <v>85304</v>
      </c>
      <c r="M20" s="656">
        <v>0.43936256785850408</v>
      </c>
      <c r="N20" s="65">
        <v>15912</v>
      </c>
      <c r="O20" s="656">
        <v>8.1955561049476183E-2</v>
      </c>
      <c r="P20" s="641">
        <v>194154</v>
      </c>
    </row>
    <row r="21" spans="1:16" ht="15">
      <c r="A21" s="642">
        <v>45</v>
      </c>
      <c r="B21" s="342" t="s">
        <v>32</v>
      </c>
      <c r="C21" s="501">
        <v>133811</v>
      </c>
      <c r="D21" s="643">
        <v>5922</v>
      </c>
      <c r="E21" s="655">
        <v>4.4256451263349053E-2</v>
      </c>
      <c r="F21" s="307">
        <v>7481</v>
      </c>
      <c r="G21" s="655">
        <v>5.5907212411535671E-2</v>
      </c>
      <c r="H21" s="307">
        <v>8715</v>
      </c>
      <c r="I21" s="655">
        <v>6.5129174731524311E-2</v>
      </c>
      <c r="J21" s="307">
        <v>16321</v>
      </c>
      <c r="K21" s="655">
        <v>0.12197054053852074</v>
      </c>
      <c r="L21" s="307">
        <v>37349</v>
      </c>
      <c r="M21" s="655">
        <v>0.27911756133651194</v>
      </c>
      <c r="N21" s="307">
        <v>7314</v>
      </c>
      <c r="O21" s="655">
        <v>5.4659183475200095E-2</v>
      </c>
      <c r="P21" s="644">
        <v>83102</v>
      </c>
    </row>
    <row r="22" spans="1:16" ht="15">
      <c r="A22" s="642">
        <v>51</v>
      </c>
      <c r="B22" s="342" t="s">
        <v>35</v>
      </c>
      <c r="C22" s="501">
        <v>31953</v>
      </c>
      <c r="D22" s="643">
        <v>245</v>
      </c>
      <c r="E22" s="655">
        <v>7.6675116577473168E-3</v>
      </c>
      <c r="F22" s="307">
        <v>288</v>
      </c>
      <c r="G22" s="655">
        <v>9.013238193596845E-3</v>
      </c>
      <c r="H22" s="307">
        <v>320</v>
      </c>
      <c r="I22" s="655">
        <v>1.0014709103996496E-2</v>
      </c>
      <c r="J22" s="307">
        <v>655</v>
      </c>
      <c r="K22" s="655">
        <v>2.0498857697242825E-2</v>
      </c>
      <c r="L22" s="307">
        <v>1706</v>
      </c>
      <c r="M22" s="655">
        <v>5.3390917910681311E-2</v>
      </c>
      <c r="N22" s="307">
        <v>381</v>
      </c>
      <c r="O22" s="655">
        <v>1.1923763026945826E-2</v>
      </c>
      <c r="P22" s="644">
        <v>3595</v>
      </c>
    </row>
    <row r="23" spans="1:16" ht="15">
      <c r="A23" s="642">
        <v>147</v>
      </c>
      <c r="B23" s="342" t="s">
        <v>71</v>
      </c>
      <c r="C23" s="501">
        <v>53572</v>
      </c>
      <c r="D23" s="643">
        <v>2218</v>
      </c>
      <c r="E23" s="655">
        <v>4.1402225042932873E-2</v>
      </c>
      <c r="F23" s="307">
        <v>2458</v>
      </c>
      <c r="G23" s="655">
        <v>4.588217725677593E-2</v>
      </c>
      <c r="H23" s="307">
        <v>2962</v>
      </c>
      <c r="I23" s="655">
        <v>5.5290076905846336E-2</v>
      </c>
      <c r="J23" s="307">
        <v>5396</v>
      </c>
      <c r="K23" s="655">
        <v>0.10072425894123796</v>
      </c>
      <c r="L23" s="307">
        <v>10952</v>
      </c>
      <c r="M23" s="655">
        <v>0.20443515269170462</v>
      </c>
      <c r="N23" s="307">
        <v>1961</v>
      </c>
      <c r="O23" s="655">
        <v>3.6604942880609274E-2</v>
      </c>
      <c r="P23" s="644">
        <v>25947</v>
      </c>
    </row>
    <row r="24" spans="1:16" ht="15">
      <c r="A24" s="642">
        <v>172</v>
      </c>
      <c r="B24" s="342" t="s">
        <v>79</v>
      </c>
      <c r="C24" s="501">
        <v>62678</v>
      </c>
      <c r="D24" s="643">
        <v>2445</v>
      </c>
      <c r="E24" s="655">
        <v>3.9008902645266283E-2</v>
      </c>
      <c r="F24" s="307">
        <v>2848</v>
      </c>
      <c r="G24" s="655">
        <v>4.5438590893136351E-2</v>
      </c>
      <c r="H24" s="307">
        <v>3410</v>
      </c>
      <c r="I24" s="655">
        <v>5.4405054405054408E-2</v>
      </c>
      <c r="J24" s="307">
        <v>6207</v>
      </c>
      <c r="K24" s="655">
        <v>9.9029962666326299E-2</v>
      </c>
      <c r="L24" s="307">
        <v>13191</v>
      </c>
      <c r="M24" s="655">
        <v>0.21045661954752864</v>
      </c>
      <c r="N24" s="307">
        <v>2436</v>
      </c>
      <c r="O24" s="655">
        <v>3.8865311592584321E-2</v>
      </c>
      <c r="P24" s="644">
        <v>30537</v>
      </c>
    </row>
    <row r="25" spans="1:16" ht="15">
      <c r="A25" s="642">
        <v>475</v>
      </c>
      <c r="B25" s="342" t="s">
        <v>153</v>
      </c>
      <c r="C25" s="501">
        <v>5483</v>
      </c>
      <c r="D25" s="643">
        <v>14</v>
      </c>
      <c r="E25" s="655">
        <v>2.5533467080065659E-3</v>
      </c>
      <c r="F25" s="307">
        <v>16</v>
      </c>
      <c r="G25" s="655">
        <v>2.9181105234360751E-3</v>
      </c>
      <c r="H25" s="307">
        <v>13</v>
      </c>
      <c r="I25" s="655">
        <v>2.3709648002918113E-3</v>
      </c>
      <c r="J25" s="307">
        <v>29</v>
      </c>
      <c r="K25" s="655">
        <v>5.2890753237278864E-3</v>
      </c>
      <c r="L25" s="307">
        <v>115</v>
      </c>
      <c r="M25" s="655">
        <v>2.0973919387196789E-2</v>
      </c>
      <c r="N25" s="307">
        <v>27</v>
      </c>
      <c r="O25" s="655">
        <v>4.9243115082983771E-3</v>
      </c>
      <c r="P25" s="644">
        <v>214</v>
      </c>
    </row>
    <row r="26" spans="1:16" ht="15">
      <c r="A26" s="642">
        <v>480</v>
      </c>
      <c r="B26" s="342" t="s">
        <v>155</v>
      </c>
      <c r="C26" s="501">
        <v>15069</v>
      </c>
      <c r="D26" s="643">
        <v>138</v>
      </c>
      <c r="E26" s="655">
        <v>9.1578737806091975E-3</v>
      </c>
      <c r="F26" s="307">
        <v>147</v>
      </c>
      <c r="G26" s="655">
        <v>9.7551264184750144E-3</v>
      </c>
      <c r="H26" s="307">
        <v>171</v>
      </c>
      <c r="I26" s="655">
        <v>1.1347800119450527E-2</v>
      </c>
      <c r="J26" s="307">
        <v>494</v>
      </c>
      <c r="K26" s="655">
        <v>3.2782533678412634E-2</v>
      </c>
      <c r="L26" s="307">
        <v>949</v>
      </c>
      <c r="M26" s="655">
        <v>6.2976972592740058E-2</v>
      </c>
      <c r="N26" s="307">
        <v>117</v>
      </c>
      <c r="O26" s="655">
        <v>7.764284292255624E-3</v>
      </c>
      <c r="P26" s="644">
        <v>2016</v>
      </c>
    </row>
    <row r="27" spans="1:16" ht="15">
      <c r="A27" s="642">
        <v>490</v>
      </c>
      <c r="B27" s="342" t="s">
        <v>159</v>
      </c>
      <c r="C27" s="501">
        <v>46213</v>
      </c>
      <c r="D27" s="643">
        <v>366</v>
      </c>
      <c r="E27" s="655">
        <v>7.9198493930279362E-3</v>
      </c>
      <c r="F27" s="307">
        <v>399</v>
      </c>
      <c r="G27" s="655">
        <v>8.6339341743665206E-3</v>
      </c>
      <c r="H27" s="307">
        <v>429</v>
      </c>
      <c r="I27" s="655">
        <v>9.2831021574015966E-3</v>
      </c>
      <c r="J27" s="307">
        <v>1122</v>
      </c>
      <c r="K27" s="655">
        <v>2.4278882565511868E-2</v>
      </c>
      <c r="L27" s="307">
        <v>2395</v>
      </c>
      <c r="M27" s="655">
        <v>5.1825243978966956E-2</v>
      </c>
      <c r="N27" s="307">
        <v>356</v>
      </c>
      <c r="O27" s="655">
        <v>7.703460065349577E-3</v>
      </c>
      <c r="P27" s="644">
        <v>5067</v>
      </c>
    </row>
    <row r="28" spans="1:16" ht="15">
      <c r="A28" s="642">
        <v>659</v>
      </c>
      <c r="B28" s="342" t="s">
        <v>199</v>
      </c>
      <c r="C28" s="501">
        <v>21945</v>
      </c>
      <c r="D28" s="643">
        <v>111</v>
      </c>
      <c r="E28" s="655">
        <v>5.0580997949419004E-3</v>
      </c>
      <c r="F28" s="307">
        <v>129</v>
      </c>
      <c r="G28" s="655">
        <v>5.8783321941216675E-3</v>
      </c>
      <c r="H28" s="307">
        <v>153</v>
      </c>
      <c r="I28" s="655">
        <v>6.9719753930280242E-3</v>
      </c>
      <c r="J28" s="307">
        <v>361</v>
      </c>
      <c r="K28" s="655">
        <v>1.6450216450216451E-2</v>
      </c>
      <c r="L28" s="307">
        <v>775</v>
      </c>
      <c r="M28" s="655">
        <v>3.5315561631351106E-2</v>
      </c>
      <c r="N28" s="307">
        <v>80</v>
      </c>
      <c r="O28" s="655">
        <v>3.6454773296878558E-3</v>
      </c>
      <c r="P28" s="644">
        <v>1609</v>
      </c>
    </row>
    <row r="29" spans="1:16" ht="15">
      <c r="A29" s="642">
        <v>665</v>
      </c>
      <c r="B29" s="342" t="s">
        <v>207</v>
      </c>
      <c r="C29" s="501">
        <v>33667</v>
      </c>
      <c r="D29" s="643">
        <v>141</v>
      </c>
      <c r="E29" s="655">
        <v>4.1880773457688538E-3</v>
      </c>
      <c r="F29" s="307">
        <v>166</v>
      </c>
      <c r="G29" s="655">
        <v>4.9306442510470196E-3</v>
      </c>
      <c r="H29" s="307">
        <v>193</v>
      </c>
      <c r="I29" s="655">
        <v>5.7326165087474385E-3</v>
      </c>
      <c r="J29" s="307">
        <v>404</v>
      </c>
      <c r="K29" s="655">
        <v>1.1999881189295155E-2</v>
      </c>
      <c r="L29" s="307">
        <v>1048</v>
      </c>
      <c r="M29" s="655">
        <v>3.1128404669260701E-2</v>
      </c>
      <c r="N29" s="307">
        <v>176</v>
      </c>
      <c r="O29" s="655">
        <v>5.2276710131582858E-3</v>
      </c>
      <c r="P29" s="644">
        <v>2128</v>
      </c>
    </row>
    <row r="30" spans="1:16" ht="15">
      <c r="A30" s="642">
        <v>837</v>
      </c>
      <c r="B30" s="342" t="s">
        <v>242</v>
      </c>
      <c r="C30" s="501">
        <v>136374</v>
      </c>
      <c r="D30" s="643">
        <v>3477</v>
      </c>
      <c r="E30" s="655">
        <v>2.5496062299265255E-2</v>
      </c>
      <c r="F30" s="307">
        <v>3809</v>
      </c>
      <c r="G30" s="655">
        <v>2.7930543945326822E-2</v>
      </c>
      <c r="H30" s="307">
        <v>4553</v>
      </c>
      <c r="I30" s="655">
        <v>3.338612932083828E-2</v>
      </c>
      <c r="J30" s="307">
        <v>8139</v>
      </c>
      <c r="K30" s="655">
        <v>5.9681464208720135E-2</v>
      </c>
      <c r="L30" s="307">
        <v>16712</v>
      </c>
      <c r="M30" s="655">
        <v>0.12254535321982196</v>
      </c>
      <c r="N30" s="307">
        <v>3055</v>
      </c>
      <c r="O30" s="655">
        <v>2.240163080939182E-2</v>
      </c>
      <c r="P30" s="644">
        <v>39745</v>
      </c>
    </row>
    <row r="31" spans="1:16" ht="15">
      <c r="A31" s="642">
        <v>873</v>
      </c>
      <c r="B31" s="342" t="s">
        <v>3481</v>
      </c>
      <c r="C31" s="501">
        <v>9869</v>
      </c>
      <c r="D31" s="643">
        <v>10</v>
      </c>
      <c r="E31" s="655">
        <v>1.013273887931908E-3</v>
      </c>
      <c r="F31" s="307">
        <v>10</v>
      </c>
      <c r="G31" s="655">
        <v>1.013273887931908E-3</v>
      </c>
      <c r="H31" s="307">
        <v>6</v>
      </c>
      <c r="I31" s="655">
        <v>6.0796433275914479E-4</v>
      </c>
      <c r="J31" s="307">
        <v>47</v>
      </c>
      <c r="K31" s="655">
        <v>4.762387273279968E-3</v>
      </c>
      <c r="L31" s="307">
        <v>112</v>
      </c>
      <c r="M31" s="655">
        <v>1.1348667544837369E-2</v>
      </c>
      <c r="N31" s="307">
        <v>9</v>
      </c>
      <c r="O31" s="655">
        <v>9.1194649913871719E-4</v>
      </c>
      <c r="P31" s="644">
        <v>194</v>
      </c>
    </row>
    <row r="32" spans="1:16">
      <c r="A32" s="639">
        <v>4</v>
      </c>
      <c r="B32" s="184" t="s">
        <v>318</v>
      </c>
      <c r="C32" s="438">
        <v>211845</v>
      </c>
      <c r="D32" s="640">
        <v>2014</v>
      </c>
      <c r="E32" s="656">
        <v>9.5069508366966409E-3</v>
      </c>
      <c r="F32" s="640">
        <v>2570</v>
      </c>
      <c r="G32" s="656">
        <v>1.2131511246430172E-2</v>
      </c>
      <c r="H32" s="65">
        <v>3086</v>
      </c>
      <c r="I32" s="656">
        <v>1.4567254360499422E-2</v>
      </c>
      <c r="J32" s="65">
        <v>8901</v>
      </c>
      <c r="K32" s="656">
        <v>0.22724023487362777</v>
      </c>
      <c r="L32" s="65">
        <v>18711</v>
      </c>
      <c r="M32" s="656">
        <v>0.47768700536124586</v>
      </c>
      <c r="N32" s="65">
        <v>3888</v>
      </c>
      <c r="O32" s="656">
        <v>9.9259637477661478E-2</v>
      </c>
      <c r="P32" s="641">
        <v>39170</v>
      </c>
    </row>
    <row r="33" spans="1:16" ht="15">
      <c r="A33" s="642">
        <v>31</v>
      </c>
      <c r="B33" s="342" t="s">
        <v>16</v>
      </c>
      <c r="C33" s="501">
        <v>28357</v>
      </c>
      <c r="D33" s="643">
        <v>138</v>
      </c>
      <c r="E33" s="655">
        <v>4.8665232570441162E-3</v>
      </c>
      <c r="F33" s="307">
        <v>194</v>
      </c>
      <c r="G33" s="655">
        <v>6.8413442888881053E-3</v>
      </c>
      <c r="H33" s="307">
        <v>269</v>
      </c>
      <c r="I33" s="655">
        <v>9.486193885107734E-3</v>
      </c>
      <c r="J33" s="307">
        <v>740</v>
      </c>
      <c r="K33" s="655">
        <v>2.6095849349366998E-2</v>
      </c>
      <c r="L33" s="307">
        <v>1683</v>
      </c>
      <c r="M33" s="655">
        <v>5.9350424939168457E-2</v>
      </c>
      <c r="N33" s="307">
        <v>423</v>
      </c>
      <c r="O33" s="655">
        <v>1.4916951722678703E-2</v>
      </c>
      <c r="P33" s="644">
        <v>3447</v>
      </c>
    </row>
    <row r="34" spans="1:16" ht="15">
      <c r="A34" s="642">
        <v>40</v>
      </c>
      <c r="B34" s="342" t="s">
        <v>24</v>
      </c>
      <c r="C34" s="501">
        <v>20011</v>
      </c>
      <c r="D34" s="643">
        <v>57</v>
      </c>
      <c r="E34" s="655">
        <v>2.8484333616510919E-3</v>
      </c>
      <c r="F34" s="307">
        <v>79</v>
      </c>
      <c r="G34" s="655">
        <v>3.9478286942181799E-3</v>
      </c>
      <c r="H34" s="307">
        <v>95</v>
      </c>
      <c r="I34" s="655">
        <v>4.7473889360851529E-3</v>
      </c>
      <c r="J34" s="307">
        <v>353</v>
      </c>
      <c r="K34" s="655">
        <v>1.7640297836190096E-2</v>
      </c>
      <c r="L34" s="307">
        <v>713</v>
      </c>
      <c r="M34" s="655">
        <v>3.5630403278196991E-2</v>
      </c>
      <c r="N34" s="307">
        <v>93</v>
      </c>
      <c r="O34" s="655">
        <v>4.6474439058517818E-3</v>
      </c>
      <c r="P34" s="644">
        <v>1390</v>
      </c>
    </row>
    <row r="35" spans="1:16" ht="15">
      <c r="A35" s="642">
        <v>190</v>
      </c>
      <c r="B35" s="342" t="s">
        <v>81</v>
      </c>
      <c r="C35" s="501">
        <v>10406</v>
      </c>
      <c r="D35" s="643">
        <v>161</v>
      </c>
      <c r="E35" s="655">
        <v>1.5471843167403422E-2</v>
      </c>
      <c r="F35" s="307">
        <v>217</v>
      </c>
      <c r="G35" s="655">
        <v>2.0853353834326349E-2</v>
      </c>
      <c r="H35" s="307">
        <v>252</v>
      </c>
      <c r="I35" s="655">
        <v>2.4216798001153179E-2</v>
      </c>
      <c r="J35" s="307">
        <v>622</v>
      </c>
      <c r="K35" s="655">
        <v>5.9773207764751105E-2</v>
      </c>
      <c r="L35" s="307">
        <v>1409</v>
      </c>
      <c r="M35" s="655">
        <v>0.13540265231597157</v>
      </c>
      <c r="N35" s="307">
        <v>505</v>
      </c>
      <c r="O35" s="655">
        <v>4.8529694407072846E-2</v>
      </c>
      <c r="P35" s="644">
        <v>3166</v>
      </c>
    </row>
    <row r="36" spans="1:16" ht="15">
      <c r="A36" s="642">
        <v>604</v>
      </c>
      <c r="B36" s="342" t="s">
        <v>177</v>
      </c>
      <c r="C36" s="501">
        <v>31036</v>
      </c>
      <c r="D36" s="643">
        <v>294</v>
      </c>
      <c r="E36" s="655">
        <v>9.4728702152339223E-3</v>
      </c>
      <c r="F36" s="307">
        <v>334</v>
      </c>
      <c r="G36" s="655">
        <v>1.0761696094857585E-2</v>
      </c>
      <c r="H36" s="307">
        <v>408</v>
      </c>
      <c r="I36" s="655">
        <v>1.3146023972161362E-2</v>
      </c>
      <c r="J36" s="307">
        <v>1441</v>
      </c>
      <c r="K36" s="655">
        <v>4.6429952313442456E-2</v>
      </c>
      <c r="L36" s="307">
        <v>2739</v>
      </c>
      <c r="M36" s="655">
        <v>8.8252352107230314E-2</v>
      </c>
      <c r="N36" s="307">
        <v>363</v>
      </c>
      <c r="O36" s="655">
        <v>1.169609485758474E-2</v>
      </c>
      <c r="P36" s="644">
        <v>5579</v>
      </c>
    </row>
    <row r="37" spans="1:16" ht="15">
      <c r="A37" s="642">
        <v>670</v>
      </c>
      <c r="B37" s="342" t="s">
        <v>211</v>
      </c>
      <c r="C37" s="501">
        <v>22618</v>
      </c>
      <c r="D37" s="643">
        <v>156</v>
      </c>
      <c r="E37" s="655">
        <v>6.8971615527456008E-3</v>
      </c>
      <c r="F37" s="307">
        <v>211</v>
      </c>
      <c r="G37" s="655">
        <v>9.3288531258289859E-3</v>
      </c>
      <c r="H37" s="307">
        <v>295</v>
      </c>
      <c r="I37" s="655">
        <v>1.3042709346538155E-2</v>
      </c>
      <c r="J37" s="307">
        <v>651</v>
      </c>
      <c r="K37" s="655">
        <v>2.8782385710496065E-2</v>
      </c>
      <c r="L37" s="307">
        <v>1587</v>
      </c>
      <c r="M37" s="655">
        <v>7.0165355026969675E-2</v>
      </c>
      <c r="N37" s="307">
        <v>404</v>
      </c>
      <c r="O37" s="655">
        <v>1.7861879918648862E-2</v>
      </c>
      <c r="P37" s="644">
        <v>3304</v>
      </c>
    </row>
    <row r="38" spans="1:16" ht="15">
      <c r="A38" s="642">
        <v>690</v>
      </c>
      <c r="B38" s="342" t="s">
        <v>221</v>
      </c>
      <c r="C38" s="501">
        <v>12907</v>
      </c>
      <c r="D38" s="643">
        <v>64</v>
      </c>
      <c r="E38" s="655">
        <v>4.9585496242349116E-3</v>
      </c>
      <c r="F38" s="307">
        <v>101</v>
      </c>
      <c r="G38" s="655">
        <v>7.8252111257457197E-3</v>
      </c>
      <c r="H38" s="307">
        <v>126</v>
      </c>
      <c r="I38" s="655">
        <v>9.762144572712482E-3</v>
      </c>
      <c r="J38" s="307">
        <v>349</v>
      </c>
      <c r="K38" s="655">
        <v>2.7039590919655999E-2</v>
      </c>
      <c r="L38" s="307">
        <v>649</v>
      </c>
      <c r="M38" s="655">
        <v>5.0282792283257147E-2</v>
      </c>
      <c r="N38" s="307">
        <v>212</v>
      </c>
      <c r="O38" s="655">
        <v>1.6425195630278142E-2</v>
      </c>
      <c r="P38" s="644">
        <v>1501</v>
      </c>
    </row>
    <row r="39" spans="1:16" ht="15">
      <c r="A39" s="642">
        <v>736</v>
      </c>
      <c r="B39" s="342" t="s">
        <v>225</v>
      </c>
      <c r="C39" s="501">
        <v>41241</v>
      </c>
      <c r="D39" s="643">
        <v>835</v>
      </c>
      <c r="E39" s="655">
        <v>2.024684173516646E-2</v>
      </c>
      <c r="F39" s="307">
        <v>1008</v>
      </c>
      <c r="G39" s="655">
        <v>2.4441696370117116E-2</v>
      </c>
      <c r="H39" s="307">
        <v>1133</v>
      </c>
      <c r="I39" s="655">
        <v>2.7472660701728862E-2</v>
      </c>
      <c r="J39" s="307">
        <v>3248</v>
      </c>
      <c r="K39" s="655">
        <v>7.8756577192599597E-2</v>
      </c>
      <c r="L39" s="307">
        <v>6698</v>
      </c>
      <c r="M39" s="655">
        <v>0.16241119274508378</v>
      </c>
      <c r="N39" s="307">
        <v>1066</v>
      </c>
      <c r="O39" s="655">
        <v>2.5848063819984966E-2</v>
      </c>
      <c r="P39" s="644">
        <v>13988</v>
      </c>
    </row>
    <row r="40" spans="1:16" ht="15">
      <c r="A40" s="642">
        <v>858</v>
      </c>
      <c r="B40" s="342" t="s">
        <v>253</v>
      </c>
      <c r="C40" s="501">
        <v>12608</v>
      </c>
      <c r="D40" s="643">
        <v>122</v>
      </c>
      <c r="E40" s="655">
        <v>9.6763959390862939E-3</v>
      </c>
      <c r="F40" s="307">
        <v>158</v>
      </c>
      <c r="G40" s="655">
        <v>1.2531725888324872E-2</v>
      </c>
      <c r="H40" s="307">
        <v>193</v>
      </c>
      <c r="I40" s="655">
        <v>1.530774111675127E-2</v>
      </c>
      <c r="J40" s="307">
        <v>551</v>
      </c>
      <c r="K40" s="655">
        <v>4.3702411167512688E-2</v>
      </c>
      <c r="L40" s="307">
        <v>1242</v>
      </c>
      <c r="M40" s="655">
        <v>9.8508883248730958E-2</v>
      </c>
      <c r="N40" s="307">
        <v>243</v>
      </c>
      <c r="O40" s="655">
        <v>1.9273477157360407E-2</v>
      </c>
      <c r="P40" s="644">
        <v>2509</v>
      </c>
    </row>
    <row r="41" spans="1:16" ht="15">
      <c r="A41" s="642">
        <v>885</v>
      </c>
      <c r="B41" s="342" t="s">
        <v>259</v>
      </c>
      <c r="C41" s="501">
        <v>8044</v>
      </c>
      <c r="D41" s="643">
        <v>48</v>
      </c>
      <c r="E41" s="655">
        <v>5.9671805072103431E-3</v>
      </c>
      <c r="F41" s="307">
        <v>59</v>
      </c>
      <c r="G41" s="655">
        <v>7.334659373446047E-3</v>
      </c>
      <c r="H41" s="307">
        <v>73</v>
      </c>
      <c r="I41" s="655">
        <v>9.0750870213823966E-3</v>
      </c>
      <c r="J41" s="307">
        <v>213</v>
      </c>
      <c r="K41" s="655">
        <v>2.6479363500745898E-2</v>
      </c>
      <c r="L41" s="307">
        <v>480</v>
      </c>
      <c r="M41" s="655">
        <v>5.9671805072103429E-2</v>
      </c>
      <c r="N41" s="307">
        <v>128</v>
      </c>
      <c r="O41" s="655">
        <v>1.5912481352560914E-2</v>
      </c>
      <c r="P41" s="644">
        <v>1001</v>
      </c>
    </row>
    <row r="42" spans="1:16" ht="15">
      <c r="A42" s="642">
        <v>890</v>
      </c>
      <c r="B42" s="342" t="s">
        <v>263</v>
      </c>
      <c r="C42" s="501">
        <v>24617</v>
      </c>
      <c r="D42" s="643">
        <v>139</v>
      </c>
      <c r="E42" s="655">
        <v>5.6465044481455902E-3</v>
      </c>
      <c r="F42" s="307">
        <v>209</v>
      </c>
      <c r="G42" s="655">
        <v>8.4900678392980464E-3</v>
      </c>
      <c r="H42" s="307">
        <v>242</v>
      </c>
      <c r="I42" s="655">
        <v>9.8306048665556325E-3</v>
      </c>
      <c r="J42" s="307">
        <v>733</v>
      </c>
      <c r="K42" s="655">
        <v>2.9776170938782143E-2</v>
      </c>
      <c r="L42" s="307">
        <v>1511</v>
      </c>
      <c r="M42" s="655">
        <v>6.1380346914733722E-2</v>
      </c>
      <c r="N42" s="307">
        <v>451</v>
      </c>
      <c r="O42" s="655">
        <v>1.8320672705853677E-2</v>
      </c>
      <c r="P42" s="644">
        <v>3285</v>
      </c>
    </row>
    <row r="43" spans="1:16">
      <c r="A43" s="639">
        <v>5</v>
      </c>
      <c r="B43" s="184" t="s">
        <v>329</v>
      </c>
      <c r="C43" s="438">
        <v>222495</v>
      </c>
      <c r="D43" s="640">
        <v>1795</v>
      </c>
      <c r="E43" s="656">
        <v>8.0675970246522396E-3</v>
      </c>
      <c r="F43" s="640">
        <v>2217</v>
      </c>
      <c r="G43" s="656">
        <v>9.9642688599743817E-3</v>
      </c>
      <c r="H43" s="65">
        <v>2608</v>
      </c>
      <c r="I43" s="656">
        <v>1.1721611721611722E-2</v>
      </c>
      <c r="J43" s="65">
        <v>7396</v>
      </c>
      <c r="K43" s="656">
        <v>0.21607408922258903</v>
      </c>
      <c r="L43" s="65">
        <v>15966</v>
      </c>
      <c r="M43" s="656">
        <v>0.4664465803850536</v>
      </c>
      <c r="N43" s="65">
        <v>4247</v>
      </c>
      <c r="O43" s="656">
        <v>0.12407607584212217</v>
      </c>
      <c r="P43" s="641">
        <v>34229</v>
      </c>
    </row>
    <row r="44" spans="1:16" ht="15">
      <c r="A44" s="642">
        <v>4</v>
      </c>
      <c r="B44" s="342" t="s">
        <v>10</v>
      </c>
      <c r="C44" s="501">
        <v>2864</v>
      </c>
      <c r="D44" s="643">
        <v>15</v>
      </c>
      <c r="E44" s="655">
        <v>5.237430167597765E-3</v>
      </c>
      <c r="F44" s="307">
        <v>17</v>
      </c>
      <c r="G44" s="655">
        <v>5.9357541899441339E-3</v>
      </c>
      <c r="H44" s="307">
        <v>18</v>
      </c>
      <c r="I44" s="655">
        <v>6.2849162011173187E-3</v>
      </c>
      <c r="J44" s="307">
        <v>83</v>
      </c>
      <c r="K44" s="655">
        <v>2.8980446927374302E-2</v>
      </c>
      <c r="L44" s="307">
        <v>156</v>
      </c>
      <c r="M44" s="655">
        <v>5.4469273743016758E-2</v>
      </c>
      <c r="N44" s="307">
        <v>41</v>
      </c>
      <c r="O44" s="655">
        <v>1.4315642458100559E-2</v>
      </c>
      <c r="P44" s="644">
        <v>330</v>
      </c>
    </row>
    <row r="45" spans="1:16" ht="15">
      <c r="A45" s="642">
        <v>42</v>
      </c>
      <c r="B45" s="342" t="s">
        <v>3482</v>
      </c>
      <c r="C45" s="501">
        <v>28279</v>
      </c>
      <c r="D45" s="643">
        <v>459</v>
      </c>
      <c r="E45" s="655">
        <v>1.623112557021111E-2</v>
      </c>
      <c r="F45" s="307">
        <v>554</v>
      </c>
      <c r="G45" s="655">
        <v>1.95905088581633E-2</v>
      </c>
      <c r="H45" s="307">
        <v>624</v>
      </c>
      <c r="I45" s="655">
        <v>2.2065843912443862E-2</v>
      </c>
      <c r="J45" s="307">
        <v>1628</v>
      </c>
      <c r="K45" s="655">
        <v>5.7569220976696492E-2</v>
      </c>
      <c r="L45" s="307">
        <v>4102</v>
      </c>
      <c r="M45" s="655">
        <v>0.14505463418084091</v>
      </c>
      <c r="N45" s="307">
        <v>1210</v>
      </c>
      <c r="O45" s="655">
        <v>4.2787934509706853E-2</v>
      </c>
      <c r="P45" s="644">
        <v>8577</v>
      </c>
    </row>
    <row r="46" spans="1:16" ht="15">
      <c r="A46" s="642">
        <v>44</v>
      </c>
      <c r="B46" s="342" t="s">
        <v>30</v>
      </c>
      <c r="C46" s="501">
        <v>7508</v>
      </c>
      <c r="D46" s="643">
        <v>96</v>
      </c>
      <c r="E46" s="655">
        <v>1.2786361214704315E-2</v>
      </c>
      <c r="F46" s="307">
        <v>87</v>
      </c>
      <c r="G46" s="655">
        <v>1.1587639850825785E-2</v>
      </c>
      <c r="H46" s="307">
        <v>126</v>
      </c>
      <c r="I46" s="655">
        <v>1.6782099094299414E-2</v>
      </c>
      <c r="J46" s="307">
        <v>259</v>
      </c>
      <c r="K46" s="655">
        <v>3.4496537027171016E-2</v>
      </c>
      <c r="L46" s="307">
        <v>572</v>
      </c>
      <c r="M46" s="655">
        <v>7.6185402237613206E-2</v>
      </c>
      <c r="N46" s="307">
        <v>99</v>
      </c>
      <c r="O46" s="655">
        <v>1.3185935002663825E-2</v>
      </c>
      <c r="P46" s="644">
        <v>1239</v>
      </c>
    </row>
    <row r="47" spans="1:16" ht="15">
      <c r="A47" s="642">
        <v>59</v>
      </c>
      <c r="B47" s="342" t="s">
        <v>39</v>
      </c>
      <c r="C47" s="501">
        <v>5314</v>
      </c>
      <c r="D47" s="643">
        <v>26</v>
      </c>
      <c r="E47" s="655">
        <v>4.8927361686112152E-3</v>
      </c>
      <c r="F47" s="307">
        <v>53</v>
      </c>
      <c r="G47" s="655">
        <v>9.9736544975536322E-3</v>
      </c>
      <c r="H47" s="307">
        <v>51</v>
      </c>
      <c r="I47" s="655">
        <v>9.5972901768912305E-3</v>
      </c>
      <c r="J47" s="307">
        <v>120</v>
      </c>
      <c r="K47" s="655">
        <v>2.2581859239744071E-2</v>
      </c>
      <c r="L47" s="307">
        <v>378</v>
      </c>
      <c r="M47" s="655">
        <v>7.1132856605193834E-2</v>
      </c>
      <c r="N47" s="307">
        <v>152</v>
      </c>
      <c r="O47" s="655">
        <v>2.8603688370342491E-2</v>
      </c>
      <c r="P47" s="644">
        <v>780</v>
      </c>
    </row>
    <row r="48" spans="1:16" ht="15">
      <c r="A48" s="642">
        <v>113</v>
      </c>
      <c r="B48" s="342" t="s">
        <v>55</v>
      </c>
      <c r="C48" s="501">
        <v>10089</v>
      </c>
      <c r="D48" s="643">
        <v>113</v>
      </c>
      <c r="E48" s="655">
        <v>1.12003171771236E-2</v>
      </c>
      <c r="F48" s="307">
        <v>151</v>
      </c>
      <c r="G48" s="655">
        <v>1.4966795519873129E-2</v>
      </c>
      <c r="H48" s="307">
        <v>142</v>
      </c>
      <c r="I48" s="655">
        <v>1.407473485974824E-2</v>
      </c>
      <c r="J48" s="307">
        <v>496</v>
      </c>
      <c r="K48" s="655">
        <v>4.9162454157993855E-2</v>
      </c>
      <c r="L48" s="307">
        <v>789</v>
      </c>
      <c r="M48" s="655">
        <v>7.820398453761522E-2</v>
      </c>
      <c r="N48" s="307">
        <v>105</v>
      </c>
      <c r="O48" s="655">
        <v>1.0407374368123699E-2</v>
      </c>
      <c r="P48" s="644">
        <v>1796</v>
      </c>
    </row>
    <row r="49" spans="1:16" ht="15">
      <c r="A49" s="642">
        <v>125</v>
      </c>
      <c r="B49" s="342" t="s">
        <v>59</v>
      </c>
      <c r="C49" s="501">
        <v>8940</v>
      </c>
      <c r="D49" s="643">
        <v>31</v>
      </c>
      <c r="E49" s="655">
        <v>3.4675615212527962E-3</v>
      </c>
      <c r="F49" s="307">
        <v>37</v>
      </c>
      <c r="G49" s="655">
        <v>4.1387024608501117E-3</v>
      </c>
      <c r="H49" s="307">
        <v>52</v>
      </c>
      <c r="I49" s="655">
        <v>5.8165548098434005E-3</v>
      </c>
      <c r="J49" s="307">
        <v>126</v>
      </c>
      <c r="K49" s="655">
        <v>1.4093959731543624E-2</v>
      </c>
      <c r="L49" s="307">
        <v>256</v>
      </c>
      <c r="M49" s="655">
        <v>2.8635346756152126E-2</v>
      </c>
      <c r="N49" s="307">
        <v>56</v>
      </c>
      <c r="O49" s="655">
        <v>6.2639821029082778E-3</v>
      </c>
      <c r="P49" s="644">
        <v>558</v>
      </c>
    </row>
    <row r="50" spans="1:16" ht="15">
      <c r="A50" s="642">
        <v>138</v>
      </c>
      <c r="B50" s="342" t="s">
        <v>65</v>
      </c>
      <c r="C50" s="501">
        <v>16287</v>
      </c>
      <c r="D50" s="643">
        <v>152</v>
      </c>
      <c r="E50" s="655">
        <v>9.3325965493952223E-3</v>
      </c>
      <c r="F50" s="307">
        <v>161</v>
      </c>
      <c r="G50" s="655">
        <v>9.8851845029778347E-3</v>
      </c>
      <c r="H50" s="307">
        <v>170</v>
      </c>
      <c r="I50" s="655">
        <v>1.0437772456560447E-2</v>
      </c>
      <c r="J50" s="307">
        <v>665</v>
      </c>
      <c r="K50" s="655">
        <v>4.0830109903604105E-2</v>
      </c>
      <c r="L50" s="307">
        <v>1111</v>
      </c>
      <c r="M50" s="655">
        <v>6.8213912936697985E-2</v>
      </c>
      <c r="N50" s="307">
        <v>250</v>
      </c>
      <c r="O50" s="655">
        <v>1.5349665377294775E-2</v>
      </c>
      <c r="P50" s="644">
        <v>2509</v>
      </c>
    </row>
    <row r="51" spans="1:16" ht="15">
      <c r="A51" s="642">
        <v>234</v>
      </c>
      <c r="B51" s="342" t="s">
        <v>92</v>
      </c>
      <c r="C51" s="501">
        <v>24621</v>
      </c>
      <c r="D51" s="643">
        <v>103</v>
      </c>
      <c r="E51" s="655">
        <v>4.183420657162585E-3</v>
      </c>
      <c r="F51" s="307">
        <v>143</v>
      </c>
      <c r="G51" s="655">
        <v>5.8080500385849481E-3</v>
      </c>
      <c r="H51" s="307">
        <v>162</v>
      </c>
      <c r="I51" s="655">
        <v>6.5797489947605706E-3</v>
      </c>
      <c r="J51" s="307">
        <v>691</v>
      </c>
      <c r="K51" s="655">
        <v>2.8065472564071322E-2</v>
      </c>
      <c r="L51" s="307">
        <v>1158</v>
      </c>
      <c r="M51" s="655">
        <v>4.7033020592177406E-2</v>
      </c>
      <c r="N51" s="307">
        <v>151</v>
      </c>
      <c r="O51" s="655">
        <v>6.1329759148694204E-3</v>
      </c>
      <c r="P51" s="644">
        <v>2408</v>
      </c>
    </row>
    <row r="52" spans="1:16" ht="15">
      <c r="A52" s="642">
        <v>240</v>
      </c>
      <c r="B52" s="342" t="s">
        <v>97</v>
      </c>
      <c r="C52" s="501">
        <v>12708</v>
      </c>
      <c r="D52" s="643">
        <v>79</v>
      </c>
      <c r="E52" s="655">
        <v>6.2165564998426185E-3</v>
      </c>
      <c r="F52" s="307">
        <v>105</v>
      </c>
      <c r="G52" s="655">
        <v>8.2625118035882916E-3</v>
      </c>
      <c r="H52" s="307">
        <v>147</v>
      </c>
      <c r="I52" s="655">
        <v>1.1567516525023608E-2</v>
      </c>
      <c r="J52" s="307">
        <v>282</v>
      </c>
      <c r="K52" s="655">
        <v>2.2190745986779982E-2</v>
      </c>
      <c r="L52" s="307">
        <v>769</v>
      </c>
      <c r="M52" s="655">
        <v>6.0513062637708531E-2</v>
      </c>
      <c r="N52" s="307">
        <v>302</v>
      </c>
      <c r="O52" s="655">
        <v>2.3764557758892038E-2</v>
      </c>
      <c r="P52" s="644">
        <v>1684</v>
      </c>
    </row>
    <row r="53" spans="1:16" ht="15">
      <c r="A53" s="642">
        <v>284</v>
      </c>
      <c r="B53" s="342" t="s">
        <v>108</v>
      </c>
      <c r="C53" s="501">
        <v>21679</v>
      </c>
      <c r="D53" s="643">
        <v>144</v>
      </c>
      <c r="E53" s="655">
        <v>6.6423728031735785E-3</v>
      </c>
      <c r="F53" s="307">
        <v>190</v>
      </c>
      <c r="G53" s="655">
        <v>8.7642418930762491E-3</v>
      </c>
      <c r="H53" s="307">
        <v>195</v>
      </c>
      <c r="I53" s="655">
        <v>8.9948798376308873E-3</v>
      </c>
      <c r="J53" s="307">
        <v>607</v>
      </c>
      <c r="K53" s="655">
        <v>2.799944646893307E-2</v>
      </c>
      <c r="L53" s="307">
        <v>1170</v>
      </c>
      <c r="M53" s="655">
        <v>5.396927902578532E-2</v>
      </c>
      <c r="N53" s="307">
        <v>331</v>
      </c>
      <c r="O53" s="655">
        <v>1.5268231929517043E-2</v>
      </c>
      <c r="P53" s="644">
        <v>2637</v>
      </c>
    </row>
    <row r="54" spans="1:16" ht="15">
      <c r="A54" s="642">
        <v>306</v>
      </c>
      <c r="B54" s="342" t="s">
        <v>110</v>
      </c>
      <c r="C54" s="501">
        <v>6022</v>
      </c>
      <c r="D54" s="643">
        <v>57</v>
      </c>
      <c r="E54" s="655">
        <v>9.4652939222849546E-3</v>
      </c>
      <c r="F54" s="307">
        <v>68</v>
      </c>
      <c r="G54" s="655">
        <v>1.1291929591497841E-2</v>
      </c>
      <c r="H54" s="307">
        <v>77</v>
      </c>
      <c r="I54" s="655">
        <v>1.2786449684490202E-2</v>
      </c>
      <c r="J54" s="307">
        <v>274</v>
      </c>
      <c r="K54" s="655">
        <v>4.5499833942211888E-2</v>
      </c>
      <c r="L54" s="307">
        <v>476</v>
      </c>
      <c r="M54" s="655">
        <v>7.9043507140484887E-2</v>
      </c>
      <c r="N54" s="307">
        <v>58</v>
      </c>
      <c r="O54" s="655">
        <v>9.6313517103952181E-3</v>
      </c>
      <c r="P54" s="644">
        <v>1010</v>
      </c>
    </row>
    <row r="55" spans="1:16" ht="15">
      <c r="A55" s="642">
        <v>347</v>
      </c>
      <c r="B55" s="342" t="s">
        <v>124</v>
      </c>
      <c r="C55" s="501">
        <v>5650</v>
      </c>
      <c r="D55" s="643">
        <v>42</v>
      </c>
      <c r="E55" s="655">
        <v>7.4336283185840709E-3</v>
      </c>
      <c r="F55" s="307">
        <v>55</v>
      </c>
      <c r="G55" s="655">
        <v>9.7345132743362831E-3</v>
      </c>
      <c r="H55" s="307">
        <v>64</v>
      </c>
      <c r="I55" s="655">
        <v>1.1327433628318584E-2</v>
      </c>
      <c r="J55" s="307">
        <v>143</v>
      </c>
      <c r="K55" s="655">
        <v>2.5309734513274337E-2</v>
      </c>
      <c r="L55" s="307">
        <v>339</v>
      </c>
      <c r="M55" s="655">
        <v>0.06</v>
      </c>
      <c r="N55" s="307">
        <v>101</v>
      </c>
      <c r="O55" s="655">
        <v>1.7876106194690267E-2</v>
      </c>
      <c r="P55" s="644">
        <v>744</v>
      </c>
    </row>
    <row r="56" spans="1:16" ht="15">
      <c r="A56" s="642">
        <v>411</v>
      </c>
      <c r="B56" s="342" t="s">
        <v>145</v>
      </c>
      <c r="C56" s="501">
        <v>10567</v>
      </c>
      <c r="D56" s="643">
        <v>41</v>
      </c>
      <c r="E56" s="655">
        <v>3.8800037853695467E-3</v>
      </c>
      <c r="F56" s="307">
        <v>61</v>
      </c>
      <c r="G56" s="655">
        <v>5.7726885587205453E-3</v>
      </c>
      <c r="H56" s="307">
        <v>79</v>
      </c>
      <c r="I56" s="655">
        <v>7.4761048547364439E-3</v>
      </c>
      <c r="J56" s="307">
        <v>234</v>
      </c>
      <c r="K56" s="655">
        <v>2.2144411848206681E-2</v>
      </c>
      <c r="L56" s="307">
        <v>450</v>
      </c>
      <c r="M56" s="655">
        <v>4.2585407400397464E-2</v>
      </c>
      <c r="N56" s="307">
        <v>205</v>
      </c>
      <c r="O56" s="655">
        <v>1.9400018926847732E-2</v>
      </c>
      <c r="P56" s="644">
        <v>1070</v>
      </c>
    </row>
    <row r="57" spans="1:16" ht="15">
      <c r="A57" s="642">
        <v>501</v>
      </c>
      <c r="B57" s="342" t="s">
        <v>163</v>
      </c>
      <c r="C57" s="501">
        <v>3325</v>
      </c>
      <c r="D57" s="643">
        <v>6</v>
      </c>
      <c r="E57" s="655">
        <v>1.8045112781954887E-3</v>
      </c>
      <c r="F57" s="307">
        <v>14</v>
      </c>
      <c r="G57" s="655">
        <v>4.2105263157894736E-3</v>
      </c>
      <c r="H57" s="307">
        <v>22</v>
      </c>
      <c r="I57" s="655">
        <v>6.6165413533834589E-3</v>
      </c>
      <c r="J57" s="307">
        <v>42</v>
      </c>
      <c r="K57" s="655">
        <v>1.2631578947368421E-2</v>
      </c>
      <c r="L57" s="307">
        <v>130</v>
      </c>
      <c r="M57" s="655">
        <v>3.9097744360902256E-2</v>
      </c>
      <c r="N57" s="307">
        <v>40</v>
      </c>
      <c r="O57" s="655">
        <v>1.2030075187969926E-2</v>
      </c>
      <c r="P57" s="644">
        <v>254</v>
      </c>
    </row>
    <row r="58" spans="1:16" ht="15">
      <c r="A58" s="642">
        <v>543</v>
      </c>
      <c r="B58" s="342" t="s">
        <v>167</v>
      </c>
      <c r="C58" s="501">
        <v>8677</v>
      </c>
      <c r="D58" s="643">
        <v>17</v>
      </c>
      <c r="E58" s="655">
        <v>1.9592024893396336E-3</v>
      </c>
      <c r="F58" s="307">
        <v>26</v>
      </c>
      <c r="G58" s="655">
        <v>2.9964273366370866E-3</v>
      </c>
      <c r="H58" s="307">
        <v>29</v>
      </c>
      <c r="I58" s="655">
        <v>3.3421689524029043E-3</v>
      </c>
      <c r="J58" s="307">
        <v>154</v>
      </c>
      <c r="K58" s="655">
        <v>1.7748069609311974E-2</v>
      </c>
      <c r="L58" s="307">
        <v>188</v>
      </c>
      <c r="M58" s="655">
        <v>2.1666474587991241E-2</v>
      </c>
      <c r="N58" s="307">
        <v>41</v>
      </c>
      <c r="O58" s="655">
        <v>4.7251354154661746E-3</v>
      </c>
      <c r="P58" s="644">
        <v>455</v>
      </c>
    </row>
    <row r="59" spans="1:16" ht="15">
      <c r="A59" s="642">
        <v>628</v>
      </c>
      <c r="B59" s="342" t="s">
        <v>183</v>
      </c>
      <c r="C59" s="501">
        <v>9717</v>
      </c>
      <c r="D59" s="643">
        <v>19</v>
      </c>
      <c r="E59" s="655">
        <v>1.9553360090562933E-3</v>
      </c>
      <c r="F59" s="307">
        <v>34</v>
      </c>
      <c r="G59" s="655">
        <v>3.499022331995472E-3</v>
      </c>
      <c r="H59" s="307">
        <v>37</v>
      </c>
      <c r="I59" s="655">
        <v>3.8077595965833075E-3</v>
      </c>
      <c r="J59" s="307">
        <v>115</v>
      </c>
      <c r="K59" s="655">
        <v>1.1834928475867037E-2</v>
      </c>
      <c r="L59" s="307">
        <v>238</v>
      </c>
      <c r="M59" s="655">
        <v>2.4493156323968302E-2</v>
      </c>
      <c r="N59" s="307">
        <v>48</v>
      </c>
      <c r="O59" s="655">
        <v>4.9397962334053721E-3</v>
      </c>
      <c r="P59" s="644">
        <v>491</v>
      </c>
    </row>
    <row r="60" spans="1:16" ht="15">
      <c r="A60" s="642">
        <v>656</v>
      </c>
      <c r="B60" s="342" t="s">
        <v>195</v>
      </c>
      <c r="C60" s="501">
        <v>16778</v>
      </c>
      <c r="D60" s="643">
        <v>227</v>
      </c>
      <c r="E60" s="655">
        <v>1.3529622124210276E-2</v>
      </c>
      <c r="F60" s="307">
        <v>271</v>
      </c>
      <c r="G60" s="655">
        <v>1.6152103945643103E-2</v>
      </c>
      <c r="H60" s="307">
        <v>363</v>
      </c>
      <c r="I60" s="655">
        <v>2.1635475026820838E-2</v>
      </c>
      <c r="J60" s="307">
        <v>800</v>
      </c>
      <c r="K60" s="655">
        <v>4.7681487662415069E-2</v>
      </c>
      <c r="L60" s="307">
        <v>2102</v>
      </c>
      <c r="M60" s="655">
        <v>0.12528310883299559</v>
      </c>
      <c r="N60" s="307">
        <v>596</v>
      </c>
      <c r="O60" s="655">
        <v>3.5522708308499226E-2</v>
      </c>
      <c r="P60" s="644">
        <v>4359</v>
      </c>
    </row>
    <row r="61" spans="1:16" ht="15">
      <c r="A61" s="642">
        <v>761</v>
      </c>
      <c r="B61" s="342" t="s">
        <v>230</v>
      </c>
      <c r="C61" s="501">
        <v>16245</v>
      </c>
      <c r="D61" s="643">
        <v>133</v>
      </c>
      <c r="E61" s="655">
        <v>8.1871345029239772E-3</v>
      </c>
      <c r="F61" s="307">
        <v>152</v>
      </c>
      <c r="G61" s="655">
        <v>9.3567251461988306E-3</v>
      </c>
      <c r="H61" s="307">
        <v>214</v>
      </c>
      <c r="I61" s="655">
        <v>1.3173284087411511E-2</v>
      </c>
      <c r="J61" s="307">
        <v>492</v>
      </c>
      <c r="K61" s="655">
        <v>3.0286241920590953E-2</v>
      </c>
      <c r="L61" s="307">
        <v>1276</v>
      </c>
      <c r="M61" s="655">
        <v>7.854724530624807E-2</v>
      </c>
      <c r="N61" s="307">
        <v>424</v>
      </c>
      <c r="O61" s="655">
        <v>2.6100338565712526E-2</v>
      </c>
      <c r="P61" s="644">
        <v>2691</v>
      </c>
    </row>
    <row r="62" spans="1:16" ht="15">
      <c r="A62" s="642">
        <v>842</v>
      </c>
      <c r="B62" s="342" t="s">
        <v>244</v>
      </c>
      <c r="C62" s="501">
        <v>7225</v>
      </c>
      <c r="D62" s="643">
        <v>35</v>
      </c>
      <c r="E62" s="655">
        <v>4.844290657439446E-3</v>
      </c>
      <c r="F62" s="307">
        <v>38</v>
      </c>
      <c r="G62" s="655">
        <v>5.2595155709342558E-3</v>
      </c>
      <c r="H62" s="307">
        <v>36</v>
      </c>
      <c r="I62" s="655">
        <v>4.9826989619377159E-3</v>
      </c>
      <c r="J62" s="307">
        <v>185</v>
      </c>
      <c r="K62" s="655">
        <v>2.5605536332179931E-2</v>
      </c>
      <c r="L62" s="307">
        <v>306</v>
      </c>
      <c r="M62" s="655">
        <v>4.2352941176470586E-2</v>
      </c>
      <c r="N62" s="307">
        <v>37</v>
      </c>
      <c r="O62" s="655">
        <v>5.1211072664359859E-3</v>
      </c>
      <c r="P62" s="644">
        <v>637</v>
      </c>
    </row>
    <row r="63" spans="1:16">
      <c r="A63" s="639">
        <v>6</v>
      </c>
      <c r="B63" s="184" t="s">
        <v>349</v>
      </c>
      <c r="C63" s="438">
        <v>260186</v>
      </c>
      <c r="D63" s="640">
        <v>4756</v>
      </c>
      <c r="E63" s="656">
        <v>1.8279231011660887E-2</v>
      </c>
      <c r="F63" s="640">
        <v>6527</v>
      </c>
      <c r="G63" s="656">
        <v>2.5085900086860936E-2</v>
      </c>
      <c r="H63" s="65">
        <v>7559</v>
      </c>
      <c r="I63" s="656">
        <v>2.9052293359365992E-2</v>
      </c>
      <c r="J63" s="65">
        <v>17092</v>
      </c>
      <c r="K63" s="656">
        <v>0.20451825970420714</v>
      </c>
      <c r="L63" s="65">
        <v>37594</v>
      </c>
      <c r="M63" s="656">
        <v>0.44983965921600538</v>
      </c>
      <c r="N63" s="65">
        <v>10044</v>
      </c>
      <c r="O63" s="656">
        <v>0.1201837936150864</v>
      </c>
      <c r="P63" s="641">
        <v>83572</v>
      </c>
    </row>
    <row r="64" spans="1:16" ht="15">
      <c r="A64" s="642">
        <v>38</v>
      </c>
      <c r="B64" s="342" t="s">
        <v>22</v>
      </c>
      <c r="C64" s="501">
        <v>12081</v>
      </c>
      <c r="D64" s="643">
        <v>33</v>
      </c>
      <c r="E64" s="655">
        <v>2.7315619567916563E-3</v>
      </c>
      <c r="F64" s="307">
        <v>47</v>
      </c>
      <c r="G64" s="655">
        <v>3.8904064233093289E-3</v>
      </c>
      <c r="H64" s="307">
        <v>53</v>
      </c>
      <c r="I64" s="655">
        <v>4.3870540518169028E-3</v>
      </c>
      <c r="J64" s="307">
        <v>242</v>
      </c>
      <c r="K64" s="655">
        <v>2.003145434980548E-2</v>
      </c>
      <c r="L64" s="307">
        <v>395</v>
      </c>
      <c r="M64" s="655">
        <v>3.269596887674861E-2</v>
      </c>
      <c r="N64" s="307">
        <v>132</v>
      </c>
      <c r="O64" s="655">
        <v>1.0926247827166625E-2</v>
      </c>
      <c r="P64" s="644">
        <v>902</v>
      </c>
    </row>
    <row r="65" spans="1:16" ht="15">
      <c r="A65" s="642">
        <v>86</v>
      </c>
      <c r="B65" s="342" t="s">
        <v>43</v>
      </c>
      <c r="C65" s="501">
        <v>6405</v>
      </c>
      <c r="D65" s="643">
        <v>60</v>
      </c>
      <c r="E65" s="655">
        <v>9.3676814988290398E-3</v>
      </c>
      <c r="F65" s="307">
        <v>89</v>
      </c>
      <c r="G65" s="655">
        <v>1.3895394223263077E-2</v>
      </c>
      <c r="H65" s="307">
        <v>108</v>
      </c>
      <c r="I65" s="655">
        <v>1.6861826697892272E-2</v>
      </c>
      <c r="J65" s="307">
        <v>259</v>
      </c>
      <c r="K65" s="655">
        <v>4.0437158469945354E-2</v>
      </c>
      <c r="L65" s="307">
        <v>492</v>
      </c>
      <c r="M65" s="655">
        <v>7.6814988290398123E-2</v>
      </c>
      <c r="N65" s="307">
        <v>127</v>
      </c>
      <c r="O65" s="655">
        <v>1.9828259172521467E-2</v>
      </c>
      <c r="P65" s="644">
        <v>1135</v>
      </c>
    </row>
    <row r="66" spans="1:16" ht="15">
      <c r="A66" s="642">
        <v>107</v>
      </c>
      <c r="B66" s="342" t="s">
        <v>3483</v>
      </c>
      <c r="C66" s="501">
        <v>8504</v>
      </c>
      <c r="D66" s="643">
        <v>21</v>
      </c>
      <c r="E66" s="655">
        <v>2.4694261523988711E-3</v>
      </c>
      <c r="F66" s="307">
        <v>40</v>
      </c>
      <c r="G66" s="655">
        <v>4.7036688617121351E-3</v>
      </c>
      <c r="H66" s="307">
        <v>36</v>
      </c>
      <c r="I66" s="655">
        <v>4.2333019755409216E-3</v>
      </c>
      <c r="J66" s="307">
        <v>179</v>
      </c>
      <c r="K66" s="655">
        <v>2.1048918156161806E-2</v>
      </c>
      <c r="L66" s="307">
        <v>294</v>
      </c>
      <c r="M66" s="655">
        <v>3.4571966133584195E-2</v>
      </c>
      <c r="N66" s="307">
        <v>28</v>
      </c>
      <c r="O66" s="655">
        <v>3.292568203198495E-3</v>
      </c>
      <c r="P66" s="644">
        <v>598</v>
      </c>
    </row>
    <row r="67" spans="1:16" ht="15">
      <c r="A67" s="642">
        <v>134</v>
      </c>
      <c r="B67" s="342" t="s">
        <v>63</v>
      </c>
      <c r="C67" s="501">
        <v>9680</v>
      </c>
      <c r="D67" s="643">
        <v>12</v>
      </c>
      <c r="E67" s="655">
        <v>1.2396694214876034E-3</v>
      </c>
      <c r="F67" s="307">
        <v>32</v>
      </c>
      <c r="G67" s="655">
        <v>3.3057851239669421E-3</v>
      </c>
      <c r="H67" s="307">
        <v>34</v>
      </c>
      <c r="I67" s="655">
        <v>3.5123966942148762E-3</v>
      </c>
      <c r="J67" s="307">
        <v>100</v>
      </c>
      <c r="K67" s="655">
        <v>1.0330578512396695E-2</v>
      </c>
      <c r="L67" s="307">
        <v>180</v>
      </c>
      <c r="M67" s="655">
        <v>1.859504132231405E-2</v>
      </c>
      <c r="N67" s="307">
        <v>71</v>
      </c>
      <c r="O67" s="655">
        <v>7.3347107438016526E-3</v>
      </c>
      <c r="P67" s="644">
        <v>429</v>
      </c>
    </row>
    <row r="68" spans="1:16" ht="15">
      <c r="A68" s="642">
        <v>150</v>
      </c>
      <c r="B68" s="342" t="s">
        <v>3484</v>
      </c>
      <c r="C68" s="501">
        <v>4160</v>
      </c>
      <c r="D68" s="643">
        <v>37</v>
      </c>
      <c r="E68" s="655">
        <v>8.8942307692307689E-3</v>
      </c>
      <c r="F68" s="307">
        <v>53</v>
      </c>
      <c r="G68" s="655">
        <v>1.2740384615384615E-2</v>
      </c>
      <c r="H68" s="307">
        <v>73</v>
      </c>
      <c r="I68" s="655">
        <v>1.7548076923076923E-2</v>
      </c>
      <c r="J68" s="307">
        <v>154</v>
      </c>
      <c r="K68" s="655">
        <v>3.701923076923077E-2</v>
      </c>
      <c r="L68" s="307">
        <v>515</v>
      </c>
      <c r="M68" s="655">
        <v>0.12379807692307693</v>
      </c>
      <c r="N68" s="307">
        <v>252</v>
      </c>
      <c r="O68" s="655">
        <v>6.0576923076923077E-2</v>
      </c>
      <c r="P68" s="644">
        <v>1084</v>
      </c>
    </row>
    <row r="69" spans="1:16" ht="15">
      <c r="A69" s="642">
        <v>237</v>
      </c>
      <c r="B69" s="342" t="s">
        <v>95</v>
      </c>
      <c r="C69" s="501">
        <v>20645</v>
      </c>
      <c r="D69" s="643">
        <v>779</v>
      </c>
      <c r="E69" s="655">
        <v>3.7733107289900703E-2</v>
      </c>
      <c r="F69" s="307">
        <v>974</v>
      </c>
      <c r="G69" s="655">
        <v>4.7178493581981111E-2</v>
      </c>
      <c r="H69" s="307">
        <v>1165</v>
      </c>
      <c r="I69" s="655">
        <v>5.6430128360377814E-2</v>
      </c>
      <c r="J69" s="307">
        <v>2607</v>
      </c>
      <c r="K69" s="655">
        <v>0.12627754904335189</v>
      </c>
      <c r="L69" s="307">
        <v>5829</v>
      </c>
      <c r="M69" s="655">
        <v>0.28234439331557276</v>
      </c>
      <c r="N69" s="307">
        <v>1926</v>
      </c>
      <c r="O69" s="655">
        <v>9.3291353838701865E-2</v>
      </c>
      <c r="P69" s="644">
        <v>13280</v>
      </c>
    </row>
    <row r="70" spans="1:16" ht="15">
      <c r="A70" s="642">
        <v>264</v>
      </c>
      <c r="B70" s="342" t="s">
        <v>102</v>
      </c>
      <c r="C70" s="501">
        <v>12285</v>
      </c>
      <c r="D70" s="643">
        <v>412</v>
      </c>
      <c r="E70" s="655">
        <v>3.3536833536833538E-2</v>
      </c>
      <c r="F70" s="307">
        <v>576</v>
      </c>
      <c r="G70" s="655">
        <v>4.6886446886446886E-2</v>
      </c>
      <c r="H70" s="307">
        <v>623</v>
      </c>
      <c r="I70" s="655">
        <v>5.071225071225071E-2</v>
      </c>
      <c r="J70" s="307">
        <v>1232</v>
      </c>
      <c r="K70" s="655">
        <v>0.10028490028490028</v>
      </c>
      <c r="L70" s="307">
        <v>2888</v>
      </c>
      <c r="M70" s="655">
        <v>0.23508343508343507</v>
      </c>
      <c r="N70" s="307">
        <v>711</v>
      </c>
      <c r="O70" s="655">
        <v>5.7875457875457878E-2</v>
      </c>
      <c r="P70" s="644">
        <v>6442</v>
      </c>
    </row>
    <row r="71" spans="1:16" ht="15">
      <c r="A71" s="642">
        <v>310</v>
      </c>
      <c r="B71" s="342" t="s">
        <v>114</v>
      </c>
      <c r="C71" s="501">
        <v>10390</v>
      </c>
      <c r="D71" s="643">
        <v>90</v>
      </c>
      <c r="E71" s="655">
        <v>8.6621751684311833E-3</v>
      </c>
      <c r="F71" s="307">
        <v>109</v>
      </c>
      <c r="G71" s="655">
        <v>1.0490856592877768E-2</v>
      </c>
      <c r="H71" s="307">
        <v>193</v>
      </c>
      <c r="I71" s="655">
        <v>1.8575553416746871E-2</v>
      </c>
      <c r="J71" s="307">
        <v>440</v>
      </c>
      <c r="K71" s="655">
        <v>4.2348411934552452E-2</v>
      </c>
      <c r="L71" s="307">
        <v>1040</v>
      </c>
      <c r="M71" s="655">
        <v>0.10009624639076034</v>
      </c>
      <c r="N71" s="307">
        <v>399</v>
      </c>
      <c r="O71" s="655">
        <v>3.8402309913378251E-2</v>
      </c>
      <c r="P71" s="644">
        <v>2271</v>
      </c>
    </row>
    <row r="72" spans="1:16" ht="15">
      <c r="A72" s="642">
        <v>315</v>
      </c>
      <c r="B72" s="342" t="s">
        <v>118</v>
      </c>
      <c r="C72" s="501">
        <v>6980</v>
      </c>
      <c r="D72" s="643">
        <v>56</v>
      </c>
      <c r="E72" s="655">
        <v>8.0229226361031511E-3</v>
      </c>
      <c r="F72" s="307">
        <v>53</v>
      </c>
      <c r="G72" s="655">
        <v>7.5931232091690547E-3</v>
      </c>
      <c r="H72" s="307">
        <v>68</v>
      </c>
      <c r="I72" s="655">
        <v>9.7421203438395419E-3</v>
      </c>
      <c r="J72" s="307">
        <v>198</v>
      </c>
      <c r="K72" s="655">
        <v>2.8366762177650429E-2</v>
      </c>
      <c r="L72" s="307">
        <v>533</v>
      </c>
      <c r="M72" s="655">
        <v>7.6361031518624639E-2</v>
      </c>
      <c r="N72" s="307">
        <v>117</v>
      </c>
      <c r="O72" s="655">
        <v>1.67621776504298E-2</v>
      </c>
      <c r="P72" s="644">
        <v>1025</v>
      </c>
    </row>
    <row r="73" spans="1:16" ht="15">
      <c r="A73" s="642">
        <v>361</v>
      </c>
      <c r="B73" s="342" t="s">
        <v>131</v>
      </c>
      <c r="C73" s="501">
        <v>29103</v>
      </c>
      <c r="D73" s="643">
        <v>96</v>
      </c>
      <c r="E73" s="655">
        <v>3.298629007318833E-3</v>
      </c>
      <c r="F73" s="307">
        <v>142</v>
      </c>
      <c r="G73" s="655">
        <v>4.8792220733257742E-3</v>
      </c>
      <c r="H73" s="307">
        <v>112</v>
      </c>
      <c r="I73" s="655">
        <v>3.8484005085386388E-3</v>
      </c>
      <c r="J73" s="307">
        <v>534</v>
      </c>
      <c r="K73" s="655">
        <v>1.834862385321101E-2</v>
      </c>
      <c r="L73" s="307">
        <v>924</v>
      </c>
      <c r="M73" s="655">
        <v>3.1749304195443771E-2</v>
      </c>
      <c r="N73" s="307">
        <v>181</v>
      </c>
      <c r="O73" s="655">
        <v>6.2192901075490501E-3</v>
      </c>
      <c r="P73" s="644">
        <v>1989</v>
      </c>
    </row>
    <row r="74" spans="1:16" ht="15">
      <c r="A74" s="642">
        <v>647</v>
      </c>
      <c r="B74" s="342" t="s">
        <v>3485</v>
      </c>
      <c r="C74" s="501">
        <v>7625</v>
      </c>
      <c r="D74" s="643">
        <v>66</v>
      </c>
      <c r="E74" s="655">
        <v>8.6557377049180321E-3</v>
      </c>
      <c r="F74" s="307">
        <v>92</v>
      </c>
      <c r="G74" s="655">
        <v>1.2065573770491804E-2</v>
      </c>
      <c r="H74" s="307">
        <v>81</v>
      </c>
      <c r="I74" s="655">
        <v>1.0622950819672131E-2</v>
      </c>
      <c r="J74" s="307">
        <v>311</v>
      </c>
      <c r="K74" s="655">
        <v>4.0786885245901641E-2</v>
      </c>
      <c r="L74" s="307">
        <v>489</v>
      </c>
      <c r="M74" s="655">
        <v>6.4131147540983605E-2</v>
      </c>
      <c r="N74" s="307">
        <v>91</v>
      </c>
      <c r="O74" s="655">
        <v>1.1934426229508197E-2</v>
      </c>
      <c r="P74" s="644">
        <v>1130</v>
      </c>
    </row>
    <row r="75" spans="1:16" ht="15">
      <c r="A75" s="642">
        <v>658</v>
      </c>
      <c r="B75" s="342" t="s">
        <v>3486</v>
      </c>
      <c r="C75" s="501">
        <v>3943</v>
      </c>
      <c r="D75" s="643">
        <v>63</v>
      </c>
      <c r="E75" s="655">
        <v>1.5977681968044635E-2</v>
      </c>
      <c r="F75" s="307">
        <v>77</v>
      </c>
      <c r="G75" s="655">
        <v>1.9528277960943443E-2</v>
      </c>
      <c r="H75" s="307">
        <v>121</v>
      </c>
      <c r="I75" s="655">
        <v>3.0687293938625411E-2</v>
      </c>
      <c r="J75" s="307">
        <v>186</v>
      </c>
      <c r="K75" s="655">
        <v>4.7172203905655595E-2</v>
      </c>
      <c r="L75" s="307">
        <v>429</v>
      </c>
      <c r="M75" s="655">
        <v>0.10880040578239919</v>
      </c>
      <c r="N75" s="307">
        <v>108</v>
      </c>
      <c r="O75" s="655">
        <v>2.7390311945219376E-2</v>
      </c>
      <c r="P75" s="644">
        <v>984</v>
      </c>
    </row>
    <row r="76" spans="1:16" ht="15">
      <c r="A76" s="642">
        <v>664</v>
      </c>
      <c r="B76" s="342" t="s">
        <v>3487</v>
      </c>
      <c r="C76" s="501">
        <v>23972</v>
      </c>
      <c r="D76" s="643">
        <v>880</v>
      </c>
      <c r="E76" s="655">
        <v>3.670949441014517E-2</v>
      </c>
      <c r="F76" s="307">
        <v>1195</v>
      </c>
      <c r="G76" s="655">
        <v>4.9849824795594862E-2</v>
      </c>
      <c r="H76" s="307">
        <v>1362</v>
      </c>
      <c r="I76" s="655">
        <v>5.6816285666611045E-2</v>
      </c>
      <c r="J76" s="307">
        <v>2885</v>
      </c>
      <c r="K76" s="655">
        <v>0.12034874019689638</v>
      </c>
      <c r="L76" s="307">
        <v>6290</v>
      </c>
      <c r="M76" s="655">
        <v>0.26238945436342398</v>
      </c>
      <c r="N76" s="307">
        <v>1538</v>
      </c>
      <c r="O76" s="655">
        <v>6.4158184548640085E-2</v>
      </c>
      <c r="P76" s="644">
        <v>14150</v>
      </c>
    </row>
    <row r="77" spans="1:16" ht="15">
      <c r="A77" s="642">
        <v>686</v>
      </c>
      <c r="B77" s="342" t="s">
        <v>219</v>
      </c>
      <c r="C77" s="501">
        <v>39667</v>
      </c>
      <c r="D77" s="643">
        <v>1303</v>
      </c>
      <c r="E77" s="655">
        <v>3.2848463458290268E-2</v>
      </c>
      <c r="F77" s="307">
        <v>1742</v>
      </c>
      <c r="G77" s="655">
        <v>4.3915597347921449E-2</v>
      </c>
      <c r="H77" s="307">
        <v>1937</v>
      </c>
      <c r="I77" s="655">
        <v>4.883152242418131E-2</v>
      </c>
      <c r="J77" s="307">
        <v>4321</v>
      </c>
      <c r="K77" s="655">
        <v>0.10893185771548139</v>
      </c>
      <c r="L77" s="307">
        <v>9361</v>
      </c>
      <c r="M77" s="655">
        <v>0.23598961353265938</v>
      </c>
      <c r="N77" s="307">
        <v>2067</v>
      </c>
      <c r="O77" s="655">
        <v>5.2108805808354551E-2</v>
      </c>
      <c r="P77" s="644">
        <v>20731</v>
      </c>
    </row>
    <row r="78" spans="1:16" ht="15">
      <c r="A78" s="642">
        <v>819</v>
      </c>
      <c r="B78" s="342" t="s">
        <v>240</v>
      </c>
      <c r="C78" s="501">
        <v>5281</v>
      </c>
      <c r="D78" s="643">
        <v>46</v>
      </c>
      <c r="E78" s="655">
        <v>8.710471501609543E-3</v>
      </c>
      <c r="F78" s="307">
        <v>87</v>
      </c>
      <c r="G78" s="655">
        <v>1.6474152622609355E-2</v>
      </c>
      <c r="H78" s="307">
        <v>68</v>
      </c>
      <c r="I78" s="655">
        <v>1.2876349176292368E-2</v>
      </c>
      <c r="J78" s="307">
        <v>188</v>
      </c>
      <c r="K78" s="655">
        <v>3.5599318310925963E-2</v>
      </c>
      <c r="L78" s="307">
        <v>333</v>
      </c>
      <c r="M78" s="655">
        <v>6.3056239348608212E-2</v>
      </c>
      <c r="N78" s="307">
        <v>56</v>
      </c>
      <c r="O78" s="655">
        <v>1.060405226282901E-2</v>
      </c>
      <c r="P78" s="644">
        <v>778</v>
      </c>
    </row>
    <row r="79" spans="1:16" ht="15">
      <c r="A79" s="642">
        <v>854</v>
      </c>
      <c r="B79" s="342" t="s">
        <v>248</v>
      </c>
      <c r="C79" s="501">
        <v>14769</v>
      </c>
      <c r="D79" s="643">
        <v>44</v>
      </c>
      <c r="E79" s="655">
        <v>2.9792132168731805E-3</v>
      </c>
      <c r="F79" s="307">
        <v>53</v>
      </c>
      <c r="G79" s="655">
        <v>3.588597738506331E-3</v>
      </c>
      <c r="H79" s="307">
        <v>60</v>
      </c>
      <c r="I79" s="655">
        <v>4.0625634775543372E-3</v>
      </c>
      <c r="J79" s="307">
        <v>273</v>
      </c>
      <c r="K79" s="655">
        <v>1.8484663822872234E-2</v>
      </c>
      <c r="L79" s="307">
        <v>481</v>
      </c>
      <c r="M79" s="655">
        <v>3.2568217211727264E-2</v>
      </c>
      <c r="N79" s="307">
        <v>104</v>
      </c>
      <c r="O79" s="655">
        <v>7.0417766944275168E-3</v>
      </c>
      <c r="P79" s="644">
        <v>1015</v>
      </c>
    </row>
    <row r="80" spans="1:16" ht="15">
      <c r="A80" s="642">
        <v>887</v>
      </c>
      <c r="B80" s="342" t="s">
        <v>261</v>
      </c>
      <c r="C80" s="501">
        <v>44696</v>
      </c>
      <c r="D80" s="643">
        <v>758</v>
      </c>
      <c r="E80" s="655">
        <v>1.6959011992124576E-2</v>
      </c>
      <c r="F80" s="307">
        <v>1166</v>
      </c>
      <c r="G80" s="655">
        <v>2.6087345623769465E-2</v>
      </c>
      <c r="H80" s="307">
        <v>1465</v>
      </c>
      <c r="I80" s="655">
        <v>3.2776982280293541E-2</v>
      </c>
      <c r="J80" s="307">
        <v>2983</v>
      </c>
      <c r="K80" s="655">
        <v>6.6739752998031143E-2</v>
      </c>
      <c r="L80" s="307">
        <v>7121</v>
      </c>
      <c r="M80" s="655">
        <v>0.15932074458564524</v>
      </c>
      <c r="N80" s="307">
        <v>2136</v>
      </c>
      <c r="O80" s="655">
        <v>4.7789511365670306E-2</v>
      </c>
      <c r="P80" s="644">
        <v>15629</v>
      </c>
    </row>
    <row r="81" spans="1:16">
      <c r="A81" s="639">
        <v>7</v>
      </c>
      <c r="B81" s="184" t="s">
        <v>367</v>
      </c>
      <c r="C81" s="438">
        <v>728581</v>
      </c>
      <c r="D81" s="640">
        <v>21698</v>
      </c>
      <c r="E81" s="656">
        <v>2.9781177384532398E-2</v>
      </c>
      <c r="F81" s="640">
        <v>27949</v>
      </c>
      <c r="G81" s="656">
        <v>3.8360868592510644E-2</v>
      </c>
      <c r="H81" s="65">
        <v>30664</v>
      </c>
      <c r="I81" s="656">
        <v>4.208729022579507E-2</v>
      </c>
      <c r="J81" s="65">
        <v>79779</v>
      </c>
      <c r="K81" s="656">
        <v>0.1941217692603425</v>
      </c>
      <c r="L81" s="65">
        <v>186024</v>
      </c>
      <c r="M81" s="656">
        <v>0.45264177295887331</v>
      </c>
      <c r="N81" s="65">
        <v>64860</v>
      </c>
      <c r="O81" s="656">
        <v>0.15782020273788611</v>
      </c>
      <c r="P81" s="641">
        <v>410974</v>
      </c>
    </row>
    <row r="82" spans="1:16" ht="15">
      <c r="A82" s="642">
        <v>2</v>
      </c>
      <c r="B82" s="342" t="s">
        <v>8</v>
      </c>
      <c r="C82" s="501">
        <v>21246</v>
      </c>
      <c r="D82" s="643">
        <v>144</v>
      </c>
      <c r="E82" s="655">
        <v>6.7777463993222258E-3</v>
      </c>
      <c r="F82" s="307">
        <v>181</v>
      </c>
      <c r="G82" s="655">
        <v>8.519250682481409E-3</v>
      </c>
      <c r="H82" s="307">
        <v>240</v>
      </c>
      <c r="I82" s="655">
        <v>1.1296243998870376E-2</v>
      </c>
      <c r="J82" s="307">
        <v>601</v>
      </c>
      <c r="K82" s="655">
        <v>2.8287677680504567E-2</v>
      </c>
      <c r="L82" s="307">
        <v>1270</v>
      </c>
      <c r="M82" s="655">
        <v>5.9775957827355737E-2</v>
      </c>
      <c r="N82" s="307">
        <v>454</v>
      </c>
      <c r="O82" s="655">
        <v>2.1368728231196461E-2</v>
      </c>
      <c r="P82" s="644">
        <v>2890</v>
      </c>
    </row>
    <row r="83" spans="1:16" ht="15">
      <c r="A83" s="642">
        <v>21</v>
      </c>
      <c r="B83" s="342" t="s">
        <v>12</v>
      </c>
      <c r="C83" s="501">
        <v>4920</v>
      </c>
      <c r="D83" s="643">
        <v>25</v>
      </c>
      <c r="E83" s="655">
        <v>5.08130081300813E-3</v>
      </c>
      <c r="F83" s="307">
        <v>37</v>
      </c>
      <c r="G83" s="655">
        <v>7.5203252032520328E-3</v>
      </c>
      <c r="H83" s="307">
        <v>39</v>
      </c>
      <c r="I83" s="655">
        <v>7.926829268292683E-3</v>
      </c>
      <c r="J83" s="307">
        <v>82</v>
      </c>
      <c r="K83" s="655">
        <v>1.6666666666666666E-2</v>
      </c>
      <c r="L83" s="307">
        <v>230</v>
      </c>
      <c r="M83" s="655">
        <v>4.6747967479674794E-2</v>
      </c>
      <c r="N83" s="307">
        <v>82</v>
      </c>
      <c r="O83" s="655">
        <v>1.6666666666666666E-2</v>
      </c>
      <c r="P83" s="644">
        <v>495</v>
      </c>
    </row>
    <row r="84" spans="1:16" ht="15">
      <c r="A84" s="642">
        <v>55</v>
      </c>
      <c r="B84" s="342" t="s">
        <v>3488</v>
      </c>
      <c r="C84" s="501">
        <v>7902</v>
      </c>
      <c r="D84" s="643">
        <v>23</v>
      </c>
      <c r="E84" s="655">
        <v>2.9106555302455075E-3</v>
      </c>
      <c r="F84" s="307">
        <v>36</v>
      </c>
      <c r="G84" s="655">
        <v>4.5558086560364463E-3</v>
      </c>
      <c r="H84" s="307">
        <v>33</v>
      </c>
      <c r="I84" s="655">
        <v>4.1761579347000758E-3</v>
      </c>
      <c r="J84" s="307">
        <v>111</v>
      </c>
      <c r="K84" s="655">
        <v>1.4047076689445709E-2</v>
      </c>
      <c r="L84" s="307">
        <v>208</v>
      </c>
      <c r="M84" s="655">
        <v>2.6322450012655024E-2</v>
      </c>
      <c r="N84" s="307">
        <v>65</v>
      </c>
      <c r="O84" s="655">
        <v>8.2257656289546951E-3</v>
      </c>
      <c r="P84" s="644">
        <v>476</v>
      </c>
    </row>
    <row r="85" spans="1:16" ht="15">
      <c r="A85" s="642">
        <v>148</v>
      </c>
      <c r="B85" s="342" t="s">
        <v>73</v>
      </c>
      <c r="C85" s="501">
        <v>65553</v>
      </c>
      <c r="D85" s="643">
        <v>2088</v>
      </c>
      <c r="E85" s="655">
        <v>3.1852089149238018E-2</v>
      </c>
      <c r="F85" s="307">
        <v>2662</v>
      </c>
      <c r="G85" s="655">
        <v>4.0608362698884869E-2</v>
      </c>
      <c r="H85" s="307">
        <v>2952</v>
      </c>
      <c r="I85" s="655">
        <v>4.5032263969612372E-2</v>
      </c>
      <c r="J85" s="307">
        <v>7532</v>
      </c>
      <c r="K85" s="655">
        <v>0.11489939438317087</v>
      </c>
      <c r="L85" s="307">
        <v>16050</v>
      </c>
      <c r="M85" s="655">
        <v>0.24484005308681525</v>
      </c>
      <c r="N85" s="307">
        <v>4966</v>
      </c>
      <c r="O85" s="655">
        <v>7.5755495553216479E-2</v>
      </c>
      <c r="P85" s="644">
        <v>36250</v>
      </c>
    </row>
    <row r="86" spans="1:16" ht="15">
      <c r="A86" s="642">
        <v>197</v>
      </c>
      <c r="B86" s="342" t="s">
        <v>84</v>
      </c>
      <c r="C86" s="501">
        <v>15534</v>
      </c>
      <c r="D86" s="643">
        <v>187</v>
      </c>
      <c r="E86" s="655">
        <v>1.203810995236256E-2</v>
      </c>
      <c r="F86" s="307">
        <v>236</v>
      </c>
      <c r="G86" s="655">
        <v>1.5192481009398738E-2</v>
      </c>
      <c r="H86" s="307">
        <v>220</v>
      </c>
      <c r="I86" s="655">
        <v>1.4162482296897129E-2</v>
      </c>
      <c r="J86" s="307">
        <v>587</v>
      </c>
      <c r="K86" s="655">
        <v>3.7788077764902797E-2</v>
      </c>
      <c r="L86" s="307">
        <v>1040</v>
      </c>
      <c r="M86" s="655">
        <v>6.6949916312604607E-2</v>
      </c>
      <c r="N86" s="307">
        <v>322</v>
      </c>
      <c r="O86" s="655">
        <v>2.0728724089094888E-2</v>
      </c>
      <c r="P86" s="644">
        <v>2592</v>
      </c>
    </row>
    <row r="87" spans="1:16" ht="15">
      <c r="A87" s="642">
        <v>206</v>
      </c>
      <c r="B87" s="342" t="s">
        <v>86</v>
      </c>
      <c r="C87" s="501">
        <v>4983</v>
      </c>
      <c r="D87" s="643">
        <v>29</v>
      </c>
      <c r="E87" s="655">
        <v>5.8197872767409191E-3</v>
      </c>
      <c r="F87" s="307">
        <v>39</v>
      </c>
      <c r="G87" s="655">
        <v>7.826610475617099E-3</v>
      </c>
      <c r="H87" s="307">
        <v>59</v>
      </c>
      <c r="I87" s="655">
        <v>1.1840256873369457E-2</v>
      </c>
      <c r="J87" s="307">
        <v>123</v>
      </c>
      <c r="K87" s="655">
        <v>2.4683925346177003E-2</v>
      </c>
      <c r="L87" s="307">
        <v>295</v>
      </c>
      <c r="M87" s="655">
        <v>5.9201284366847282E-2</v>
      </c>
      <c r="N87" s="307">
        <v>108</v>
      </c>
      <c r="O87" s="655">
        <v>2.1673690547862733E-2</v>
      </c>
      <c r="P87" s="644">
        <v>653</v>
      </c>
    </row>
    <row r="88" spans="1:16" ht="15">
      <c r="A88" s="642">
        <v>313</v>
      </c>
      <c r="B88" s="342" t="s">
        <v>3489</v>
      </c>
      <c r="C88" s="501">
        <v>10226</v>
      </c>
      <c r="D88" s="643">
        <v>136</v>
      </c>
      <c r="E88" s="655">
        <v>1.3299432818306279E-2</v>
      </c>
      <c r="F88" s="307">
        <v>152</v>
      </c>
      <c r="G88" s="655">
        <v>1.4864071973401134E-2</v>
      </c>
      <c r="H88" s="307">
        <v>151</v>
      </c>
      <c r="I88" s="655">
        <v>1.4766282026207707E-2</v>
      </c>
      <c r="J88" s="307">
        <v>395</v>
      </c>
      <c r="K88" s="655">
        <v>3.8627029141404264E-2</v>
      </c>
      <c r="L88" s="307">
        <v>614</v>
      </c>
      <c r="M88" s="655">
        <v>6.0043027576765107E-2</v>
      </c>
      <c r="N88" s="307">
        <v>209</v>
      </c>
      <c r="O88" s="655">
        <v>2.0438098963426559E-2</v>
      </c>
      <c r="P88" s="644">
        <v>1657</v>
      </c>
    </row>
    <row r="89" spans="1:16" ht="15">
      <c r="A89" s="642">
        <v>318</v>
      </c>
      <c r="B89" s="342" t="s">
        <v>120</v>
      </c>
      <c r="C89" s="501">
        <v>60921</v>
      </c>
      <c r="D89" s="643">
        <v>1676</v>
      </c>
      <c r="E89" s="655">
        <v>2.7511038886426684E-2</v>
      </c>
      <c r="F89" s="307">
        <v>2111</v>
      </c>
      <c r="G89" s="655">
        <v>3.4651433824132896E-2</v>
      </c>
      <c r="H89" s="307">
        <v>2318</v>
      </c>
      <c r="I89" s="655">
        <v>3.8049276932420675E-2</v>
      </c>
      <c r="J89" s="307">
        <v>6364</v>
      </c>
      <c r="K89" s="655">
        <v>0.10446315720359153</v>
      </c>
      <c r="L89" s="307">
        <v>15044</v>
      </c>
      <c r="M89" s="655">
        <v>0.24694276193759129</v>
      </c>
      <c r="N89" s="307">
        <v>5302</v>
      </c>
      <c r="O89" s="655">
        <v>8.703074473498465E-2</v>
      </c>
      <c r="P89" s="644">
        <v>32815</v>
      </c>
    </row>
    <row r="90" spans="1:16" ht="15">
      <c r="A90" s="642">
        <v>321</v>
      </c>
      <c r="B90" s="342" t="s">
        <v>122</v>
      </c>
      <c r="C90" s="501">
        <v>9121</v>
      </c>
      <c r="D90" s="643">
        <v>135</v>
      </c>
      <c r="E90" s="655">
        <v>1.4801008661330994E-2</v>
      </c>
      <c r="F90" s="307">
        <v>166</v>
      </c>
      <c r="G90" s="655">
        <v>1.8199758798377371E-2</v>
      </c>
      <c r="H90" s="307">
        <v>179</v>
      </c>
      <c r="I90" s="655">
        <v>1.9625041113912948E-2</v>
      </c>
      <c r="J90" s="307">
        <v>483</v>
      </c>
      <c r="K90" s="655">
        <v>5.2954719877206444E-2</v>
      </c>
      <c r="L90" s="307">
        <v>1156</v>
      </c>
      <c r="M90" s="655">
        <v>0.12674048898147133</v>
      </c>
      <c r="N90" s="307">
        <v>449</v>
      </c>
      <c r="O90" s="655">
        <v>4.922705843657494E-2</v>
      </c>
      <c r="P90" s="644">
        <v>2568</v>
      </c>
    </row>
    <row r="91" spans="1:16" ht="15">
      <c r="A91" s="642">
        <v>376</v>
      </c>
      <c r="B91" s="342" t="s">
        <v>3490</v>
      </c>
      <c r="C91" s="501">
        <v>71570</v>
      </c>
      <c r="D91" s="643">
        <v>2939</v>
      </c>
      <c r="E91" s="655">
        <v>4.1064691910018165E-2</v>
      </c>
      <c r="F91" s="307">
        <v>3971</v>
      </c>
      <c r="G91" s="655">
        <v>5.5484141400027942E-2</v>
      </c>
      <c r="H91" s="307">
        <v>4586</v>
      </c>
      <c r="I91" s="655">
        <v>6.4077127287969826E-2</v>
      </c>
      <c r="J91" s="307">
        <v>11957</v>
      </c>
      <c r="K91" s="655">
        <v>0.16706720693027804</v>
      </c>
      <c r="L91" s="307">
        <v>28073</v>
      </c>
      <c r="M91" s="655">
        <v>0.39224535419868661</v>
      </c>
      <c r="N91" s="307">
        <v>10940</v>
      </c>
      <c r="O91" s="655">
        <v>0.15285734246192539</v>
      </c>
      <c r="P91" s="644">
        <v>62466</v>
      </c>
    </row>
    <row r="92" spans="1:16" ht="15">
      <c r="A92" s="642">
        <v>400</v>
      </c>
      <c r="B92" s="342" t="s">
        <v>3491</v>
      </c>
      <c r="C92" s="501">
        <v>23455</v>
      </c>
      <c r="D92" s="643">
        <v>712</v>
      </c>
      <c r="E92" s="655">
        <v>3.0356000852696654E-2</v>
      </c>
      <c r="F92" s="307">
        <v>908</v>
      </c>
      <c r="G92" s="655">
        <v>3.871242805371989E-2</v>
      </c>
      <c r="H92" s="307">
        <v>1022</v>
      </c>
      <c r="I92" s="655">
        <v>4.3572798976764013E-2</v>
      </c>
      <c r="J92" s="307">
        <v>2769</v>
      </c>
      <c r="K92" s="655">
        <v>0.11805585163078235</v>
      </c>
      <c r="L92" s="307">
        <v>5095</v>
      </c>
      <c r="M92" s="655">
        <v>0.21722447239394585</v>
      </c>
      <c r="N92" s="307">
        <v>1486</v>
      </c>
      <c r="O92" s="655">
        <v>6.3355361330206778E-2</v>
      </c>
      <c r="P92" s="644">
        <v>11992</v>
      </c>
    </row>
    <row r="93" spans="1:16" ht="15">
      <c r="A93" s="642">
        <v>440</v>
      </c>
      <c r="B93" s="342" t="s">
        <v>149</v>
      </c>
      <c r="C93" s="501">
        <v>71117</v>
      </c>
      <c r="D93" s="643">
        <v>2716</v>
      </c>
      <c r="E93" s="655">
        <v>3.8190587341985743E-2</v>
      </c>
      <c r="F93" s="307">
        <v>3359</v>
      </c>
      <c r="G93" s="655">
        <v>4.7232026097838775E-2</v>
      </c>
      <c r="H93" s="307">
        <v>3535</v>
      </c>
      <c r="I93" s="655">
        <v>4.9706821153873197E-2</v>
      </c>
      <c r="J93" s="307">
        <v>9089</v>
      </c>
      <c r="K93" s="655">
        <v>0.127803478774414</v>
      </c>
      <c r="L93" s="307">
        <v>19876</v>
      </c>
      <c r="M93" s="655">
        <v>0.27948310530534193</v>
      </c>
      <c r="N93" s="307">
        <v>6214</v>
      </c>
      <c r="O93" s="655">
        <v>8.737713908066988E-2</v>
      </c>
      <c r="P93" s="644">
        <v>44789</v>
      </c>
    </row>
    <row r="94" spans="1:16" ht="15">
      <c r="A94" s="642">
        <v>483</v>
      </c>
      <c r="B94" s="342" t="s">
        <v>157</v>
      </c>
      <c r="C94" s="501">
        <v>10417</v>
      </c>
      <c r="D94" s="643">
        <v>23</v>
      </c>
      <c r="E94" s="655">
        <v>2.2079293462609196E-3</v>
      </c>
      <c r="F94" s="307">
        <v>52</v>
      </c>
      <c r="G94" s="655">
        <v>4.9918402611116445E-3</v>
      </c>
      <c r="H94" s="307">
        <v>64</v>
      </c>
      <c r="I94" s="655">
        <v>6.1438033982912548E-3</v>
      </c>
      <c r="J94" s="307">
        <v>123</v>
      </c>
      <c r="K94" s="655">
        <v>1.1807622156091005E-2</v>
      </c>
      <c r="L94" s="307">
        <v>288</v>
      </c>
      <c r="M94" s="655">
        <v>2.7647115292310648E-2</v>
      </c>
      <c r="N94" s="307">
        <v>94</v>
      </c>
      <c r="O94" s="655">
        <v>9.0237112412402797E-3</v>
      </c>
      <c r="P94" s="644">
        <v>644</v>
      </c>
    </row>
    <row r="95" spans="1:16" ht="15">
      <c r="A95" s="642">
        <v>541</v>
      </c>
      <c r="B95" s="342" t="s">
        <v>3492</v>
      </c>
      <c r="C95" s="501">
        <v>22798</v>
      </c>
      <c r="D95" s="643">
        <v>332</v>
      </c>
      <c r="E95" s="655">
        <v>1.4562680936924291E-2</v>
      </c>
      <c r="F95" s="307">
        <v>419</v>
      </c>
      <c r="G95" s="655">
        <v>1.8378805158347222E-2</v>
      </c>
      <c r="H95" s="307">
        <v>458</v>
      </c>
      <c r="I95" s="655">
        <v>2.0089481533467849E-2</v>
      </c>
      <c r="J95" s="307">
        <v>1120</v>
      </c>
      <c r="K95" s="655">
        <v>4.9127116413720501E-2</v>
      </c>
      <c r="L95" s="307">
        <v>2500</v>
      </c>
      <c r="M95" s="655">
        <v>0.10965874199491184</v>
      </c>
      <c r="N95" s="307">
        <v>840</v>
      </c>
      <c r="O95" s="655">
        <v>3.6845337310290376E-2</v>
      </c>
      <c r="P95" s="644">
        <v>5669</v>
      </c>
    </row>
    <row r="96" spans="1:16" ht="15">
      <c r="A96" s="642">
        <v>607</v>
      </c>
      <c r="B96" s="342" t="s">
        <v>3493</v>
      </c>
      <c r="C96" s="501">
        <v>25933</v>
      </c>
      <c r="D96" s="643">
        <v>513</v>
      </c>
      <c r="E96" s="655">
        <v>1.9781745266648672E-2</v>
      </c>
      <c r="F96" s="307">
        <v>702</v>
      </c>
      <c r="G96" s="655">
        <v>2.706975668067713E-2</v>
      </c>
      <c r="H96" s="307">
        <v>902</v>
      </c>
      <c r="I96" s="655">
        <v>3.4781938071183433E-2</v>
      </c>
      <c r="J96" s="307">
        <v>2205</v>
      </c>
      <c r="K96" s="655">
        <v>8.5026799830332012E-2</v>
      </c>
      <c r="L96" s="307">
        <v>6127</v>
      </c>
      <c r="M96" s="655">
        <v>0.23626267689816063</v>
      </c>
      <c r="N96" s="307">
        <v>2988</v>
      </c>
      <c r="O96" s="655">
        <v>0.11521998997416419</v>
      </c>
      <c r="P96" s="644">
        <v>13437</v>
      </c>
    </row>
    <row r="97" spans="1:16" ht="15">
      <c r="A97" s="642">
        <v>615</v>
      </c>
      <c r="B97" s="342" t="s">
        <v>3494</v>
      </c>
      <c r="C97" s="501">
        <v>149786</v>
      </c>
      <c r="D97" s="643">
        <v>7734</v>
      </c>
      <c r="E97" s="655">
        <v>5.1633664027345677E-2</v>
      </c>
      <c r="F97" s="307">
        <v>10189</v>
      </c>
      <c r="G97" s="655">
        <v>6.8023713831733279E-2</v>
      </c>
      <c r="H97" s="307">
        <v>11089</v>
      </c>
      <c r="I97" s="655">
        <v>7.4032286061447669E-2</v>
      </c>
      <c r="J97" s="307">
        <v>29119</v>
      </c>
      <c r="K97" s="655">
        <v>0.194404016396726</v>
      </c>
      <c r="L97" s="307">
        <v>73814</v>
      </c>
      <c r="M97" s="655">
        <v>0.49279638951570909</v>
      </c>
      <c r="N97" s="307">
        <v>26229</v>
      </c>
      <c r="O97" s="655">
        <v>0.17510982334797645</v>
      </c>
      <c r="P97" s="644">
        <v>158174</v>
      </c>
    </row>
    <row r="98" spans="1:16" ht="15">
      <c r="A98" s="642">
        <v>649</v>
      </c>
      <c r="B98" s="342" t="s">
        <v>3495</v>
      </c>
      <c r="C98" s="501">
        <v>16559</v>
      </c>
      <c r="D98" s="643">
        <v>116</v>
      </c>
      <c r="E98" s="655">
        <v>7.0052539404553416E-3</v>
      </c>
      <c r="F98" s="307">
        <v>185</v>
      </c>
      <c r="G98" s="655">
        <v>1.1172172232622743E-2</v>
      </c>
      <c r="H98" s="307">
        <v>195</v>
      </c>
      <c r="I98" s="655">
        <v>1.1776073434386134E-2</v>
      </c>
      <c r="J98" s="307">
        <v>355</v>
      </c>
      <c r="K98" s="655">
        <v>2.1438492662600398E-2</v>
      </c>
      <c r="L98" s="307">
        <v>997</v>
      </c>
      <c r="M98" s="655">
        <v>6.0208949815810132E-2</v>
      </c>
      <c r="N98" s="307">
        <v>260</v>
      </c>
      <c r="O98" s="655">
        <v>1.570143124584818E-2</v>
      </c>
      <c r="P98" s="644">
        <v>2108</v>
      </c>
    </row>
    <row r="99" spans="1:16" ht="15">
      <c r="A99" s="642">
        <v>652</v>
      </c>
      <c r="B99" s="342" t="s">
        <v>193</v>
      </c>
      <c r="C99" s="501">
        <v>6169</v>
      </c>
      <c r="D99" s="643">
        <v>25</v>
      </c>
      <c r="E99" s="655">
        <v>4.052520667855406E-3</v>
      </c>
      <c r="F99" s="307">
        <v>39</v>
      </c>
      <c r="G99" s="655">
        <v>6.3219322418544338E-3</v>
      </c>
      <c r="H99" s="307">
        <v>43</v>
      </c>
      <c r="I99" s="655">
        <v>6.970335548711298E-3</v>
      </c>
      <c r="J99" s="307">
        <v>95</v>
      </c>
      <c r="K99" s="655">
        <v>1.5399578537850542E-2</v>
      </c>
      <c r="L99" s="307">
        <v>188</v>
      </c>
      <c r="M99" s="655">
        <v>3.0474955422272652E-2</v>
      </c>
      <c r="N99" s="307">
        <v>33</v>
      </c>
      <c r="O99" s="655">
        <v>5.3493272815691361E-3</v>
      </c>
      <c r="P99" s="644">
        <v>423</v>
      </c>
    </row>
    <row r="100" spans="1:16" ht="15">
      <c r="A100" s="642">
        <v>660</v>
      </c>
      <c r="B100" s="342" t="s">
        <v>3496</v>
      </c>
      <c r="C100" s="501">
        <v>13743</v>
      </c>
      <c r="D100" s="643">
        <v>230</v>
      </c>
      <c r="E100" s="655">
        <v>1.6735792767226951E-2</v>
      </c>
      <c r="F100" s="307">
        <v>313</v>
      </c>
      <c r="G100" s="655">
        <v>2.2775231026704503E-2</v>
      </c>
      <c r="H100" s="307">
        <v>325</v>
      </c>
      <c r="I100" s="655">
        <v>2.3648402823255477E-2</v>
      </c>
      <c r="J100" s="307">
        <v>697</v>
      </c>
      <c r="K100" s="655">
        <v>5.0716728516335588E-2</v>
      </c>
      <c r="L100" s="307">
        <v>1502</v>
      </c>
      <c r="M100" s="655">
        <v>0.10929200320162992</v>
      </c>
      <c r="N100" s="307">
        <v>222</v>
      </c>
      <c r="O100" s="655">
        <v>1.6153678236192973E-2</v>
      </c>
      <c r="P100" s="644">
        <v>3289</v>
      </c>
    </row>
    <row r="101" spans="1:16" ht="15">
      <c r="A101" s="642">
        <v>667</v>
      </c>
      <c r="B101" s="342" t="s">
        <v>209</v>
      </c>
      <c r="C101" s="501">
        <v>16404</v>
      </c>
      <c r="D101" s="643">
        <v>188</v>
      </c>
      <c r="E101" s="655">
        <v>1.1460619361131432E-2</v>
      </c>
      <c r="F101" s="307">
        <v>253</v>
      </c>
      <c r="G101" s="655">
        <v>1.5423067544501342E-2</v>
      </c>
      <c r="H101" s="307">
        <v>265</v>
      </c>
      <c r="I101" s="655">
        <v>1.6154596439892709E-2</v>
      </c>
      <c r="J101" s="307">
        <v>544</v>
      </c>
      <c r="K101" s="655">
        <v>3.3162643257742014E-2</v>
      </c>
      <c r="L101" s="307">
        <v>1458</v>
      </c>
      <c r="M101" s="655">
        <v>8.8880760790051208E-2</v>
      </c>
      <c r="N101" s="307">
        <v>436</v>
      </c>
      <c r="O101" s="655">
        <v>2.6578883199219701E-2</v>
      </c>
      <c r="P101" s="644">
        <v>3144</v>
      </c>
    </row>
    <row r="102" spans="1:16" ht="15">
      <c r="A102" s="642">
        <v>674</v>
      </c>
      <c r="B102" s="342" t="s">
        <v>213</v>
      </c>
      <c r="C102" s="501">
        <v>23531</v>
      </c>
      <c r="D102" s="643">
        <v>128</v>
      </c>
      <c r="E102" s="655">
        <v>5.4396328247843274E-3</v>
      </c>
      <c r="F102" s="307">
        <v>183</v>
      </c>
      <c r="G102" s="655">
        <v>7.7769750541838425E-3</v>
      </c>
      <c r="H102" s="307">
        <v>177</v>
      </c>
      <c r="I102" s="655">
        <v>7.5219922655220773E-3</v>
      </c>
      <c r="J102" s="307">
        <v>675</v>
      </c>
      <c r="K102" s="655">
        <v>2.8685563724448599E-2</v>
      </c>
      <c r="L102" s="307">
        <v>1049</v>
      </c>
      <c r="M102" s="655">
        <v>4.4579490884365303E-2</v>
      </c>
      <c r="N102" s="307">
        <v>279</v>
      </c>
      <c r="O102" s="655">
        <v>1.1856699672772088E-2</v>
      </c>
      <c r="P102" s="644">
        <v>2491</v>
      </c>
    </row>
    <row r="103" spans="1:16" ht="15">
      <c r="A103" s="642">
        <v>697</v>
      </c>
      <c r="B103" s="342" t="s">
        <v>223</v>
      </c>
      <c r="C103" s="501">
        <v>38336</v>
      </c>
      <c r="D103" s="643">
        <v>1229</v>
      </c>
      <c r="E103" s="655">
        <v>3.2058639398998327E-2</v>
      </c>
      <c r="F103" s="307">
        <v>1310</v>
      </c>
      <c r="G103" s="655">
        <v>3.4171535893155261E-2</v>
      </c>
      <c r="H103" s="307">
        <v>1323</v>
      </c>
      <c r="I103" s="655">
        <v>3.4510642737896495E-2</v>
      </c>
      <c r="J103" s="307">
        <v>3206</v>
      </c>
      <c r="K103" s="655">
        <v>8.3628964941569281E-2</v>
      </c>
      <c r="L103" s="307">
        <v>6090</v>
      </c>
      <c r="M103" s="655">
        <v>0.15885851419031718</v>
      </c>
      <c r="N103" s="307">
        <v>1973</v>
      </c>
      <c r="O103" s="655">
        <v>5.1465984974958266E-2</v>
      </c>
      <c r="P103" s="644">
        <v>15131</v>
      </c>
    </row>
    <row r="104" spans="1:16" ht="15">
      <c r="A104" s="642">
        <v>756</v>
      </c>
      <c r="B104" s="342" t="s">
        <v>228</v>
      </c>
      <c r="C104" s="501">
        <v>38357</v>
      </c>
      <c r="D104" s="643">
        <v>370</v>
      </c>
      <c r="E104" s="655">
        <v>9.6462184216700997E-3</v>
      </c>
      <c r="F104" s="307">
        <v>446</v>
      </c>
      <c r="G104" s="655">
        <v>1.1627603827202336E-2</v>
      </c>
      <c r="H104" s="307">
        <v>489</v>
      </c>
      <c r="I104" s="655">
        <v>1.2748650832963997E-2</v>
      </c>
      <c r="J104" s="307">
        <v>1547</v>
      </c>
      <c r="K104" s="655">
        <v>4.0331621346820661E-2</v>
      </c>
      <c r="L104" s="307">
        <v>3060</v>
      </c>
      <c r="M104" s="655">
        <v>7.9776833433271632E-2</v>
      </c>
      <c r="N104" s="307">
        <v>909</v>
      </c>
      <c r="O104" s="655">
        <v>2.3698412284589514E-2</v>
      </c>
      <c r="P104" s="644">
        <v>6821</v>
      </c>
    </row>
    <row r="105" spans="1:16">
      <c r="A105" s="639">
        <v>8</v>
      </c>
      <c r="B105" s="184" t="s">
        <v>391</v>
      </c>
      <c r="C105" s="438">
        <v>388050</v>
      </c>
      <c r="D105" s="640">
        <v>3892</v>
      </c>
      <c r="E105" s="656">
        <v>1.0029635356268522E-2</v>
      </c>
      <c r="F105" s="640">
        <v>5405</v>
      </c>
      <c r="G105" s="656">
        <v>1.3928617446205386E-2</v>
      </c>
      <c r="H105" s="65">
        <v>6626</v>
      </c>
      <c r="I105" s="656">
        <v>1.707511918567195E-2</v>
      </c>
      <c r="J105" s="65">
        <v>15945</v>
      </c>
      <c r="K105" s="656">
        <v>0.18620375560538116</v>
      </c>
      <c r="L105" s="65">
        <v>39536</v>
      </c>
      <c r="M105" s="656">
        <v>0.46169656203288489</v>
      </c>
      <c r="N105" s="65">
        <v>14228</v>
      </c>
      <c r="O105" s="656">
        <v>0.16615284005979072</v>
      </c>
      <c r="P105" s="641">
        <v>85632</v>
      </c>
    </row>
    <row r="106" spans="1:16" ht="15">
      <c r="A106" s="642">
        <v>30</v>
      </c>
      <c r="B106" s="342" t="s">
        <v>14</v>
      </c>
      <c r="C106" s="501">
        <v>32762</v>
      </c>
      <c r="D106" s="643">
        <v>722</v>
      </c>
      <c r="E106" s="655">
        <v>2.2037726634515597E-2</v>
      </c>
      <c r="F106" s="307">
        <v>916</v>
      </c>
      <c r="G106" s="655">
        <v>2.7959221048776021E-2</v>
      </c>
      <c r="H106" s="307">
        <v>1120</v>
      </c>
      <c r="I106" s="655">
        <v>3.4185947133874614E-2</v>
      </c>
      <c r="J106" s="307">
        <v>2789</v>
      </c>
      <c r="K106" s="655">
        <v>8.5129112996764539E-2</v>
      </c>
      <c r="L106" s="307">
        <v>6423</v>
      </c>
      <c r="M106" s="655">
        <v>0.19605030217935412</v>
      </c>
      <c r="N106" s="307">
        <v>1976</v>
      </c>
      <c r="O106" s="655">
        <v>6.0313778157621636E-2</v>
      </c>
      <c r="P106" s="644">
        <v>13946</v>
      </c>
    </row>
    <row r="107" spans="1:16" ht="15">
      <c r="A107" s="642">
        <v>34</v>
      </c>
      <c r="B107" s="342" t="s">
        <v>18</v>
      </c>
      <c r="C107" s="501">
        <v>46289</v>
      </c>
      <c r="D107" s="643">
        <v>498</v>
      </c>
      <c r="E107" s="655">
        <v>1.075849553889693E-2</v>
      </c>
      <c r="F107" s="307">
        <v>694</v>
      </c>
      <c r="G107" s="655">
        <v>1.4992762859426646E-2</v>
      </c>
      <c r="H107" s="307">
        <v>792</v>
      </c>
      <c r="I107" s="655">
        <v>1.7109896519691505E-2</v>
      </c>
      <c r="J107" s="307">
        <v>1872</v>
      </c>
      <c r="K107" s="655">
        <v>4.0441573591998098E-2</v>
      </c>
      <c r="L107" s="307">
        <v>4889</v>
      </c>
      <c r="M107" s="655">
        <v>0.1056190455615805</v>
      </c>
      <c r="N107" s="307">
        <v>1916</v>
      </c>
      <c r="O107" s="655">
        <v>4.1392123398647625E-2</v>
      </c>
      <c r="P107" s="644">
        <v>10661</v>
      </c>
    </row>
    <row r="108" spans="1:16" ht="15">
      <c r="A108" s="642">
        <v>36</v>
      </c>
      <c r="B108" s="342" t="s">
        <v>20</v>
      </c>
      <c r="C108" s="501">
        <v>6117</v>
      </c>
      <c r="D108" s="643">
        <v>57</v>
      </c>
      <c r="E108" s="655">
        <v>9.3182932810201083E-3</v>
      </c>
      <c r="F108" s="307">
        <v>99</v>
      </c>
      <c r="G108" s="655">
        <v>1.6184404119666502E-2</v>
      </c>
      <c r="H108" s="307">
        <v>106</v>
      </c>
      <c r="I108" s="655">
        <v>1.732875592610757E-2</v>
      </c>
      <c r="J108" s="307">
        <v>275</v>
      </c>
      <c r="K108" s="655">
        <v>4.4956678110184729E-2</v>
      </c>
      <c r="L108" s="307">
        <v>570</v>
      </c>
      <c r="M108" s="655">
        <v>9.3182932810201083E-2</v>
      </c>
      <c r="N108" s="307">
        <v>150</v>
      </c>
      <c r="O108" s="655">
        <v>2.4521824423737126E-2</v>
      </c>
      <c r="P108" s="644">
        <v>1257</v>
      </c>
    </row>
    <row r="109" spans="1:16" ht="15">
      <c r="A109" s="642">
        <v>91</v>
      </c>
      <c r="B109" s="342" t="s">
        <v>47</v>
      </c>
      <c r="C109" s="501">
        <v>10770</v>
      </c>
      <c r="D109" s="643">
        <v>28</v>
      </c>
      <c r="E109" s="655">
        <v>2.5998142989786446E-3</v>
      </c>
      <c r="F109" s="307">
        <v>44</v>
      </c>
      <c r="G109" s="655">
        <v>4.0854224698235837E-3</v>
      </c>
      <c r="H109" s="307">
        <v>74</v>
      </c>
      <c r="I109" s="655">
        <v>6.870937790157846E-3</v>
      </c>
      <c r="J109" s="307">
        <v>143</v>
      </c>
      <c r="K109" s="655">
        <v>1.3277623026926649E-2</v>
      </c>
      <c r="L109" s="307">
        <v>406</v>
      </c>
      <c r="M109" s="655">
        <v>3.769730733519034E-2</v>
      </c>
      <c r="N109" s="307">
        <v>135</v>
      </c>
      <c r="O109" s="655">
        <v>1.2534818941504178E-2</v>
      </c>
      <c r="P109" s="644">
        <v>830</v>
      </c>
    </row>
    <row r="110" spans="1:16" ht="15">
      <c r="A110" s="642">
        <v>93</v>
      </c>
      <c r="B110" s="342" t="s">
        <v>49</v>
      </c>
      <c r="C110" s="501">
        <v>16648</v>
      </c>
      <c r="D110" s="643">
        <v>39</v>
      </c>
      <c r="E110" s="655">
        <v>2.3426237385872177E-3</v>
      </c>
      <c r="F110" s="307">
        <v>70</v>
      </c>
      <c r="G110" s="655">
        <v>4.2047092743873141E-3</v>
      </c>
      <c r="H110" s="307">
        <v>86</v>
      </c>
      <c r="I110" s="655">
        <v>5.1657856799615567E-3</v>
      </c>
      <c r="J110" s="307">
        <v>216</v>
      </c>
      <c r="K110" s="655">
        <v>1.2974531475252283E-2</v>
      </c>
      <c r="L110" s="307">
        <v>550</v>
      </c>
      <c r="M110" s="655">
        <v>3.3037001441614609E-2</v>
      </c>
      <c r="N110" s="307">
        <v>170</v>
      </c>
      <c r="O110" s="655">
        <v>1.0211436809226334E-2</v>
      </c>
      <c r="P110" s="644">
        <v>1131</v>
      </c>
    </row>
    <row r="111" spans="1:16" ht="15">
      <c r="A111" s="642">
        <v>101</v>
      </c>
      <c r="B111" s="342" t="s">
        <v>3497</v>
      </c>
      <c r="C111" s="501">
        <v>27557</v>
      </c>
      <c r="D111" s="643">
        <v>283</v>
      </c>
      <c r="E111" s="655">
        <v>1.0269622963312406E-2</v>
      </c>
      <c r="F111" s="307">
        <v>441</v>
      </c>
      <c r="G111" s="655">
        <v>1.6003193380992126E-2</v>
      </c>
      <c r="H111" s="307">
        <v>521</v>
      </c>
      <c r="I111" s="655">
        <v>1.8906267010197046E-2</v>
      </c>
      <c r="J111" s="307">
        <v>1280</v>
      </c>
      <c r="K111" s="655">
        <v>4.6449178067278732E-2</v>
      </c>
      <c r="L111" s="307">
        <v>3270</v>
      </c>
      <c r="M111" s="655">
        <v>0.11866313459375114</v>
      </c>
      <c r="N111" s="307">
        <v>1181</v>
      </c>
      <c r="O111" s="655">
        <v>4.2856624451137644E-2</v>
      </c>
      <c r="P111" s="644">
        <v>6976</v>
      </c>
    </row>
    <row r="112" spans="1:16" ht="15">
      <c r="A112" s="642">
        <v>145</v>
      </c>
      <c r="B112" s="342" t="s">
        <v>69</v>
      </c>
      <c r="C112" s="501">
        <v>4868</v>
      </c>
      <c r="D112" s="643">
        <v>43</v>
      </c>
      <c r="E112" s="655">
        <v>8.8331963845521781E-3</v>
      </c>
      <c r="F112" s="307">
        <v>41</v>
      </c>
      <c r="G112" s="655">
        <v>8.4223500410846343E-3</v>
      </c>
      <c r="H112" s="307">
        <v>52</v>
      </c>
      <c r="I112" s="655">
        <v>1.0682004930156122E-2</v>
      </c>
      <c r="J112" s="307">
        <v>146</v>
      </c>
      <c r="K112" s="655">
        <v>2.9991783073130648E-2</v>
      </c>
      <c r="L112" s="307">
        <v>361</v>
      </c>
      <c r="M112" s="655">
        <v>7.4157764995891537E-2</v>
      </c>
      <c r="N112" s="307">
        <v>128</v>
      </c>
      <c r="O112" s="655">
        <v>2.629416598192276E-2</v>
      </c>
      <c r="P112" s="644">
        <v>771</v>
      </c>
    </row>
    <row r="113" spans="1:16" ht="15">
      <c r="A113" s="642">
        <v>209</v>
      </c>
      <c r="B113" s="342" t="s">
        <v>88</v>
      </c>
      <c r="C113" s="501">
        <v>22713</v>
      </c>
      <c r="D113" s="643">
        <v>150</v>
      </c>
      <c r="E113" s="655">
        <v>6.6041474045700696E-3</v>
      </c>
      <c r="F113" s="307">
        <v>192</v>
      </c>
      <c r="G113" s="655">
        <v>8.4533086778496892E-3</v>
      </c>
      <c r="H113" s="307">
        <v>225</v>
      </c>
      <c r="I113" s="655">
        <v>9.9062211068551044E-3</v>
      </c>
      <c r="J113" s="307">
        <v>517</v>
      </c>
      <c r="K113" s="655">
        <v>2.276229472108484E-2</v>
      </c>
      <c r="L113" s="307">
        <v>1381</v>
      </c>
      <c r="M113" s="655">
        <v>6.0802183771408447E-2</v>
      </c>
      <c r="N113" s="307">
        <v>591</v>
      </c>
      <c r="O113" s="655">
        <v>2.6020340774006077E-2</v>
      </c>
      <c r="P113" s="644">
        <v>3056</v>
      </c>
    </row>
    <row r="114" spans="1:16" ht="15">
      <c r="A114" s="642">
        <v>282</v>
      </c>
      <c r="B114" s="342" t="s">
        <v>106</v>
      </c>
      <c r="C114" s="501">
        <v>25924</v>
      </c>
      <c r="D114" s="643">
        <v>254</v>
      </c>
      <c r="E114" s="655">
        <v>9.7978706989662098E-3</v>
      </c>
      <c r="F114" s="307">
        <v>402</v>
      </c>
      <c r="G114" s="655">
        <v>1.5506866224348095E-2</v>
      </c>
      <c r="H114" s="307">
        <v>528</v>
      </c>
      <c r="I114" s="655">
        <v>2.0367227279740781E-2</v>
      </c>
      <c r="J114" s="307">
        <v>966</v>
      </c>
      <c r="K114" s="655">
        <v>3.7262768091343927E-2</v>
      </c>
      <c r="L114" s="307">
        <v>2862</v>
      </c>
      <c r="M114" s="655">
        <v>0.11039962968677673</v>
      </c>
      <c r="N114" s="307">
        <v>1156</v>
      </c>
      <c r="O114" s="655">
        <v>4.4591883968523378E-2</v>
      </c>
      <c r="P114" s="644">
        <v>6168</v>
      </c>
    </row>
    <row r="115" spans="1:16" ht="15">
      <c r="A115" s="642">
        <v>353</v>
      </c>
      <c r="B115" s="342" t="s">
        <v>126</v>
      </c>
      <c r="C115" s="501">
        <v>5855</v>
      </c>
      <c r="D115" s="643">
        <v>40</v>
      </c>
      <c r="E115" s="655">
        <v>6.8317677198975234E-3</v>
      </c>
      <c r="F115" s="307">
        <v>54</v>
      </c>
      <c r="G115" s="655">
        <v>9.2228864218616563E-3</v>
      </c>
      <c r="H115" s="307">
        <v>77</v>
      </c>
      <c r="I115" s="655">
        <v>1.3151152860802732E-2</v>
      </c>
      <c r="J115" s="307">
        <v>159</v>
      </c>
      <c r="K115" s="655">
        <v>2.7156276686592654E-2</v>
      </c>
      <c r="L115" s="307">
        <v>420</v>
      </c>
      <c r="M115" s="655">
        <v>7.1733561058923992E-2</v>
      </c>
      <c r="N115" s="307">
        <v>147</v>
      </c>
      <c r="O115" s="655">
        <v>2.5106746370623399E-2</v>
      </c>
      <c r="P115" s="644">
        <v>897</v>
      </c>
    </row>
    <row r="116" spans="1:16" ht="15">
      <c r="A116" s="642">
        <v>364</v>
      </c>
      <c r="B116" s="342" t="s">
        <v>133</v>
      </c>
      <c r="C116" s="501">
        <v>15531</v>
      </c>
      <c r="D116" s="643">
        <v>130</v>
      </c>
      <c r="E116" s="655">
        <v>8.3703560620694093E-3</v>
      </c>
      <c r="F116" s="307">
        <v>198</v>
      </c>
      <c r="G116" s="655">
        <v>1.2748696156074947E-2</v>
      </c>
      <c r="H116" s="307">
        <v>273</v>
      </c>
      <c r="I116" s="655">
        <v>1.7577747730345761E-2</v>
      </c>
      <c r="J116" s="307">
        <v>628</v>
      </c>
      <c r="K116" s="655">
        <v>4.0435258515227612E-2</v>
      </c>
      <c r="L116" s="307">
        <v>1638</v>
      </c>
      <c r="M116" s="655">
        <v>0.10546648638207456</v>
      </c>
      <c r="N116" s="307">
        <v>740</v>
      </c>
      <c r="O116" s="655">
        <v>4.7646642199472025E-2</v>
      </c>
      <c r="P116" s="644">
        <v>3607</v>
      </c>
    </row>
    <row r="117" spans="1:16" ht="15">
      <c r="A117" s="642">
        <v>368</v>
      </c>
      <c r="B117" s="342" t="s">
        <v>135</v>
      </c>
      <c r="C117" s="501">
        <v>14354</v>
      </c>
      <c r="D117" s="643">
        <v>125</v>
      </c>
      <c r="E117" s="655">
        <v>8.7083739724118717E-3</v>
      </c>
      <c r="F117" s="307">
        <v>208</v>
      </c>
      <c r="G117" s="655">
        <v>1.4490734290093354E-2</v>
      </c>
      <c r="H117" s="307">
        <v>242</v>
      </c>
      <c r="I117" s="655">
        <v>1.6859412010589384E-2</v>
      </c>
      <c r="J117" s="307">
        <v>658</v>
      </c>
      <c r="K117" s="655">
        <v>4.5840880590776088E-2</v>
      </c>
      <c r="L117" s="307">
        <v>1636</v>
      </c>
      <c r="M117" s="655">
        <v>0.11397519855092657</v>
      </c>
      <c r="N117" s="307">
        <v>622</v>
      </c>
      <c r="O117" s="655">
        <v>4.3332868886721471E-2</v>
      </c>
      <c r="P117" s="644">
        <v>3491</v>
      </c>
    </row>
    <row r="118" spans="1:16" ht="15">
      <c r="A118" s="642">
        <v>390</v>
      </c>
      <c r="B118" s="342" t="s">
        <v>141</v>
      </c>
      <c r="C118" s="501">
        <v>8862</v>
      </c>
      <c r="D118" s="643">
        <v>185</v>
      </c>
      <c r="E118" s="655">
        <v>2.0875648837734146E-2</v>
      </c>
      <c r="F118" s="307">
        <v>229</v>
      </c>
      <c r="G118" s="655">
        <v>2.5840668020762809E-2</v>
      </c>
      <c r="H118" s="307">
        <v>268</v>
      </c>
      <c r="I118" s="655">
        <v>3.0241480478447304E-2</v>
      </c>
      <c r="J118" s="307">
        <v>676</v>
      </c>
      <c r="K118" s="655">
        <v>7.628074926653125E-2</v>
      </c>
      <c r="L118" s="307">
        <v>1582</v>
      </c>
      <c r="M118" s="655">
        <v>0.17851500789889416</v>
      </c>
      <c r="N118" s="307">
        <v>301</v>
      </c>
      <c r="O118" s="655">
        <v>3.3965244865718801E-2</v>
      </c>
      <c r="P118" s="644">
        <v>3241</v>
      </c>
    </row>
    <row r="119" spans="1:16" ht="15">
      <c r="A119" s="642">
        <v>467</v>
      </c>
      <c r="B119" s="342" t="s">
        <v>151</v>
      </c>
      <c r="C119" s="501">
        <v>6955</v>
      </c>
      <c r="D119" s="643">
        <v>38</v>
      </c>
      <c r="E119" s="655">
        <v>5.4636951833213513E-3</v>
      </c>
      <c r="F119" s="307">
        <v>53</v>
      </c>
      <c r="G119" s="655">
        <v>7.6204169662113588E-3</v>
      </c>
      <c r="H119" s="307">
        <v>66</v>
      </c>
      <c r="I119" s="655">
        <v>9.4895758447160316E-3</v>
      </c>
      <c r="J119" s="307">
        <v>166</v>
      </c>
      <c r="K119" s="655">
        <v>2.3867721063982748E-2</v>
      </c>
      <c r="L119" s="307">
        <v>377</v>
      </c>
      <c r="M119" s="655">
        <v>5.4205607476635512E-2</v>
      </c>
      <c r="N119" s="307">
        <v>175</v>
      </c>
      <c r="O119" s="655">
        <v>2.5161754133716751E-2</v>
      </c>
      <c r="P119" s="644">
        <v>875</v>
      </c>
    </row>
    <row r="120" spans="1:16" ht="15">
      <c r="A120" s="642">
        <v>576</v>
      </c>
      <c r="B120" s="342" t="s">
        <v>169</v>
      </c>
      <c r="C120" s="501">
        <v>9148</v>
      </c>
      <c r="D120" s="643">
        <v>36</v>
      </c>
      <c r="E120" s="655">
        <v>3.935286401399213E-3</v>
      </c>
      <c r="F120" s="307">
        <v>43</v>
      </c>
      <c r="G120" s="655">
        <v>4.70048097944906E-3</v>
      </c>
      <c r="H120" s="307">
        <v>69</v>
      </c>
      <c r="I120" s="655">
        <v>7.5426322693484911E-3</v>
      </c>
      <c r="J120" s="307">
        <v>212</v>
      </c>
      <c r="K120" s="655">
        <v>2.3174464363795364E-2</v>
      </c>
      <c r="L120" s="307">
        <v>451</v>
      </c>
      <c r="M120" s="655">
        <v>4.9300393528640137E-2</v>
      </c>
      <c r="N120" s="307">
        <v>242</v>
      </c>
      <c r="O120" s="655">
        <v>2.6453869698294708E-2</v>
      </c>
      <c r="P120" s="644">
        <v>1053</v>
      </c>
    </row>
    <row r="121" spans="1:16" ht="15">
      <c r="A121" s="642">
        <v>642</v>
      </c>
      <c r="B121" s="342" t="s">
        <v>187</v>
      </c>
      <c r="C121" s="501">
        <v>19124</v>
      </c>
      <c r="D121" s="643">
        <v>91</v>
      </c>
      <c r="E121" s="655">
        <v>4.7584187408491949E-3</v>
      </c>
      <c r="F121" s="307">
        <v>103</v>
      </c>
      <c r="G121" s="655">
        <v>5.3859025308512862E-3</v>
      </c>
      <c r="H121" s="307">
        <v>153</v>
      </c>
      <c r="I121" s="655">
        <v>8.0004183225266673E-3</v>
      </c>
      <c r="J121" s="307">
        <v>444</v>
      </c>
      <c r="K121" s="655">
        <v>2.321690023007739E-2</v>
      </c>
      <c r="L121" s="307">
        <v>1065</v>
      </c>
      <c r="M121" s="655">
        <v>5.5689186362685633E-2</v>
      </c>
      <c r="N121" s="307">
        <v>333</v>
      </c>
      <c r="O121" s="655">
        <v>1.7412675172558043E-2</v>
      </c>
      <c r="P121" s="644">
        <v>2189</v>
      </c>
    </row>
    <row r="122" spans="1:16" ht="15">
      <c r="A122" s="642">
        <v>679</v>
      </c>
      <c r="B122" s="342" t="s">
        <v>3498</v>
      </c>
      <c r="C122" s="501">
        <v>28471</v>
      </c>
      <c r="D122" s="643">
        <v>220</v>
      </c>
      <c r="E122" s="655">
        <v>7.7271609708124056E-3</v>
      </c>
      <c r="F122" s="307">
        <v>343</v>
      </c>
      <c r="G122" s="655">
        <v>1.2047346422675706E-2</v>
      </c>
      <c r="H122" s="307">
        <v>441</v>
      </c>
      <c r="I122" s="655">
        <v>1.5489445400583049E-2</v>
      </c>
      <c r="J122" s="307">
        <v>985</v>
      </c>
      <c r="K122" s="655">
        <v>3.4596607073864631E-2</v>
      </c>
      <c r="L122" s="307">
        <v>2331</v>
      </c>
      <c r="M122" s="655">
        <v>8.1872782831653265E-2</v>
      </c>
      <c r="N122" s="307">
        <v>1090</v>
      </c>
      <c r="O122" s="655">
        <v>3.8284570264479643E-2</v>
      </c>
      <c r="P122" s="644">
        <v>5410</v>
      </c>
    </row>
    <row r="123" spans="1:16" ht="15">
      <c r="A123" s="642">
        <v>789</v>
      </c>
      <c r="B123" s="342" t="s">
        <v>232</v>
      </c>
      <c r="C123" s="501">
        <v>16967</v>
      </c>
      <c r="D123" s="643">
        <v>168</v>
      </c>
      <c r="E123" s="655">
        <v>9.9015736429539699E-3</v>
      </c>
      <c r="F123" s="307">
        <v>239</v>
      </c>
      <c r="G123" s="655">
        <v>1.408616726586904E-2</v>
      </c>
      <c r="H123" s="307">
        <v>324</v>
      </c>
      <c r="I123" s="655">
        <v>1.9095892025696941E-2</v>
      </c>
      <c r="J123" s="307">
        <v>809</v>
      </c>
      <c r="K123" s="655">
        <v>4.7680792125891436E-2</v>
      </c>
      <c r="L123" s="307">
        <v>1973</v>
      </c>
      <c r="M123" s="655">
        <v>0.11628455236635822</v>
      </c>
      <c r="N123" s="307">
        <v>717</v>
      </c>
      <c r="O123" s="655">
        <v>4.2258501797607123E-2</v>
      </c>
      <c r="P123" s="644">
        <v>4230</v>
      </c>
    </row>
    <row r="124" spans="1:16" ht="15">
      <c r="A124" s="642">
        <v>792</v>
      </c>
      <c r="B124" s="342" t="s">
        <v>236</v>
      </c>
      <c r="C124" s="501">
        <v>6526</v>
      </c>
      <c r="D124" s="643">
        <v>85</v>
      </c>
      <c r="E124" s="655">
        <v>1.3024823781795893E-2</v>
      </c>
      <c r="F124" s="307">
        <v>114</v>
      </c>
      <c r="G124" s="655">
        <v>1.7468587189702726E-2</v>
      </c>
      <c r="H124" s="307">
        <v>147</v>
      </c>
      <c r="I124" s="655">
        <v>2.2525283481458779E-2</v>
      </c>
      <c r="J124" s="307">
        <v>336</v>
      </c>
      <c r="K124" s="655">
        <v>5.1486362243334353E-2</v>
      </c>
      <c r="L124" s="307">
        <v>898</v>
      </c>
      <c r="M124" s="655">
        <v>0.13760343242414955</v>
      </c>
      <c r="N124" s="307">
        <v>250</v>
      </c>
      <c r="O124" s="655">
        <v>3.8308305240576157E-2</v>
      </c>
      <c r="P124" s="644">
        <v>1830</v>
      </c>
    </row>
    <row r="125" spans="1:16" ht="15">
      <c r="A125" s="642">
        <v>809</v>
      </c>
      <c r="B125" s="342" t="s">
        <v>238</v>
      </c>
      <c r="C125" s="501">
        <v>11226</v>
      </c>
      <c r="D125" s="643">
        <v>169</v>
      </c>
      <c r="E125" s="655">
        <v>1.5054338143595225E-2</v>
      </c>
      <c r="F125" s="307">
        <v>223</v>
      </c>
      <c r="G125" s="655">
        <v>1.986460003563157E-2</v>
      </c>
      <c r="H125" s="307">
        <v>302</v>
      </c>
      <c r="I125" s="655">
        <v>2.6901835025832887E-2</v>
      </c>
      <c r="J125" s="307">
        <v>586</v>
      </c>
      <c r="K125" s="655">
        <v>5.2200249420986992E-2</v>
      </c>
      <c r="L125" s="307">
        <v>1570</v>
      </c>
      <c r="M125" s="655">
        <v>0.13985391056476038</v>
      </c>
      <c r="N125" s="307">
        <v>641</v>
      </c>
      <c r="O125" s="655">
        <v>5.7099590236949938E-2</v>
      </c>
      <c r="P125" s="644">
        <v>3491</v>
      </c>
    </row>
    <row r="126" spans="1:16" ht="15">
      <c r="A126" s="642">
        <v>847</v>
      </c>
      <c r="B126" s="342" t="s">
        <v>246</v>
      </c>
      <c r="C126" s="501">
        <v>32336</v>
      </c>
      <c r="D126" s="643">
        <v>302</v>
      </c>
      <c r="E126" s="655">
        <v>9.3394359228104896E-3</v>
      </c>
      <c r="F126" s="307">
        <v>387</v>
      </c>
      <c r="G126" s="655">
        <v>1.1968085106382979E-2</v>
      </c>
      <c r="H126" s="307">
        <v>365</v>
      </c>
      <c r="I126" s="655">
        <v>1.1287728847105393E-2</v>
      </c>
      <c r="J126" s="307">
        <v>1189</v>
      </c>
      <c r="K126" s="655">
        <v>3.6770163285502228E-2</v>
      </c>
      <c r="L126" s="307">
        <v>2396</v>
      </c>
      <c r="M126" s="655">
        <v>7.409698169223157E-2</v>
      </c>
      <c r="N126" s="307">
        <v>662</v>
      </c>
      <c r="O126" s="655">
        <v>2.0472538347352794E-2</v>
      </c>
      <c r="P126" s="644">
        <v>5301</v>
      </c>
    </row>
    <row r="127" spans="1:16" ht="15">
      <c r="A127" s="642">
        <v>856</v>
      </c>
      <c r="B127" s="342" t="s">
        <v>251</v>
      </c>
      <c r="C127" s="501">
        <v>6778</v>
      </c>
      <c r="D127" s="643">
        <v>85</v>
      </c>
      <c r="E127" s="655">
        <v>1.2540572440247861E-2</v>
      </c>
      <c r="F127" s="307">
        <v>111</v>
      </c>
      <c r="G127" s="655">
        <v>1.6376512245500147E-2</v>
      </c>
      <c r="H127" s="307">
        <v>113</v>
      </c>
      <c r="I127" s="655">
        <v>1.667158453821186E-2</v>
      </c>
      <c r="J127" s="307">
        <v>308</v>
      </c>
      <c r="K127" s="655">
        <v>4.5441133077604015E-2</v>
      </c>
      <c r="L127" s="307">
        <v>728</v>
      </c>
      <c r="M127" s="655">
        <v>0.10740631454706404</v>
      </c>
      <c r="N127" s="307">
        <v>229</v>
      </c>
      <c r="O127" s="655">
        <v>3.3785777515491298E-2</v>
      </c>
      <c r="P127" s="644">
        <v>1574</v>
      </c>
    </row>
    <row r="128" spans="1:16" ht="15">
      <c r="A128" s="642">
        <v>861</v>
      </c>
      <c r="B128" s="342" t="s">
        <v>255</v>
      </c>
      <c r="C128" s="501">
        <v>12269</v>
      </c>
      <c r="D128" s="643">
        <v>144</v>
      </c>
      <c r="E128" s="655">
        <v>1.1736897872687261E-2</v>
      </c>
      <c r="F128" s="307">
        <v>201</v>
      </c>
      <c r="G128" s="655">
        <v>1.6382753280625967E-2</v>
      </c>
      <c r="H128" s="307">
        <v>282</v>
      </c>
      <c r="I128" s="655">
        <v>2.2984758334012551E-2</v>
      </c>
      <c r="J128" s="307">
        <v>585</v>
      </c>
      <c r="K128" s="655">
        <v>4.7681147607791997E-2</v>
      </c>
      <c r="L128" s="307">
        <v>1759</v>
      </c>
      <c r="M128" s="655">
        <v>0.14336946776428397</v>
      </c>
      <c r="N128" s="307">
        <v>676</v>
      </c>
      <c r="O128" s="655">
        <v>5.5098215013448526E-2</v>
      </c>
      <c r="P128" s="644">
        <v>3647</v>
      </c>
    </row>
    <row r="129" spans="1:16">
      <c r="A129" s="639">
        <v>9</v>
      </c>
      <c r="B129" s="184" t="s">
        <v>3413</v>
      </c>
      <c r="C129" s="438">
        <v>4247875</v>
      </c>
      <c r="D129" s="640">
        <v>133735</v>
      </c>
      <c r="E129" s="656">
        <v>3.1482800223641236E-2</v>
      </c>
      <c r="F129" s="640">
        <v>187911</v>
      </c>
      <c r="G129" s="656">
        <v>4.4236471176764852E-2</v>
      </c>
      <c r="H129" s="65">
        <v>208693</v>
      </c>
      <c r="I129" s="656">
        <v>4.912879969396463E-2</v>
      </c>
      <c r="J129" s="65">
        <v>564486</v>
      </c>
      <c r="K129" s="656">
        <v>0.17979408368833857</v>
      </c>
      <c r="L129" s="65">
        <v>1455693</v>
      </c>
      <c r="M129" s="656">
        <v>0.46365186925190111</v>
      </c>
      <c r="N129" s="65">
        <v>589107</v>
      </c>
      <c r="O129" s="656">
        <v>0.18763610303778316</v>
      </c>
      <c r="P129" s="641">
        <v>3139625</v>
      </c>
    </row>
    <row r="130" spans="1:16" ht="15">
      <c r="A130" s="642">
        <v>1</v>
      </c>
      <c r="B130" s="342" t="s">
        <v>6</v>
      </c>
      <c r="C130" s="501">
        <v>2653729</v>
      </c>
      <c r="D130" s="643">
        <v>88530</v>
      </c>
      <c r="E130" s="655">
        <v>3.3360603136190624E-2</v>
      </c>
      <c r="F130" s="307">
        <v>124538</v>
      </c>
      <c r="G130" s="655">
        <v>4.69294340153045E-2</v>
      </c>
      <c r="H130" s="307">
        <v>137141</v>
      </c>
      <c r="I130" s="655">
        <v>5.1678600188640213E-2</v>
      </c>
      <c r="J130" s="307">
        <v>378391</v>
      </c>
      <c r="K130" s="655">
        <v>0.14258841049707788</v>
      </c>
      <c r="L130" s="307">
        <v>956548</v>
      </c>
      <c r="M130" s="655">
        <v>0.36045428904006399</v>
      </c>
      <c r="N130" s="307">
        <v>387906</v>
      </c>
      <c r="O130" s="655">
        <v>0.1461739310984656</v>
      </c>
      <c r="P130" s="644">
        <v>2073054</v>
      </c>
    </row>
    <row r="131" spans="1:16" ht="15">
      <c r="A131" s="642">
        <v>79</v>
      </c>
      <c r="B131" s="342" t="s">
        <v>41</v>
      </c>
      <c r="C131" s="501">
        <v>56928</v>
      </c>
      <c r="D131" s="643">
        <v>1151</v>
      </c>
      <c r="E131" s="655">
        <v>2.0218521641371556E-2</v>
      </c>
      <c r="F131" s="307">
        <v>1652</v>
      </c>
      <c r="G131" s="655">
        <v>2.9019111860595841E-2</v>
      </c>
      <c r="H131" s="307">
        <v>2031</v>
      </c>
      <c r="I131" s="655">
        <v>3.5676644182124788E-2</v>
      </c>
      <c r="J131" s="307">
        <v>4895</v>
      </c>
      <c r="K131" s="655">
        <v>8.5985806632939851E-2</v>
      </c>
      <c r="L131" s="307">
        <v>11488</v>
      </c>
      <c r="M131" s="655">
        <v>0.20179876335019675</v>
      </c>
      <c r="N131" s="307">
        <v>4174</v>
      </c>
      <c r="O131" s="655">
        <v>7.3320685778527267E-2</v>
      </c>
      <c r="P131" s="644">
        <v>25391</v>
      </c>
    </row>
    <row r="132" spans="1:16" ht="15">
      <c r="A132" s="642">
        <v>88</v>
      </c>
      <c r="B132" s="342" t="s">
        <v>45</v>
      </c>
      <c r="C132" s="501">
        <v>578376</v>
      </c>
      <c r="D132" s="643">
        <v>15627</v>
      </c>
      <c r="E132" s="655">
        <v>2.7018755964977801E-2</v>
      </c>
      <c r="F132" s="307">
        <v>22116</v>
      </c>
      <c r="G132" s="655">
        <v>3.8238101166023483E-2</v>
      </c>
      <c r="H132" s="307">
        <v>24270</v>
      </c>
      <c r="I132" s="655">
        <v>4.1962322088053443E-2</v>
      </c>
      <c r="J132" s="307">
        <v>62784</v>
      </c>
      <c r="K132" s="655">
        <v>0.1085522220839039</v>
      </c>
      <c r="L132" s="307">
        <v>153717</v>
      </c>
      <c r="M132" s="655">
        <v>0.26577347607784557</v>
      </c>
      <c r="N132" s="307">
        <v>52588</v>
      </c>
      <c r="O132" s="655">
        <v>9.0923551461333116E-2</v>
      </c>
      <c r="P132" s="644">
        <v>331102</v>
      </c>
    </row>
    <row r="133" spans="1:16" ht="15">
      <c r="A133" s="642">
        <v>129</v>
      </c>
      <c r="B133" s="342" t="s">
        <v>3499</v>
      </c>
      <c r="C133" s="501">
        <v>87385</v>
      </c>
      <c r="D133" s="643">
        <v>3121</v>
      </c>
      <c r="E133" s="655">
        <v>3.5715511815528983E-2</v>
      </c>
      <c r="F133" s="307">
        <v>4302</v>
      </c>
      <c r="G133" s="655">
        <v>4.9230417119642961E-2</v>
      </c>
      <c r="H133" s="307">
        <v>4950</v>
      </c>
      <c r="I133" s="655">
        <v>5.6645877438919724E-2</v>
      </c>
      <c r="J133" s="307">
        <v>13246</v>
      </c>
      <c r="K133" s="655">
        <v>0.1515820793042284</v>
      </c>
      <c r="L133" s="307">
        <v>34487</v>
      </c>
      <c r="M133" s="655">
        <v>0.39465583338101506</v>
      </c>
      <c r="N133" s="307">
        <v>13522</v>
      </c>
      <c r="O133" s="655">
        <v>0.15474051610688333</v>
      </c>
      <c r="P133" s="644">
        <v>73628</v>
      </c>
    </row>
    <row r="134" spans="1:16" ht="15">
      <c r="A134" s="642">
        <v>212</v>
      </c>
      <c r="B134" s="342" t="s">
        <v>90</v>
      </c>
      <c r="C134" s="501">
        <v>85706</v>
      </c>
      <c r="D134" s="643">
        <v>2007</v>
      </c>
      <c r="E134" s="655">
        <v>2.3417263668821318E-2</v>
      </c>
      <c r="F134" s="307">
        <v>2868</v>
      </c>
      <c r="G134" s="655">
        <v>3.3463234779362007E-2</v>
      </c>
      <c r="H134" s="307">
        <v>3198</v>
      </c>
      <c r="I134" s="655">
        <v>3.7313606982008259E-2</v>
      </c>
      <c r="J134" s="307">
        <v>8771</v>
      </c>
      <c r="K134" s="655">
        <v>0.1023382260285161</v>
      </c>
      <c r="L134" s="307">
        <v>23060</v>
      </c>
      <c r="M134" s="655">
        <v>0.26905934240309898</v>
      </c>
      <c r="N134" s="307">
        <v>9534</v>
      </c>
      <c r="O134" s="655">
        <v>0.11124075327281638</v>
      </c>
      <c r="P134" s="644">
        <v>49438</v>
      </c>
    </row>
    <row r="135" spans="1:16" ht="15">
      <c r="A135" s="642">
        <v>266</v>
      </c>
      <c r="B135" s="342" t="s">
        <v>104</v>
      </c>
      <c r="C135" s="501">
        <v>253699</v>
      </c>
      <c r="D135" s="643">
        <v>6102</v>
      </c>
      <c r="E135" s="655">
        <v>2.4052124762021135E-2</v>
      </c>
      <c r="F135" s="307">
        <v>8967</v>
      </c>
      <c r="G135" s="655">
        <v>3.5345034864150034E-2</v>
      </c>
      <c r="H135" s="307">
        <v>10467</v>
      </c>
      <c r="I135" s="655">
        <v>4.1257553242227997E-2</v>
      </c>
      <c r="J135" s="307">
        <v>26203</v>
      </c>
      <c r="K135" s="655">
        <v>0.10328381270718449</v>
      </c>
      <c r="L135" s="307">
        <v>84429</v>
      </c>
      <c r="M135" s="655">
        <v>0.33279200942849596</v>
      </c>
      <c r="N135" s="307">
        <v>46941</v>
      </c>
      <c r="O135" s="655">
        <v>0.18502635012357163</v>
      </c>
      <c r="P135" s="644">
        <v>183109</v>
      </c>
    </row>
    <row r="136" spans="1:16" ht="15">
      <c r="A136" s="642">
        <v>308</v>
      </c>
      <c r="B136" s="342" t="s">
        <v>112</v>
      </c>
      <c r="C136" s="501">
        <v>57024</v>
      </c>
      <c r="D136" s="643">
        <v>1664</v>
      </c>
      <c r="E136" s="655">
        <v>2.9180695847362513E-2</v>
      </c>
      <c r="F136" s="307">
        <v>2278</v>
      </c>
      <c r="G136" s="655">
        <v>3.9948092031425367E-2</v>
      </c>
      <c r="H136" s="307">
        <v>2707</v>
      </c>
      <c r="I136" s="655">
        <v>4.7471240179573514E-2</v>
      </c>
      <c r="J136" s="307">
        <v>6507</v>
      </c>
      <c r="K136" s="655">
        <v>0.11410984848484848</v>
      </c>
      <c r="L136" s="307">
        <v>17280</v>
      </c>
      <c r="M136" s="655">
        <v>0.30303030303030304</v>
      </c>
      <c r="N136" s="307">
        <v>6392</v>
      </c>
      <c r="O136" s="655">
        <v>0.11209315375982043</v>
      </c>
      <c r="P136" s="644">
        <v>36828</v>
      </c>
    </row>
    <row r="137" spans="1:16" ht="15">
      <c r="A137" s="642">
        <v>360</v>
      </c>
      <c r="B137" s="342" t="s">
        <v>3500</v>
      </c>
      <c r="C137" s="501">
        <v>303766</v>
      </c>
      <c r="D137" s="643">
        <v>10598</v>
      </c>
      <c r="E137" s="655">
        <v>3.4888697220887131E-2</v>
      </c>
      <c r="F137" s="307">
        <v>14793</v>
      </c>
      <c r="G137" s="655">
        <v>4.8698669370502295E-2</v>
      </c>
      <c r="H137" s="307">
        <v>17047</v>
      </c>
      <c r="I137" s="655">
        <v>5.6118854644693614E-2</v>
      </c>
      <c r="J137" s="307">
        <v>44826</v>
      </c>
      <c r="K137" s="655">
        <v>0.14756753553722274</v>
      </c>
      <c r="L137" s="307">
        <v>116899</v>
      </c>
      <c r="M137" s="655">
        <v>0.38483240388983625</v>
      </c>
      <c r="N137" s="307">
        <v>45990</v>
      </c>
      <c r="O137" s="655">
        <v>0.15139943245787876</v>
      </c>
      <c r="P137" s="644">
        <v>250153</v>
      </c>
    </row>
    <row r="138" spans="1:16" ht="15">
      <c r="A138" s="642">
        <v>380</v>
      </c>
      <c r="B138" s="342" t="s">
        <v>139</v>
      </c>
      <c r="C138" s="501">
        <v>79103</v>
      </c>
      <c r="D138" s="643">
        <v>1911</v>
      </c>
      <c r="E138" s="655">
        <v>2.415837578852888E-2</v>
      </c>
      <c r="F138" s="307">
        <v>2568</v>
      </c>
      <c r="G138" s="655">
        <v>3.2464002629483082E-2</v>
      </c>
      <c r="H138" s="307">
        <v>2979</v>
      </c>
      <c r="I138" s="655">
        <v>3.7659760059669041E-2</v>
      </c>
      <c r="J138" s="307">
        <v>7610</v>
      </c>
      <c r="K138" s="655">
        <v>9.6203683804659754E-2</v>
      </c>
      <c r="L138" s="307">
        <v>20981</v>
      </c>
      <c r="M138" s="655">
        <v>0.26523646385092853</v>
      </c>
      <c r="N138" s="307">
        <v>7790</v>
      </c>
      <c r="O138" s="655">
        <v>9.8479198007660904E-2</v>
      </c>
      <c r="P138" s="644">
        <v>43839</v>
      </c>
    </row>
    <row r="139" spans="1:16" ht="15.75" thickBot="1">
      <c r="A139" s="645">
        <v>631</v>
      </c>
      <c r="B139" s="646" t="s">
        <v>185</v>
      </c>
      <c r="C139" s="501">
        <v>92159</v>
      </c>
      <c r="D139" s="647">
        <v>3024</v>
      </c>
      <c r="E139" s="657">
        <v>3.2812856042274761E-2</v>
      </c>
      <c r="F139" s="332">
        <v>3829</v>
      </c>
      <c r="G139" s="657">
        <v>4.1547759849824763E-2</v>
      </c>
      <c r="H139" s="332">
        <v>3903</v>
      </c>
      <c r="I139" s="657">
        <v>4.2350719951388359E-2</v>
      </c>
      <c r="J139" s="332">
        <v>11253</v>
      </c>
      <c r="K139" s="657">
        <v>0.12210418949858397</v>
      </c>
      <c r="L139" s="332">
        <v>36804</v>
      </c>
      <c r="M139" s="657">
        <v>0.39935329159387578</v>
      </c>
      <c r="N139" s="332">
        <v>14270</v>
      </c>
      <c r="O139" s="657">
        <v>0.15484108985557568</v>
      </c>
      <c r="P139" s="648">
        <v>73083</v>
      </c>
    </row>
    <row r="140" spans="1:16">
      <c r="B140" s="62"/>
    </row>
    <row r="141" spans="1:16">
      <c r="A141" s="218" t="s">
        <v>426</v>
      </c>
      <c r="B141" s="787" t="s">
        <v>3501</v>
      </c>
      <c r="C141" s="788"/>
      <c r="D141" s="788"/>
      <c r="E141" s="788"/>
      <c r="F141" s="788"/>
      <c r="G141" s="788"/>
      <c r="H141" s="788"/>
      <c r="I141" s="788"/>
      <c r="J141" s="788"/>
      <c r="K141" s="788"/>
      <c r="L141" s="788"/>
      <c r="M141" s="789"/>
      <c r="N141" s="755" t="s">
        <v>269</v>
      </c>
    </row>
    <row r="142" spans="1:16">
      <c r="A142" s="221" t="s">
        <v>3523</v>
      </c>
      <c r="B142" s="790" t="s">
        <v>429</v>
      </c>
      <c r="C142" s="791"/>
      <c r="D142" s="791"/>
      <c r="E142" s="791"/>
      <c r="F142" s="791"/>
      <c r="G142" s="791"/>
      <c r="H142" s="791"/>
      <c r="I142" s="791"/>
      <c r="J142" s="791"/>
      <c r="K142" s="791"/>
      <c r="L142" s="791"/>
      <c r="M142" s="791"/>
    </row>
    <row r="143" spans="1:16">
      <c r="B143" s="61"/>
    </row>
    <row r="144" spans="1:16">
      <c r="B144" s="651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6">
    <tabColor rgb="FF00CC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S5" sqref="S5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3" customWidth="1"/>
    <col min="2" max="2" width="20.140625" style="58" customWidth="1"/>
    <col min="3" max="3" width="11.42578125" style="63"/>
    <col min="4" max="4" width="16.28515625" style="63" bestFit="1" customWidth="1"/>
    <col min="5" max="5" width="6.7109375" style="63" customWidth="1"/>
    <col min="6" max="6" width="11.42578125" style="63"/>
    <col min="7" max="7" width="6.7109375" style="63" customWidth="1"/>
    <col min="8" max="8" width="13.7109375" style="63" customWidth="1"/>
    <col min="9" max="9" width="6.7109375" style="63" customWidth="1"/>
    <col min="10" max="10" width="11.42578125" style="63"/>
    <col min="11" max="11" width="6.7109375" style="63" customWidth="1"/>
    <col min="12" max="12" width="11.42578125" style="63"/>
    <col min="13" max="13" width="6.7109375" style="63" customWidth="1"/>
    <col min="14" max="14" width="11.42578125" style="63"/>
    <col min="15" max="15" width="6.7109375" style="63" customWidth="1"/>
    <col min="16" max="16" width="15.140625" style="63" customWidth="1"/>
    <col min="17" max="16384" width="11.42578125" style="63"/>
  </cols>
  <sheetData>
    <row r="1" spans="1:16" ht="90.75" customHeight="1" thickBot="1">
      <c r="A1" s="625"/>
      <c r="B1" s="626"/>
      <c r="C1" s="627"/>
      <c r="D1" s="942" t="s">
        <v>3524</v>
      </c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652" t="s">
        <v>269</v>
      </c>
    </row>
    <row r="2" spans="1:16" ht="12.75" customHeight="1">
      <c r="A2" s="943" t="s">
        <v>3458</v>
      </c>
      <c r="B2" s="945" t="s">
        <v>3459</v>
      </c>
      <c r="C2" s="930" t="s">
        <v>281</v>
      </c>
      <c r="D2" s="947" t="s">
        <v>3503</v>
      </c>
      <c r="E2" s="947"/>
      <c r="F2" s="947"/>
      <c r="G2" s="947"/>
      <c r="H2" s="947"/>
      <c r="I2" s="947"/>
      <c r="J2" s="947"/>
      <c r="K2" s="947"/>
      <c r="L2" s="947"/>
      <c r="M2" s="947"/>
      <c r="N2" s="947"/>
      <c r="O2" s="948"/>
      <c r="P2" s="940" t="s">
        <v>3525</v>
      </c>
    </row>
    <row r="3" spans="1:16" ht="12.75" customHeight="1">
      <c r="A3" s="944"/>
      <c r="B3" s="946"/>
      <c r="C3" s="931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49"/>
      <c r="P3" s="940"/>
    </row>
    <row r="4" spans="1:16" ht="18.75" customHeight="1" thickBot="1">
      <c r="A4" s="944"/>
      <c r="B4" s="946"/>
      <c r="C4" s="931"/>
      <c r="D4" s="628" t="s">
        <v>3514</v>
      </c>
      <c r="E4" s="629" t="s">
        <v>486</v>
      </c>
      <c r="F4" s="629" t="s">
        <v>3515</v>
      </c>
      <c r="G4" s="629" t="s">
        <v>486</v>
      </c>
      <c r="H4" s="629" t="s">
        <v>3516</v>
      </c>
      <c r="I4" s="629" t="s">
        <v>486</v>
      </c>
      <c r="J4" s="629" t="s">
        <v>3517</v>
      </c>
      <c r="K4" s="629" t="s">
        <v>486</v>
      </c>
      <c r="L4" s="629" t="s">
        <v>3518</v>
      </c>
      <c r="M4" s="629" t="s">
        <v>486</v>
      </c>
      <c r="N4" s="629" t="s">
        <v>3519</v>
      </c>
      <c r="O4" s="630" t="s">
        <v>486</v>
      </c>
      <c r="P4" s="941"/>
    </row>
    <row r="5" spans="1:16" ht="20.25" customHeight="1">
      <c r="A5" s="944"/>
      <c r="B5" s="631" t="s">
        <v>3480</v>
      </c>
      <c r="C5" s="632">
        <v>6994792</v>
      </c>
      <c r="D5" s="632">
        <v>3258</v>
      </c>
      <c r="E5" s="633">
        <v>3.0890886335191716</v>
      </c>
      <c r="F5" s="634">
        <v>5155</v>
      </c>
      <c r="G5" s="635">
        <v>4.8877384609549814</v>
      </c>
      <c r="H5" s="634">
        <v>7188</v>
      </c>
      <c r="I5" s="633">
        <v>6.8153373535100688</v>
      </c>
      <c r="J5" s="634">
        <v>8352</v>
      </c>
      <c r="K5" s="636">
        <v>7.918989646148594</v>
      </c>
      <c r="L5" s="634">
        <v>43439</v>
      </c>
      <c r="M5" s="636">
        <v>41.186900292031709</v>
      </c>
      <c r="N5" s="634">
        <v>38076</v>
      </c>
      <c r="O5" s="637">
        <v>36.101945613835476</v>
      </c>
      <c r="P5" s="638">
        <v>105468</v>
      </c>
    </row>
    <row r="6" spans="1:16" ht="24.75" customHeight="1">
      <c r="A6" s="639">
        <v>1</v>
      </c>
      <c r="B6" s="184" t="s">
        <v>288</v>
      </c>
      <c r="C6" s="456">
        <v>112081</v>
      </c>
      <c r="D6" s="640">
        <v>39</v>
      </c>
      <c r="E6" s="68">
        <v>2.2171688459351904</v>
      </c>
      <c r="F6" s="65">
        <v>98</v>
      </c>
      <c r="G6" s="68">
        <v>5.57134735645253</v>
      </c>
      <c r="H6" s="65">
        <v>134</v>
      </c>
      <c r="I6" s="68">
        <v>7.6179647527003986</v>
      </c>
      <c r="J6" s="65">
        <v>137</v>
      </c>
      <c r="K6" s="68">
        <v>7.7885162023877204</v>
      </c>
      <c r="L6" s="65">
        <v>905</v>
      </c>
      <c r="M6" s="68">
        <v>51.449687322342243</v>
      </c>
      <c r="N6" s="65">
        <v>446</v>
      </c>
      <c r="O6" s="68">
        <v>25.355315520181922</v>
      </c>
      <c r="P6" s="641">
        <v>1759</v>
      </c>
    </row>
    <row r="7" spans="1:16" ht="15">
      <c r="A7" s="642">
        <v>142</v>
      </c>
      <c r="B7" s="342" t="s">
        <v>67</v>
      </c>
      <c r="C7" s="501">
        <v>4746</v>
      </c>
      <c r="D7" s="643">
        <v>0</v>
      </c>
      <c r="E7" s="306">
        <v>0</v>
      </c>
      <c r="F7" s="307">
        <v>5</v>
      </c>
      <c r="G7" s="306">
        <v>6.1728395061728394</v>
      </c>
      <c r="H7" s="307">
        <v>5</v>
      </c>
      <c r="I7" s="306">
        <v>6.1728395061728394</v>
      </c>
      <c r="J7" s="307">
        <v>4</v>
      </c>
      <c r="K7" s="306">
        <v>4.9382716049382713</v>
      </c>
      <c r="L7" s="307">
        <v>35</v>
      </c>
      <c r="M7" s="306">
        <v>43.209876543209873</v>
      </c>
      <c r="N7" s="307">
        <v>32</v>
      </c>
      <c r="O7" s="306">
        <v>39.506172839506171</v>
      </c>
      <c r="P7" s="644">
        <v>81</v>
      </c>
    </row>
    <row r="8" spans="1:16" ht="15">
      <c r="A8" s="642">
        <v>425</v>
      </c>
      <c r="B8" s="342" t="s">
        <v>147</v>
      </c>
      <c r="C8" s="501">
        <v>8638</v>
      </c>
      <c r="D8" s="643">
        <v>1</v>
      </c>
      <c r="E8" s="306">
        <v>0.61349693251533743</v>
      </c>
      <c r="F8" s="307">
        <v>10</v>
      </c>
      <c r="G8" s="306">
        <v>6.1349693251533743</v>
      </c>
      <c r="H8" s="307">
        <v>6</v>
      </c>
      <c r="I8" s="306">
        <v>3.6809815950920246</v>
      </c>
      <c r="J8" s="307">
        <v>8</v>
      </c>
      <c r="K8" s="306">
        <v>4.9079754601226995</v>
      </c>
      <c r="L8" s="307">
        <v>90</v>
      </c>
      <c r="M8" s="306">
        <v>55.214723926380373</v>
      </c>
      <c r="N8" s="307">
        <v>48</v>
      </c>
      <c r="O8" s="306">
        <v>29.447852760736197</v>
      </c>
      <c r="P8" s="644">
        <v>163</v>
      </c>
    </row>
    <row r="9" spans="1:16" ht="15">
      <c r="A9" s="642">
        <v>579</v>
      </c>
      <c r="B9" s="342" t="s">
        <v>171</v>
      </c>
      <c r="C9" s="501">
        <v>42638</v>
      </c>
      <c r="D9" s="643">
        <v>32</v>
      </c>
      <c r="E9" s="306">
        <v>4.5714285714285712</v>
      </c>
      <c r="F9" s="307">
        <v>43</v>
      </c>
      <c r="G9" s="306">
        <v>6.1428571428571432</v>
      </c>
      <c r="H9" s="307">
        <v>60</v>
      </c>
      <c r="I9" s="306">
        <v>8.5714285714285712</v>
      </c>
      <c r="J9" s="307">
        <v>67</v>
      </c>
      <c r="K9" s="306">
        <v>9.5714285714285712</v>
      </c>
      <c r="L9" s="307">
        <v>284</v>
      </c>
      <c r="M9" s="306">
        <v>40.571428571428569</v>
      </c>
      <c r="N9" s="307">
        <v>214</v>
      </c>
      <c r="O9" s="306">
        <v>30.571428571428573</v>
      </c>
      <c r="P9" s="644">
        <v>700</v>
      </c>
    </row>
    <row r="10" spans="1:16" ht="15">
      <c r="A10" s="642">
        <v>585</v>
      </c>
      <c r="B10" s="342" t="s">
        <v>173</v>
      </c>
      <c r="C10" s="501">
        <v>15123</v>
      </c>
      <c r="D10" s="643">
        <v>0</v>
      </c>
      <c r="E10" s="306">
        <v>0</v>
      </c>
      <c r="F10" s="307">
        <v>8</v>
      </c>
      <c r="G10" s="306">
        <v>2.8673835125448028</v>
      </c>
      <c r="H10" s="307">
        <v>26</v>
      </c>
      <c r="I10" s="306">
        <v>9.3189964157706093</v>
      </c>
      <c r="J10" s="307">
        <v>24</v>
      </c>
      <c r="K10" s="306">
        <v>8.6021505376344098</v>
      </c>
      <c r="L10" s="307">
        <v>163</v>
      </c>
      <c r="M10" s="306">
        <v>58.422939068100355</v>
      </c>
      <c r="N10" s="307">
        <v>58</v>
      </c>
      <c r="O10" s="306">
        <v>20.788530465949819</v>
      </c>
      <c r="P10" s="644">
        <v>279</v>
      </c>
    </row>
    <row r="11" spans="1:16" ht="15">
      <c r="A11" s="642">
        <v>591</v>
      </c>
      <c r="B11" s="342" t="s">
        <v>175</v>
      </c>
      <c r="C11" s="501">
        <v>19871</v>
      </c>
      <c r="D11" s="643">
        <v>4</v>
      </c>
      <c r="E11" s="306">
        <v>1.5094339622641511</v>
      </c>
      <c r="F11" s="307">
        <v>14</v>
      </c>
      <c r="G11" s="306">
        <v>5.2830188679245289</v>
      </c>
      <c r="H11" s="307">
        <v>17</v>
      </c>
      <c r="I11" s="306">
        <v>6.4150943396226419</v>
      </c>
      <c r="J11" s="307">
        <v>21</v>
      </c>
      <c r="K11" s="306">
        <v>7.9245283018867925</v>
      </c>
      <c r="L11" s="307">
        <v>170</v>
      </c>
      <c r="M11" s="306">
        <v>64.15094339622641</v>
      </c>
      <c r="N11" s="307">
        <v>39</v>
      </c>
      <c r="O11" s="306">
        <v>14.716981132075471</v>
      </c>
      <c r="P11" s="644">
        <v>265</v>
      </c>
    </row>
    <row r="12" spans="1:16" ht="15">
      <c r="A12" s="642">
        <v>893</v>
      </c>
      <c r="B12" s="342" t="s">
        <v>265</v>
      </c>
      <c r="C12" s="501">
        <v>21065</v>
      </c>
      <c r="D12" s="643">
        <v>2</v>
      </c>
      <c r="E12" s="306">
        <v>0.73800738007380073</v>
      </c>
      <c r="F12" s="307">
        <v>18</v>
      </c>
      <c r="G12" s="306">
        <v>6.6420664206642073</v>
      </c>
      <c r="H12" s="307">
        <v>20</v>
      </c>
      <c r="I12" s="306">
        <v>7.3800738007380069</v>
      </c>
      <c r="J12" s="307">
        <v>13</v>
      </c>
      <c r="K12" s="306">
        <v>4.7970479704797047</v>
      </c>
      <c r="L12" s="307">
        <v>163</v>
      </c>
      <c r="M12" s="306">
        <v>60.147601476014756</v>
      </c>
      <c r="N12" s="307">
        <v>55</v>
      </c>
      <c r="O12" s="306">
        <v>20.29520295202952</v>
      </c>
      <c r="P12" s="644">
        <v>271</v>
      </c>
    </row>
    <row r="13" spans="1:16">
      <c r="A13" s="639">
        <v>2</v>
      </c>
      <c r="B13" s="184" t="s">
        <v>299</v>
      </c>
      <c r="C13" s="456">
        <v>273045</v>
      </c>
      <c r="D13" s="640">
        <v>120</v>
      </c>
      <c r="E13" s="68">
        <v>2.911914583838874</v>
      </c>
      <c r="F13" s="65">
        <v>253</v>
      </c>
      <c r="G13" s="68">
        <v>6.1392865809269592</v>
      </c>
      <c r="H13" s="65">
        <v>373</v>
      </c>
      <c r="I13" s="68">
        <v>9.0512011647658337</v>
      </c>
      <c r="J13" s="65">
        <v>444</v>
      </c>
      <c r="K13" s="68">
        <v>10.774083960203834</v>
      </c>
      <c r="L13" s="65">
        <v>2031</v>
      </c>
      <c r="M13" s="68">
        <v>49.284154331472948</v>
      </c>
      <c r="N13" s="65">
        <v>900</v>
      </c>
      <c r="O13" s="68">
        <v>21.839359378791556</v>
      </c>
      <c r="P13" s="641">
        <v>4121</v>
      </c>
    </row>
    <row r="14" spans="1:16" ht="15">
      <c r="A14" s="642">
        <v>120</v>
      </c>
      <c r="B14" s="342" t="s">
        <v>57</v>
      </c>
      <c r="C14" s="501">
        <v>31798</v>
      </c>
      <c r="D14" s="643">
        <v>4</v>
      </c>
      <c r="E14" s="306">
        <v>1.1834319526627219</v>
      </c>
      <c r="F14" s="307">
        <v>6</v>
      </c>
      <c r="G14" s="306">
        <v>1.7751479289940828</v>
      </c>
      <c r="H14" s="307">
        <v>10</v>
      </c>
      <c r="I14" s="306">
        <v>2.9585798816568047</v>
      </c>
      <c r="J14" s="307">
        <v>15</v>
      </c>
      <c r="K14" s="306">
        <v>4.4378698224852071</v>
      </c>
      <c r="L14" s="307">
        <v>225</v>
      </c>
      <c r="M14" s="306">
        <v>66.568047337278102</v>
      </c>
      <c r="N14" s="307">
        <v>78</v>
      </c>
      <c r="O14" s="306">
        <v>23.076923076923077</v>
      </c>
      <c r="P14" s="644">
        <v>338</v>
      </c>
    </row>
    <row r="15" spans="1:16" ht="15">
      <c r="A15" s="642">
        <v>154</v>
      </c>
      <c r="B15" s="342" t="s">
        <v>77</v>
      </c>
      <c r="C15" s="501">
        <v>99959</v>
      </c>
      <c r="D15" s="643">
        <v>74</v>
      </c>
      <c r="E15" s="306">
        <v>3.978494623655914</v>
      </c>
      <c r="F15" s="307">
        <v>160</v>
      </c>
      <c r="G15" s="306">
        <v>8.6021505376344098</v>
      </c>
      <c r="H15" s="307">
        <v>222</v>
      </c>
      <c r="I15" s="306">
        <v>11.935483870967742</v>
      </c>
      <c r="J15" s="307">
        <v>249</v>
      </c>
      <c r="K15" s="306">
        <v>13.38709677419355</v>
      </c>
      <c r="L15" s="307">
        <v>684</v>
      </c>
      <c r="M15" s="306">
        <v>36.774193548387096</v>
      </c>
      <c r="N15" s="307">
        <v>471</v>
      </c>
      <c r="O15" s="306">
        <v>25.322580645161292</v>
      </c>
      <c r="P15" s="644">
        <v>1860</v>
      </c>
    </row>
    <row r="16" spans="1:16" ht="15">
      <c r="A16" s="642">
        <v>250</v>
      </c>
      <c r="B16" s="342" t="s">
        <v>99</v>
      </c>
      <c r="C16" s="501">
        <v>56392</v>
      </c>
      <c r="D16" s="643">
        <v>21</v>
      </c>
      <c r="E16" s="306">
        <v>2.9288702928870292</v>
      </c>
      <c r="F16" s="307">
        <v>34</v>
      </c>
      <c r="G16" s="306">
        <v>4.7419804741980469</v>
      </c>
      <c r="H16" s="307">
        <v>65</v>
      </c>
      <c r="I16" s="306">
        <v>9.0655509065550905</v>
      </c>
      <c r="J16" s="307">
        <v>69</v>
      </c>
      <c r="K16" s="306">
        <v>9.6234309623430967</v>
      </c>
      <c r="L16" s="307">
        <v>394</v>
      </c>
      <c r="M16" s="306">
        <v>54.951185495118551</v>
      </c>
      <c r="N16" s="307">
        <v>134</v>
      </c>
      <c r="O16" s="306">
        <v>18.688981868898185</v>
      </c>
      <c r="P16" s="644">
        <v>717</v>
      </c>
    </row>
    <row r="17" spans="1:16" ht="15">
      <c r="A17" s="642">
        <v>495</v>
      </c>
      <c r="B17" s="342" t="s">
        <v>161</v>
      </c>
      <c r="C17" s="501">
        <v>28653</v>
      </c>
      <c r="D17" s="643">
        <v>4</v>
      </c>
      <c r="E17" s="306">
        <v>1.1049723756906076</v>
      </c>
      <c r="F17" s="307">
        <v>15</v>
      </c>
      <c r="G17" s="306">
        <v>4.1436464088397784</v>
      </c>
      <c r="H17" s="307">
        <v>20</v>
      </c>
      <c r="I17" s="306">
        <v>5.5248618784530388</v>
      </c>
      <c r="J17" s="307">
        <v>36</v>
      </c>
      <c r="K17" s="306">
        <v>9.94475138121547</v>
      </c>
      <c r="L17" s="307">
        <v>221</v>
      </c>
      <c r="M17" s="306">
        <v>61.049723756906083</v>
      </c>
      <c r="N17" s="307">
        <v>66</v>
      </c>
      <c r="O17" s="306">
        <v>18.232044198895029</v>
      </c>
      <c r="P17" s="644">
        <v>362</v>
      </c>
    </row>
    <row r="18" spans="1:16" ht="15">
      <c r="A18" s="642">
        <v>790</v>
      </c>
      <c r="B18" s="342" t="s">
        <v>234</v>
      </c>
      <c r="C18" s="501">
        <v>29319</v>
      </c>
      <c r="D18" s="643">
        <v>12</v>
      </c>
      <c r="E18" s="306">
        <v>2.8169014084507045</v>
      </c>
      <c r="F18" s="307">
        <v>16</v>
      </c>
      <c r="G18" s="306">
        <v>3.755868544600939</v>
      </c>
      <c r="H18" s="307">
        <v>25</v>
      </c>
      <c r="I18" s="306">
        <v>5.868544600938967</v>
      </c>
      <c r="J18" s="307">
        <v>47</v>
      </c>
      <c r="K18" s="306">
        <v>11.032863849765258</v>
      </c>
      <c r="L18" s="307">
        <v>267</v>
      </c>
      <c r="M18" s="306">
        <v>62.676056338028175</v>
      </c>
      <c r="N18" s="307">
        <v>59</v>
      </c>
      <c r="O18" s="306">
        <v>13.849765258215962</v>
      </c>
      <c r="P18" s="644">
        <v>426</v>
      </c>
    </row>
    <row r="19" spans="1:16" ht="15">
      <c r="A19" s="642">
        <v>895</v>
      </c>
      <c r="B19" s="342" t="s">
        <v>267</v>
      </c>
      <c r="C19" s="501">
        <v>26924</v>
      </c>
      <c r="D19" s="643">
        <v>5</v>
      </c>
      <c r="E19" s="306">
        <v>1.1961722488038278</v>
      </c>
      <c r="F19" s="307">
        <v>22</v>
      </c>
      <c r="G19" s="306">
        <v>5.2631578947368416</v>
      </c>
      <c r="H19" s="307">
        <v>31</v>
      </c>
      <c r="I19" s="306">
        <v>7.4162679425837315</v>
      </c>
      <c r="J19" s="307">
        <v>28</v>
      </c>
      <c r="K19" s="306">
        <v>6.6985645933014357</v>
      </c>
      <c r="L19" s="307">
        <v>240</v>
      </c>
      <c r="M19" s="306">
        <v>57.41626794258373</v>
      </c>
      <c r="N19" s="307">
        <v>92</v>
      </c>
      <c r="O19" s="306">
        <v>22.009569377990431</v>
      </c>
      <c r="P19" s="644">
        <v>418</v>
      </c>
    </row>
    <row r="20" spans="1:16">
      <c r="A20" s="639">
        <v>3</v>
      </c>
      <c r="B20" s="184" t="s">
        <v>3409</v>
      </c>
      <c r="C20" s="438">
        <v>550634</v>
      </c>
      <c r="D20" s="640">
        <v>340</v>
      </c>
      <c r="E20" s="68">
        <v>3.5087719298245612</v>
      </c>
      <c r="F20" s="65">
        <v>690</v>
      </c>
      <c r="G20" s="68">
        <v>7.1207430340557281</v>
      </c>
      <c r="H20" s="65">
        <v>1036</v>
      </c>
      <c r="I20" s="68">
        <v>10.691434468524253</v>
      </c>
      <c r="J20" s="65">
        <v>1077</v>
      </c>
      <c r="K20" s="68">
        <v>11.114551083591332</v>
      </c>
      <c r="L20" s="65">
        <v>4979</v>
      </c>
      <c r="M20" s="68">
        <v>51.382868937048499</v>
      </c>
      <c r="N20" s="65">
        <v>1568</v>
      </c>
      <c r="O20" s="68">
        <v>16.181630546955624</v>
      </c>
      <c r="P20" s="641">
        <v>9690</v>
      </c>
    </row>
    <row r="21" spans="1:16" ht="15">
      <c r="A21" s="642">
        <v>45</v>
      </c>
      <c r="B21" s="342" t="s">
        <v>32</v>
      </c>
      <c r="C21" s="501">
        <v>133811</v>
      </c>
      <c r="D21" s="643">
        <v>74</v>
      </c>
      <c r="E21" s="306">
        <v>3.4955125177137463</v>
      </c>
      <c r="F21" s="307">
        <v>181</v>
      </c>
      <c r="G21" s="306">
        <v>8.5498346717052431</v>
      </c>
      <c r="H21" s="307">
        <v>251</v>
      </c>
      <c r="I21" s="306">
        <v>11.856400566839868</v>
      </c>
      <c r="J21" s="307">
        <v>271</v>
      </c>
      <c r="K21" s="306">
        <v>12.801133679735473</v>
      </c>
      <c r="L21" s="307">
        <v>960</v>
      </c>
      <c r="M21" s="306">
        <v>45.347189418989139</v>
      </c>
      <c r="N21" s="307">
        <v>380</v>
      </c>
      <c r="O21" s="306">
        <v>17.949929145016533</v>
      </c>
      <c r="P21" s="644">
        <v>2117</v>
      </c>
    </row>
    <row r="22" spans="1:16" ht="15">
      <c r="A22" s="642">
        <v>51</v>
      </c>
      <c r="B22" s="342" t="s">
        <v>35</v>
      </c>
      <c r="C22" s="501">
        <v>31953</v>
      </c>
      <c r="D22" s="643">
        <v>12</v>
      </c>
      <c r="E22" s="306">
        <v>1.932367149758454</v>
      </c>
      <c r="F22" s="307">
        <v>28</v>
      </c>
      <c r="G22" s="306">
        <v>4.5088566827697258</v>
      </c>
      <c r="H22" s="307">
        <v>37</v>
      </c>
      <c r="I22" s="306">
        <v>5.9581320450885666</v>
      </c>
      <c r="J22" s="307">
        <v>54</v>
      </c>
      <c r="K22" s="306">
        <v>8.695652173913043</v>
      </c>
      <c r="L22" s="307">
        <v>317</v>
      </c>
      <c r="M22" s="306">
        <v>51.046698872785832</v>
      </c>
      <c r="N22" s="307">
        <v>173</v>
      </c>
      <c r="O22" s="306">
        <v>27.858293075684383</v>
      </c>
      <c r="P22" s="644">
        <v>621</v>
      </c>
    </row>
    <row r="23" spans="1:16" ht="15">
      <c r="A23" s="642">
        <v>147</v>
      </c>
      <c r="B23" s="342" t="s">
        <v>71</v>
      </c>
      <c r="C23" s="501">
        <v>53572</v>
      </c>
      <c r="D23" s="643">
        <v>19</v>
      </c>
      <c r="E23" s="306">
        <v>3.5984848484848486</v>
      </c>
      <c r="F23" s="307">
        <v>32</v>
      </c>
      <c r="G23" s="306">
        <v>6.0606060606060606</v>
      </c>
      <c r="H23" s="307">
        <v>74</v>
      </c>
      <c r="I23" s="306">
        <v>14.015151515151514</v>
      </c>
      <c r="J23" s="307">
        <v>62</v>
      </c>
      <c r="K23" s="306">
        <v>11.742424242424242</v>
      </c>
      <c r="L23" s="307">
        <v>268</v>
      </c>
      <c r="M23" s="306">
        <v>50.757575757575758</v>
      </c>
      <c r="N23" s="307">
        <v>73</v>
      </c>
      <c r="O23" s="306">
        <v>13.825757575757574</v>
      </c>
      <c r="P23" s="644">
        <v>528</v>
      </c>
    </row>
    <row r="24" spans="1:16" ht="15">
      <c r="A24" s="642">
        <v>172</v>
      </c>
      <c r="B24" s="342" t="s">
        <v>79</v>
      </c>
      <c r="C24" s="501">
        <v>62678</v>
      </c>
      <c r="D24" s="643">
        <v>26</v>
      </c>
      <c r="E24" s="306">
        <v>3.3121019108280256</v>
      </c>
      <c r="F24" s="307">
        <v>66</v>
      </c>
      <c r="G24" s="306">
        <v>8.4076433121019107</v>
      </c>
      <c r="H24" s="307">
        <v>93</v>
      </c>
      <c r="I24" s="306">
        <v>11.847133757961783</v>
      </c>
      <c r="J24" s="307">
        <v>86</v>
      </c>
      <c r="K24" s="306">
        <v>10.955414012738855</v>
      </c>
      <c r="L24" s="307">
        <v>381</v>
      </c>
      <c r="M24" s="306">
        <v>48.535031847133759</v>
      </c>
      <c r="N24" s="307">
        <v>133</v>
      </c>
      <c r="O24" s="306">
        <v>16.942675159235669</v>
      </c>
      <c r="P24" s="644">
        <v>785</v>
      </c>
    </row>
    <row r="25" spans="1:16" ht="15">
      <c r="A25" s="642">
        <v>475</v>
      </c>
      <c r="B25" s="342" t="s">
        <v>153</v>
      </c>
      <c r="C25" s="501">
        <v>5483</v>
      </c>
      <c r="D25" s="643">
        <v>3</v>
      </c>
      <c r="E25" s="306">
        <v>3.75</v>
      </c>
      <c r="F25" s="307">
        <v>12</v>
      </c>
      <c r="G25" s="306">
        <v>15</v>
      </c>
      <c r="H25" s="307">
        <v>7</v>
      </c>
      <c r="I25" s="306">
        <v>8.75</v>
      </c>
      <c r="J25" s="307">
        <v>14</v>
      </c>
      <c r="K25" s="306">
        <v>17.5</v>
      </c>
      <c r="L25" s="307">
        <v>36</v>
      </c>
      <c r="M25" s="306">
        <v>45</v>
      </c>
      <c r="N25" s="307">
        <v>8</v>
      </c>
      <c r="O25" s="306">
        <v>10</v>
      </c>
      <c r="P25" s="644">
        <v>80</v>
      </c>
    </row>
    <row r="26" spans="1:16" ht="15">
      <c r="A26" s="642">
        <v>480</v>
      </c>
      <c r="B26" s="342" t="s">
        <v>155</v>
      </c>
      <c r="C26" s="501">
        <v>15069</v>
      </c>
      <c r="D26" s="643">
        <v>10</v>
      </c>
      <c r="E26" s="306">
        <v>3.4246575342465753</v>
      </c>
      <c r="F26" s="307">
        <v>27</v>
      </c>
      <c r="G26" s="306">
        <v>9.2465753424657535</v>
      </c>
      <c r="H26" s="307">
        <v>26</v>
      </c>
      <c r="I26" s="306">
        <v>8.9041095890410951</v>
      </c>
      <c r="J26" s="307">
        <v>25</v>
      </c>
      <c r="K26" s="306">
        <v>8.5616438356164384</v>
      </c>
      <c r="L26" s="307">
        <v>180</v>
      </c>
      <c r="M26" s="306">
        <v>61.643835616438359</v>
      </c>
      <c r="N26" s="307">
        <v>24</v>
      </c>
      <c r="O26" s="306">
        <v>8.2191780821917799</v>
      </c>
      <c r="P26" s="644">
        <v>292</v>
      </c>
    </row>
    <row r="27" spans="1:16" ht="15">
      <c r="A27" s="642">
        <v>490</v>
      </c>
      <c r="B27" s="342" t="s">
        <v>159</v>
      </c>
      <c r="C27" s="501">
        <v>46213</v>
      </c>
      <c r="D27" s="643">
        <v>27</v>
      </c>
      <c r="E27" s="306">
        <v>2.8511087645195352</v>
      </c>
      <c r="F27" s="307">
        <v>56</v>
      </c>
      <c r="G27" s="306">
        <v>5.9134107708553323</v>
      </c>
      <c r="H27" s="307">
        <v>70</v>
      </c>
      <c r="I27" s="306">
        <v>7.3917634635691662</v>
      </c>
      <c r="J27" s="307">
        <v>73</v>
      </c>
      <c r="K27" s="306">
        <v>7.7085533262935586</v>
      </c>
      <c r="L27" s="307">
        <v>592</v>
      </c>
      <c r="M27" s="306">
        <v>62.51319957761352</v>
      </c>
      <c r="N27" s="307">
        <v>129</v>
      </c>
      <c r="O27" s="306">
        <v>13.621964097148892</v>
      </c>
      <c r="P27" s="644">
        <v>947</v>
      </c>
    </row>
    <row r="28" spans="1:16" ht="15">
      <c r="A28" s="642">
        <v>659</v>
      </c>
      <c r="B28" s="342" t="s">
        <v>199</v>
      </c>
      <c r="C28" s="501">
        <v>21945</v>
      </c>
      <c r="D28" s="643">
        <v>4</v>
      </c>
      <c r="E28" s="306">
        <v>1.0723860589812333</v>
      </c>
      <c r="F28" s="307">
        <v>14</v>
      </c>
      <c r="G28" s="306">
        <v>3.7533512064343162</v>
      </c>
      <c r="H28" s="307">
        <v>27</v>
      </c>
      <c r="I28" s="306">
        <v>7.2386058981233248</v>
      </c>
      <c r="J28" s="307">
        <v>34</v>
      </c>
      <c r="K28" s="306">
        <v>9.1152815013404833</v>
      </c>
      <c r="L28" s="307">
        <v>213</v>
      </c>
      <c r="M28" s="306">
        <v>57.104557640750677</v>
      </c>
      <c r="N28" s="307">
        <v>81</v>
      </c>
      <c r="O28" s="306">
        <v>21.715817694369974</v>
      </c>
      <c r="P28" s="644">
        <v>373</v>
      </c>
    </row>
    <row r="29" spans="1:16" ht="15">
      <c r="A29" s="642">
        <v>665</v>
      </c>
      <c r="B29" s="342" t="s">
        <v>207</v>
      </c>
      <c r="C29" s="501">
        <v>33667</v>
      </c>
      <c r="D29" s="643">
        <v>14</v>
      </c>
      <c r="E29" s="306">
        <v>2.5089605734767026</v>
      </c>
      <c r="F29" s="307">
        <v>34</v>
      </c>
      <c r="G29" s="306">
        <v>6.0931899641577063</v>
      </c>
      <c r="H29" s="307">
        <v>62</v>
      </c>
      <c r="I29" s="306">
        <v>11.111111111111111</v>
      </c>
      <c r="J29" s="307">
        <v>60</v>
      </c>
      <c r="K29" s="306">
        <v>10.75268817204301</v>
      </c>
      <c r="L29" s="307">
        <v>313</v>
      </c>
      <c r="M29" s="306">
        <v>56.093189964157709</v>
      </c>
      <c r="N29" s="307">
        <v>75</v>
      </c>
      <c r="O29" s="306">
        <v>13.440860215053762</v>
      </c>
      <c r="P29" s="644">
        <v>558</v>
      </c>
    </row>
    <row r="30" spans="1:16" ht="15">
      <c r="A30" s="642">
        <v>837</v>
      </c>
      <c r="B30" s="342" t="s">
        <v>242</v>
      </c>
      <c r="C30" s="501">
        <v>136374</v>
      </c>
      <c r="D30" s="643">
        <v>143</v>
      </c>
      <c r="E30" s="306">
        <v>4.4701469209127858</v>
      </c>
      <c r="F30" s="307">
        <v>209</v>
      </c>
      <c r="G30" s="306">
        <v>6.533291653641764</v>
      </c>
      <c r="H30" s="307">
        <v>370</v>
      </c>
      <c r="I30" s="306">
        <v>11.566114410753361</v>
      </c>
      <c r="J30" s="307">
        <v>389</v>
      </c>
      <c r="K30" s="306">
        <v>12.160050015629885</v>
      </c>
      <c r="L30" s="307">
        <v>1620</v>
      </c>
      <c r="M30" s="306">
        <v>50.640825257893098</v>
      </c>
      <c r="N30" s="307">
        <v>468</v>
      </c>
      <c r="O30" s="306">
        <v>14.629571741169114</v>
      </c>
      <c r="P30" s="644">
        <v>3199</v>
      </c>
    </row>
    <row r="31" spans="1:16" ht="15">
      <c r="A31" s="642">
        <v>873</v>
      </c>
      <c r="B31" s="342" t="s">
        <v>3481</v>
      </c>
      <c r="C31" s="501">
        <v>9869</v>
      </c>
      <c r="D31" s="643">
        <v>8</v>
      </c>
      <c r="E31" s="306">
        <v>4.2105263157894735</v>
      </c>
      <c r="F31" s="307">
        <v>31</v>
      </c>
      <c r="G31" s="306">
        <v>16.315789473684212</v>
      </c>
      <c r="H31" s="307">
        <v>19</v>
      </c>
      <c r="I31" s="306">
        <v>10</v>
      </c>
      <c r="J31" s="307">
        <v>9</v>
      </c>
      <c r="K31" s="306">
        <v>4.7368421052631584</v>
      </c>
      <c r="L31" s="307">
        <v>99</v>
      </c>
      <c r="M31" s="306">
        <v>52.105263157894733</v>
      </c>
      <c r="N31" s="307">
        <v>24</v>
      </c>
      <c r="O31" s="306">
        <v>12.631578947368421</v>
      </c>
      <c r="P31" s="644">
        <v>190</v>
      </c>
    </row>
    <row r="32" spans="1:16">
      <c r="A32" s="639">
        <v>4</v>
      </c>
      <c r="B32" s="184" t="s">
        <v>318</v>
      </c>
      <c r="C32" s="438">
        <v>211845</v>
      </c>
      <c r="D32" s="640">
        <v>64</v>
      </c>
      <c r="E32" s="68">
        <v>1.9962570180910792</v>
      </c>
      <c r="F32" s="65">
        <v>169</v>
      </c>
      <c r="G32" s="68">
        <v>5.2713661883967564</v>
      </c>
      <c r="H32" s="65">
        <v>277</v>
      </c>
      <c r="I32" s="68">
        <v>8.6400499064254532</v>
      </c>
      <c r="J32" s="65">
        <v>224</v>
      </c>
      <c r="K32" s="68">
        <v>6.9868995633187767</v>
      </c>
      <c r="L32" s="65">
        <v>1798</v>
      </c>
      <c r="M32" s="68">
        <v>56.082345601996252</v>
      </c>
      <c r="N32" s="65">
        <v>674</v>
      </c>
      <c r="O32" s="68">
        <v>21.023081721771678</v>
      </c>
      <c r="P32" s="641">
        <v>3206</v>
      </c>
    </row>
    <row r="33" spans="1:16" ht="15">
      <c r="A33" s="642">
        <v>31</v>
      </c>
      <c r="B33" s="342" t="s">
        <v>16</v>
      </c>
      <c r="C33" s="501">
        <v>28357</v>
      </c>
      <c r="D33" s="643">
        <v>12</v>
      </c>
      <c r="E33" s="306">
        <v>2.6905829596412558</v>
      </c>
      <c r="F33" s="307">
        <v>27</v>
      </c>
      <c r="G33" s="306">
        <v>6.0538116591928253</v>
      </c>
      <c r="H33" s="307">
        <v>29</v>
      </c>
      <c r="I33" s="306">
        <v>6.5022421524663674</v>
      </c>
      <c r="J33" s="307">
        <v>37</v>
      </c>
      <c r="K33" s="306">
        <v>8.2959641255605376</v>
      </c>
      <c r="L33" s="307">
        <v>256</v>
      </c>
      <c r="M33" s="306">
        <v>57.399103139013455</v>
      </c>
      <c r="N33" s="307">
        <v>85</v>
      </c>
      <c r="O33" s="306">
        <v>19.058295964125559</v>
      </c>
      <c r="P33" s="644">
        <v>446</v>
      </c>
    </row>
    <row r="34" spans="1:16" ht="15">
      <c r="A34" s="642">
        <v>40</v>
      </c>
      <c r="B34" s="342" t="s">
        <v>24</v>
      </c>
      <c r="C34" s="501">
        <v>20011</v>
      </c>
      <c r="D34" s="643">
        <v>9</v>
      </c>
      <c r="E34" s="306">
        <v>3.3333333333333335</v>
      </c>
      <c r="F34" s="307">
        <v>10</v>
      </c>
      <c r="G34" s="306">
        <v>3.7037037037037033</v>
      </c>
      <c r="H34" s="307">
        <v>21</v>
      </c>
      <c r="I34" s="306">
        <v>7.7777777777777777</v>
      </c>
      <c r="J34" s="307">
        <v>17</v>
      </c>
      <c r="K34" s="306">
        <v>6.2962962962962958</v>
      </c>
      <c r="L34" s="307">
        <v>182</v>
      </c>
      <c r="M34" s="306">
        <v>67.407407407407405</v>
      </c>
      <c r="N34" s="307">
        <v>31</v>
      </c>
      <c r="O34" s="306">
        <v>11.481481481481481</v>
      </c>
      <c r="P34" s="644">
        <v>270</v>
      </c>
    </row>
    <row r="35" spans="1:16" ht="15">
      <c r="A35" s="642">
        <v>190</v>
      </c>
      <c r="B35" s="342" t="s">
        <v>81</v>
      </c>
      <c r="C35" s="501">
        <v>10406</v>
      </c>
      <c r="D35" s="643">
        <v>4</v>
      </c>
      <c r="E35" s="306">
        <v>1.8433179723502304</v>
      </c>
      <c r="F35" s="307">
        <v>6</v>
      </c>
      <c r="G35" s="306">
        <v>2.7649769585253456</v>
      </c>
      <c r="H35" s="307">
        <v>14</v>
      </c>
      <c r="I35" s="306">
        <v>6.4516129032258061</v>
      </c>
      <c r="J35" s="307">
        <v>18</v>
      </c>
      <c r="K35" s="306">
        <v>8.2949308755760374</v>
      </c>
      <c r="L35" s="307">
        <v>79</v>
      </c>
      <c r="M35" s="306">
        <v>36.405529953917046</v>
      </c>
      <c r="N35" s="307">
        <v>96</v>
      </c>
      <c r="O35" s="306">
        <v>44.23963133640553</v>
      </c>
      <c r="P35" s="644">
        <v>217</v>
      </c>
    </row>
    <row r="36" spans="1:16" ht="15">
      <c r="A36" s="642">
        <v>604</v>
      </c>
      <c r="B36" s="342" t="s">
        <v>177</v>
      </c>
      <c r="C36" s="501">
        <v>31036</v>
      </c>
      <c r="D36" s="643">
        <v>4</v>
      </c>
      <c r="E36" s="306">
        <v>0.96153846153846156</v>
      </c>
      <c r="F36" s="307">
        <v>20</v>
      </c>
      <c r="G36" s="306">
        <v>4.8076923076923084</v>
      </c>
      <c r="H36" s="307">
        <v>39</v>
      </c>
      <c r="I36" s="306">
        <v>9.375</v>
      </c>
      <c r="J36" s="307">
        <v>23</v>
      </c>
      <c r="K36" s="306">
        <v>5.5288461538461533</v>
      </c>
      <c r="L36" s="307">
        <v>271</v>
      </c>
      <c r="M36" s="306">
        <v>65.144230769230774</v>
      </c>
      <c r="N36" s="307">
        <v>59</v>
      </c>
      <c r="O36" s="306">
        <v>14.182692307692307</v>
      </c>
      <c r="P36" s="644">
        <v>416</v>
      </c>
    </row>
    <row r="37" spans="1:16" ht="15">
      <c r="A37" s="642">
        <v>670</v>
      </c>
      <c r="B37" s="342" t="s">
        <v>211</v>
      </c>
      <c r="C37" s="501">
        <v>22618</v>
      </c>
      <c r="D37" s="643">
        <v>9</v>
      </c>
      <c r="E37" s="306">
        <v>2.1951219512195119</v>
      </c>
      <c r="F37" s="307">
        <v>36</v>
      </c>
      <c r="G37" s="306">
        <v>8.7804878048780477</v>
      </c>
      <c r="H37" s="307">
        <v>43</v>
      </c>
      <c r="I37" s="306">
        <v>10.487804878048781</v>
      </c>
      <c r="J37" s="307">
        <v>28</v>
      </c>
      <c r="K37" s="306">
        <v>6.8292682926829276</v>
      </c>
      <c r="L37" s="307">
        <v>168</v>
      </c>
      <c r="M37" s="306">
        <v>40.975609756097562</v>
      </c>
      <c r="N37" s="307">
        <v>126</v>
      </c>
      <c r="O37" s="306">
        <v>30.73170731707317</v>
      </c>
      <c r="P37" s="644">
        <v>410</v>
      </c>
    </row>
    <row r="38" spans="1:16" ht="15">
      <c r="A38" s="642">
        <v>690</v>
      </c>
      <c r="B38" s="342" t="s">
        <v>221</v>
      </c>
      <c r="C38" s="501">
        <v>12907</v>
      </c>
      <c r="D38" s="643">
        <v>1</v>
      </c>
      <c r="E38" s="306">
        <v>0.53475935828876997</v>
      </c>
      <c r="F38" s="307">
        <v>4</v>
      </c>
      <c r="G38" s="306">
        <v>2.1390374331550799</v>
      </c>
      <c r="H38" s="307">
        <v>7</v>
      </c>
      <c r="I38" s="306">
        <v>3.7433155080213902</v>
      </c>
      <c r="J38" s="307">
        <v>7</v>
      </c>
      <c r="K38" s="306">
        <v>3.7433155080213902</v>
      </c>
      <c r="L38" s="307">
        <v>121</v>
      </c>
      <c r="M38" s="306">
        <v>64.705882352941174</v>
      </c>
      <c r="N38" s="307">
        <v>47</v>
      </c>
      <c r="O38" s="306">
        <v>25.133689839572192</v>
      </c>
      <c r="P38" s="644">
        <v>187</v>
      </c>
    </row>
    <row r="39" spans="1:16" ht="15">
      <c r="A39" s="642">
        <v>736</v>
      </c>
      <c r="B39" s="342" t="s">
        <v>225</v>
      </c>
      <c r="C39" s="501">
        <v>41241</v>
      </c>
      <c r="D39" s="643">
        <v>5</v>
      </c>
      <c r="E39" s="306">
        <v>0.99206349206349198</v>
      </c>
      <c r="F39" s="307">
        <v>29</v>
      </c>
      <c r="G39" s="306">
        <v>5.753968253968254</v>
      </c>
      <c r="H39" s="307">
        <v>31</v>
      </c>
      <c r="I39" s="306">
        <v>6.1507936507936503</v>
      </c>
      <c r="J39" s="307">
        <v>38</v>
      </c>
      <c r="K39" s="306">
        <v>7.5396825396825395</v>
      </c>
      <c r="L39" s="307">
        <v>317</v>
      </c>
      <c r="M39" s="306">
        <v>62.896825396825392</v>
      </c>
      <c r="N39" s="307">
        <v>84</v>
      </c>
      <c r="O39" s="306">
        <v>16.666666666666664</v>
      </c>
      <c r="P39" s="644">
        <v>504</v>
      </c>
    </row>
    <row r="40" spans="1:16" ht="15">
      <c r="A40" s="642">
        <v>858</v>
      </c>
      <c r="B40" s="342" t="s">
        <v>253</v>
      </c>
      <c r="C40" s="501">
        <v>12608</v>
      </c>
      <c r="D40" s="643">
        <v>13</v>
      </c>
      <c r="E40" s="306">
        <v>5.9633027522935782</v>
      </c>
      <c r="F40" s="307">
        <v>16</v>
      </c>
      <c r="G40" s="306">
        <v>7.3394495412844041</v>
      </c>
      <c r="H40" s="307">
        <v>25</v>
      </c>
      <c r="I40" s="306">
        <v>11.467889908256881</v>
      </c>
      <c r="J40" s="307">
        <v>10</v>
      </c>
      <c r="K40" s="306">
        <v>4.5871559633027523</v>
      </c>
      <c r="L40" s="307">
        <v>116</v>
      </c>
      <c r="M40" s="306">
        <v>53.211009174311933</v>
      </c>
      <c r="N40" s="307">
        <v>38</v>
      </c>
      <c r="O40" s="306">
        <v>17.431192660550458</v>
      </c>
      <c r="P40" s="644">
        <v>218</v>
      </c>
    </row>
    <row r="41" spans="1:16" ht="15">
      <c r="A41" s="642">
        <v>885</v>
      </c>
      <c r="B41" s="342" t="s">
        <v>259</v>
      </c>
      <c r="C41" s="501">
        <v>8044</v>
      </c>
      <c r="D41" s="643">
        <v>0</v>
      </c>
      <c r="E41" s="306">
        <v>0</v>
      </c>
      <c r="F41" s="307">
        <v>1</v>
      </c>
      <c r="G41" s="306">
        <v>0.93457943925233633</v>
      </c>
      <c r="H41" s="307">
        <v>12</v>
      </c>
      <c r="I41" s="306">
        <v>11.214953271028037</v>
      </c>
      <c r="J41" s="307">
        <v>12</v>
      </c>
      <c r="K41" s="306">
        <v>11.214953271028037</v>
      </c>
      <c r="L41" s="307">
        <v>68</v>
      </c>
      <c r="M41" s="306">
        <v>63.551401869158873</v>
      </c>
      <c r="N41" s="307">
        <v>14</v>
      </c>
      <c r="O41" s="306">
        <v>13.084112149532709</v>
      </c>
      <c r="P41" s="644">
        <v>107</v>
      </c>
    </row>
    <row r="42" spans="1:16" ht="15">
      <c r="A42" s="642">
        <v>890</v>
      </c>
      <c r="B42" s="342" t="s">
        <v>263</v>
      </c>
      <c r="C42" s="501">
        <v>24617</v>
      </c>
      <c r="D42" s="643">
        <v>7</v>
      </c>
      <c r="E42" s="306">
        <v>1.6241299303944314</v>
      </c>
      <c r="F42" s="307">
        <v>20</v>
      </c>
      <c r="G42" s="306">
        <v>4.6403712296983759</v>
      </c>
      <c r="H42" s="307">
        <v>56</v>
      </c>
      <c r="I42" s="306">
        <v>12.993039443155451</v>
      </c>
      <c r="J42" s="307">
        <v>34</v>
      </c>
      <c r="K42" s="306">
        <v>7.8886310904872383</v>
      </c>
      <c r="L42" s="307">
        <v>220</v>
      </c>
      <c r="M42" s="306">
        <v>51.044083526682137</v>
      </c>
      <c r="N42" s="307">
        <v>94</v>
      </c>
      <c r="O42" s="306">
        <v>21.809744779582367</v>
      </c>
      <c r="P42" s="644">
        <v>431</v>
      </c>
    </row>
    <row r="43" spans="1:16">
      <c r="A43" s="639">
        <v>5</v>
      </c>
      <c r="B43" s="184" t="s">
        <v>329</v>
      </c>
      <c r="C43" s="438">
        <v>222495</v>
      </c>
      <c r="D43" s="640">
        <v>106</v>
      </c>
      <c r="E43" s="68">
        <v>2.4783726911386488</v>
      </c>
      <c r="F43" s="65">
        <v>268</v>
      </c>
      <c r="G43" s="68">
        <v>6.266074351180734</v>
      </c>
      <c r="H43" s="65">
        <v>403</v>
      </c>
      <c r="I43" s="68">
        <v>9.4224924012158056</v>
      </c>
      <c r="J43" s="65">
        <v>307</v>
      </c>
      <c r="K43" s="68">
        <v>7.1779284545241993</v>
      </c>
      <c r="L43" s="65">
        <v>2014</v>
      </c>
      <c r="M43" s="68">
        <v>47.089081131634323</v>
      </c>
      <c r="N43" s="65">
        <v>1179</v>
      </c>
      <c r="O43" s="68">
        <v>27.566050970306289</v>
      </c>
      <c r="P43" s="641">
        <v>4277</v>
      </c>
    </row>
    <row r="44" spans="1:16" ht="15">
      <c r="A44" s="642">
        <v>4</v>
      </c>
      <c r="B44" s="342" t="s">
        <v>10</v>
      </c>
      <c r="C44" s="501">
        <v>2864</v>
      </c>
      <c r="D44" s="643">
        <v>0</v>
      </c>
      <c r="E44" s="306">
        <v>0</v>
      </c>
      <c r="F44" s="307">
        <v>1</v>
      </c>
      <c r="G44" s="306">
        <v>2.6315789473684208</v>
      </c>
      <c r="H44" s="307">
        <v>2</v>
      </c>
      <c r="I44" s="306">
        <v>5.2631578947368416</v>
      </c>
      <c r="J44" s="307">
        <v>3</v>
      </c>
      <c r="K44" s="306">
        <v>7.8947368421052628</v>
      </c>
      <c r="L44" s="307">
        <v>14</v>
      </c>
      <c r="M44" s="306">
        <v>36.84210526315789</v>
      </c>
      <c r="N44" s="307">
        <v>18</v>
      </c>
      <c r="O44" s="306">
        <v>47.368421052631575</v>
      </c>
      <c r="P44" s="644">
        <v>38</v>
      </c>
    </row>
    <row r="45" spans="1:16" ht="15">
      <c r="A45" s="642">
        <v>42</v>
      </c>
      <c r="B45" s="342" t="s">
        <v>3482</v>
      </c>
      <c r="C45" s="501">
        <v>28279</v>
      </c>
      <c r="D45" s="643">
        <v>13</v>
      </c>
      <c r="E45" s="306">
        <v>2.5390625</v>
      </c>
      <c r="F45" s="307">
        <v>39</v>
      </c>
      <c r="G45" s="306">
        <v>7.6171875</v>
      </c>
      <c r="H45" s="307">
        <v>53</v>
      </c>
      <c r="I45" s="306">
        <v>10.3515625</v>
      </c>
      <c r="J45" s="307">
        <v>26</v>
      </c>
      <c r="K45" s="306">
        <v>5.078125</v>
      </c>
      <c r="L45" s="307">
        <v>218</v>
      </c>
      <c r="M45" s="306">
        <v>42.578125</v>
      </c>
      <c r="N45" s="307">
        <v>163</v>
      </c>
      <c r="O45" s="306">
        <v>31.8359375</v>
      </c>
      <c r="P45" s="644">
        <v>512</v>
      </c>
    </row>
    <row r="46" spans="1:16" ht="15">
      <c r="A46" s="642">
        <v>44</v>
      </c>
      <c r="B46" s="342" t="s">
        <v>30</v>
      </c>
      <c r="C46" s="501">
        <v>7508</v>
      </c>
      <c r="D46" s="643">
        <v>3</v>
      </c>
      <c r="E46" s="306">
        <v>3.4482758620689653</v>
      </c>
      <c r="F46" s="307">
        <v>1</v>
      </c>
      <c r="G46" s="306">
        <v>1.1494252873563218</v>
      </c>
      <c r="H46" s="307">
        <v>7</v>
      </c>
      <c r="I46" s="306">
        <v>8.0459770114942533</v>
      </c>
      <c r="J46" s="307">
        <v>4</v>
      </c>
      <c r="K46" s="306">
        <v>4.5977011494252871</v>
      </c>
      <c r="L46" s="307">
        <v>61</v>
      </c>
      <c r="M46" s="306">
        <v>70.114942528735639</v>
      </c>
      <c r="N46" s="307">
        <v>11</v>
      </c>
      <c r="O46" s="306">
        <v>12.643678160919542</v>
      </c>
      <c r="P46" s="644">
        <v>87</v>
      </c>
    </row>
    <row r="47" spans="1:16" ht="15">
      <c r="A47" s="642">
        <v>59</v>
      </c>
      <c r="B47" s="342" t="s">
        <v>39</v>
      </c>
      <c r="C47" s="501">
        <v>5314</v>
      </c>
      <c r="D47" s="643">
        <v>3</v>
      </c>
      <c r="E47" s="306">
        <v>2.7027027027027026</v>
      </c>
      <c r="F47" s="307">
        <v>5</v>
      </c>
      <c r="G47" s="306">
        <v>4.5045045045045047</v>
      </c>
      <c r="H47" s="307">
        <v>6</v>
      </c>
      <c r="I47" s="306">
        <v>5.4054054054054053</v>
      </c>
      <c r="J47" s="307">
        <v>8</v>
      </c>
      <c r="K47" s="306">
        <v>7.2072072072072073</v>
      </c>
      <c r="L47" s="307">
        <v>52</v>
      </c>
      <c r="M47" s="306">
        <v>46.846846846846844</v>
      </c>
      <c r="N47" s="307">
        <v>37</v>
      </c>
      <c r="O47" s="306">
        <v>33.333333333333329</v>
      </c>
      <c r="P47" s="644">
        <v>111</v>
      </c>
    </row>
    <row r="48" spans="1:16" ht="15">
      <c r="A48" s="642">
        <v>113</v>
      </c>
      <c r="B48" s="342" t="s">
        <v>55</v>
      </c>
      <c r="C48" s="501">
        <v>10089</v>
      </c>
      <c r="D48" s="643">
        <v>3</v>
      </c>
      <c r="E48" s="306">
        <v>2.5862068965517242</v>
      </c>
      <c r="F48" s="307">
        <v>6</v>
      </c>
      <c r="G48" s="306">
        <v>5.1724137931034484</v>
      </c>
      <c r="H48" s="307">
        <v>7</v>
      </c>
      <c r="I48" s="306">
        <v>6.0344827586206895</v>
      </c>
      <c r="J48" s="307">
        <v>3</v>
      </c>
      <c r="K48" s="306">
        <v>2.5862068965517242</v>
      </c>
      <c r="L48" s="307">
        <v>78</v>
      </c>
      <c r="M48" s="306">
        <v>67.241379310344826</v>
      </c>
      <c r="N48" s="307">
        <v>19</v>
      </c>
      <c r="O48" s="306">
        <v>16.379310344827587</v>
      </c>
      <c r="P48" s="644">
        <v>116</v>
      </c>
    </row>
    <row r="49" spans="1:16" ht="15">
      <c r="A49" s="642">
        <v>125</v>
      </c>
      <c r="B49" s="342" t="s">
        <v>59</v>
      </c>
      <c r="C49" s="501">
        <v>8940</v>
      </c>
      <c r="D49" s="643">
        <v>8</v>
      </c>
      <c r="E49" s="306">
        <v>5.5172413793103452</v>
      </c>
      <c r="F49" s="307">
        <v>7</v>
      </c>
      <c r="G49" s="306">
        <v>4.8275862068965516</v>
      </c>
      <c r="H49" s="307">
        <v>10</v>
      </c>
      <c r="I49" s="306">
        <v>6.8965517241379306</v>
      </c>
      <c r="J49" s="307">
        <v>13</v>
      </c>
      <c r="K49" s="306">
        <v>8.9655172413793096</v>
      </c>
      <c r="L49" s="307">
        <v>86</v>
      </c>
      <c r="M49" s="306">
        <v>59.310344827586206</v>
      </c>
      <c r="N49" s="307">
        <v>21</v>
      </c>
      <c r="O49" s="306">
        <v>14.482758620689657</v>
      </c>
      <c r="P49" s="644">
        <v>145</v>
      </c>
    </row>
    <row r="50" spans="1:16" ht="15">
      <c r="A50" s="642">
        <v>138</v>
      </c>
      <c r="B50" s="342" t="s">
        <v>65</v>
      </c>
      <c r="C50" s="501">
        <v>16287</v>
      </c>
      <c r="D50" s="643">
        <v>6</v>
      </c>
      <c r="E50" s="306">
        <v>1.8518518518518516</v>
      </c>
      <c r="F50" s="307">
        <v>20</v>
      </c>
      <c r="G50" s="306">
        <v>6.1728395061728394</v>
      </c>
      <c r="H50" s="307">
        <v>31</v>
      </c>
      <c r="I50" s="306">
        <v>9.5679012345679002</v>
      </c>
      <c r="J50" s="307">
        <v>31</v>
      </c>
      <c r="K50" s="306">
        <v>9.5679012345679002</v>
      </c>
      <c r="L50" s="307">
        <v>169</v>
      </c>
      <c r="M50" s="306">
        <v>52.160493827160494</v>
      </c>
      <c r="N50" s="307">
        <v>67</v>
      </c>
      <c r="O50" s="306">
        <v>20.679012345679013</v>
      </c>
      <c r="P50" s="644">
        <v>324</v>
      </c>
    </row>
    <row r="51" spans="1:16" ht="15">
      <c r="A51" s="642">
        <v>234</v>
      </c>
      <c r="B51" s="342" t="s">
        <v>92</v>
      </c>
      <c r="C51" s="501">
        <v>24621</v>
      </c>
      <c r="D51" s="643">
        <v>9</v>
      </c>
      <c r="E51" s="306">
        <v>2.2670025188916876</v>
      </c>
      <c r="F51" s="307">
        <v>33</v>
      </c>
      <c r="G51" s="306">
        <v>8.3123425692695214</v>
      </c>
      <c r="H51" s="307">
        <v>46</v>
      </c>
      <c r="I51" s="306">
        <v>11.586901763224182</v>
      </c>
      <c r="J51" s="307">
        <v>29</v>
      </c>
      <c r="K51" s="306">
        <v>7.3047858942065487</v>
      </c>
      <c r="L51" s="307">
        <v>220</v>
      </c>
      <c r="M51" s="306">
        <v>55.415617128463481</v>
      </c>
      <c r="N51" s="307">
        <v>60</v>
      </c>
      <c r="O51" s="306">
        <v>15.113350125944585</v>
      </c>
      <c r="P51" s="644">
        <v>397</v>
      </c>
    </row>
    <row r="52" spans="1:16" ht="15">
      <c r="A52" s="642">
        <v>240</v>
      </c>
      <c r="B52" s="342" t="s">
        <v>97</v>
      </c>
      <c r="C52" s="501">
        <v>12708</v>
      </c>
      <c r="D52" s="643">
        <v>1</v>
      </c>
      <c r="E52" s="306">
        <v>0.40322580645161288</v>
      </c>
      <c r="F52" s="307">
        <v>2</v>
      </c>
      <c r="G52" s="306">
        <v>0.80645161290322576</v>
      </c>
      <c r="H52" s="307">
        <v>15</v>
      </c>
      <c r="I52" s="306">
        <v>6.0483870967741939</v>
      </c>
      <c r="J52" s="307">
        <v>19</v>
      </c>
      <c r="K52" s="306">
        <v>7.661290322580645</v>
      </c>
      <c r="L52" s="307">
        <v>94</v>
      </c>
      <c r="M52" s="306">
        <v>37.903225806451616</v>
      </c>
      <c r="N52" s="307">
        <v>117</v>
      </c>
      <c r="O52" s="306">
        <v>47.177419354838712</v>
      </c>
      <c r="P52" s="644">
        <v>248</v>
      </c>
    </row>
    <row r="53" spans="1:16" ht="15">
      <c r="A53" s="642">
        <v>284</v>
      </c>
      <c r="B53" s="342" t="s">
        <v>108</v>
      </c>
      <c r="C53" s="501">
        <v>21679</v>
      </c>
      <c r="D53" s="643">
        <v>26</v>
      </c>
      <c r="E53" s="306">
        <v>4.1401273885350314</v>
      </c>
      <c r="F53" s="307">
        <v>69</v>
      </c>
      <c r="G53" s="306">
        <v>10.987261146496815</v>
      </c>
      <c r="H53" s="307">
        <v>79</v>
      </c>
      <c r="I53" s="306">
        <v>12.579617834394904</v>
      </c>
      <c r="J53" s="307">
        <v>46</v>
      </c>
      <c r="K53" s="306">
        <v>7.3248407643312099</v>
      </c>
      <c r="L53" s="307">
        <v>248</v>
      </c>
      <c r="M53" s="306">
        <v>39.490445859872615</v>
      </c>
      <c r="N53" s="307">
        <v>160</v>
      </c>
      <c r="O53" s="306">
        <v>25.477707006369428</v>
      </c>
      <c r="P53" s="644">
        <v>628</v>
      </c>
    </row>
    <row r="54" spans="1:16" ht="15">
      <c r="A54" s="642">
        <v>306</v>
      </c>
      <c r="B54" s="342" t="s">
        <v>110</v>
      </c>
      <c r="C54" s="501">
        <v>6022</v>
      </c>
      <c r="D54" s="643">
        <v>0</v>
      </c>
      <c r="E54" s="306">
        <v>0</v>
      </c>
      <c r="F54" s="307">
        <v>4</v>
      </c>
      <c r="G54" s="306">
        <v>4.1666666666666661</v>
      </c>
      <c r="H54" s="307">
        <v>11</v>
      </c>
      <c r="I54" s="306">
        <v>11.458333333333332</v>
      </c>
      <c r="J54" s="307">
        <v>6</v>
      </c>
      <c r="K54" s="306">
        <v>6.25</v>
      </c>
      <c r="L54" s="307">
        <v>47</v>
      </c>
      <c r="M54" s="306">
        <v>48.958333333333329</v>
      </c>
      <c r="N54" s="307">
        <v>28</v>
      </c>
      <c r="O54" s="306">
        <v>29.166666666666668</v>
      </c>
      <c r="P54" s="644">
        <v>96</v>
      </c>
    </row>
    <row r="55" spans="1:16" ht="15">
      <c r="A55" s="642">
        <v>347</v>
      </c>
      <c r="B55" s="342" t="s">
        <v>124</v>
      </c>
      <c r="C55" s="501">
        <v>5650</v>
      </c>
      <c r="D55" s="643">
        <v>0</v>
      </c>
      <c r="E55" s="306">
        <v>0</v>
      </c>
      <c r="F55" s="307">
        <v>0</v>
      </c>
      <c r="G55" s="306">
        <v>0</v>
      </c>
      <c r="H55" s="307">
        <v>3</v>
      </c>
      <c r="I55" s="306">
        <v>3.0612244897959182</v>
      </c>
      <c r="J55" s="307">
        <v>3</v>
      </c>
      <c r="K55" s="306">
        <v>3.0612244897959182</v>
      </c>
      <c r="L55" s="307">
        <v>57</v>
      </c>
      <c r="M55" s="306">
        <v>58.163265306122447</v>
      </c>
      <c r="N55" s="307">
        <v>35</v>
      </c>
      <c r="O55" s="306">
        <v>35.714285714285715</v>
      </c>
      <c r="P55" s="644">
        <v>98</v>
      </c>
    </row>
    <row r="56" spans="1:16" ht="15">
      <c r="A56" s="642">
        <v>411</v>
      </c>
      <c r="B56" s="342" t="s">
        <v>145</v>
      </c>
      <c r="C56" s="501">
        <v>10567</v>
      </c>
      <c r="D56" s="643">
        <v>3</v>
      </c>
      <c r="E56" s="306">
        <v>1.4851485148514851</v>
      </c>
      <c r="F56" s="307">
        <v>9</v>
      </c>
      <c r="G56" s="306">
        <v>4.455445544554455</v>
      </c>
      <c r="H56" s="307">
        <v>10</v>
      </c>
      <c r="I56" s="306">
        <v>4.9504950495049505</v>
      </c>
      <c r="J56" s="307">
        <v>11</v>
      </c>
      <c r="K56" s="306">
        <v>5.4455445544554459</v>
      </c>
      <c r="L56" s="307">
        <v>112</v>
      </c>
      <c r="M56" s="306">
        <v>55.445544554455452</v>
      </c>
      <c r="N56" s="307">
        <v>57</v>
      </c>
      <c r="O56" s="306">
        <v>28.217821782178216</v>
      </c>
      <c r="P56" s="644">
        <v>202</v>
      </c>
    </row>
    <row r="57" spans="1:16" ht="15">
      <c r="A57" s="642">
        <v>501</v>
      </c>
      <c r="B57" s="342" t="s">
        <v>163</v>
      </c>
      <c r="C57" s="501">
        <v>3325</v>
      </c>
      <c r="D57" s="643">
        <v>1</v>
      </c>
      <c r="E57" s="306">
        <v>1.9607843137254901</v>
      </c>
      <c r="F57" s="307">
        <v>0</v>
      </c>
      <c r="G57" s="306">
        <v>0</v>
      </c>
      <c r="H57" s="307">
        <v>0</v>
      </c>
      <c r="I57" s="306">
        <v>0</v>
      </c>
      <c r="J57" s="307">
        <v>4</v>
      </c>
      <c r="K57" s="306">
        <v>7.8431372549019605</v>
      </c>
      <c r="L57" s="307">
        <v>30</v>
      </c>
      <c r="M57" s="306">
        <v>58.82352941176471</v>
      </c>
      <c r="N57" s="307">
        <v>16</v>
      </c>
      <c r="O57" s="306">
        <v>31.372549019607842</v>
      </c>
      <c r="P57" s="644">
        <v>51</v>
      </c>
    </row>
    <row r="58" spans="1:16" ht="15">
      <c r="A58" s="642">
        <v>543</v>
      </c>
      <c r="B58" s="342" t="s">
        <v>167</v>
      </c>
      <c r="C58" s="501">
        <v>8677</v>
      </c>
      <c r="D58" s="643">
        <v>7</v>
      </c>
      <c r="E58" s="306">
        <v>3.664921465968586</v>
      </c>
      <c r="F58" s="307">
        <v>16</v>
      </c>
      <c r="G58" s="306">
        <v>8.3769633507853403</v>
      </c>
      <c r="H58" s="307">
        <v>16</v>
      </c>
      <c r="I58" s="306">
        <v>8.3769633507853403</v>
      </c>
      <c r="J58" s="307">
        <v>20</v>
      </c>
      <c r="K58" s="306">
        <v>10.471204188481675</v>
      </c>
      <c r="L58" s="307">
        <v>120</v>
      </c>
      <c r="M58" s="306">
        <v>62.827225130890049</v>
      </c>
      <c r="N58" s="307">
        <v>12</v>
      </c>
      <c r="O58" s="306">
        <v>6.2827225130890048</v>
      </c>
      <c r="P58" s="644">
        <v>191</v>
      </c>
    </row>
    <row r="59" spans="1:16" ht="15">
      <c r="A59" s="642">
        <v>628</v>
      </c>
      <c r="B59" s="342" t="s">
        <v>183</v>
      </c>
      <c r="C59" s="501">
        <v>9717</v>
      </c>
      <c r="D59" s="643">
        <v>6</v>
      </c>
      <c r="E59" s="306">
        <v>2.7522935779816518</v>
      </c>
      <c r="F59" s="307">
        <v>16</v>
      </c>
      <c r="G59" s="306">
        <v>7.3394495412844041</v>
      </c>
      <c r="H59" s="307">
        <v>22</v>
      </c>
      <c r="I59" s="306">
        <v>10.091743119266056</v>
      </c>
      <c r="J59" s="307">
        <v>19</v>
      </c>
      <c r="K59" s="306">
        <v>8.7155963302752291</v>
      </c>
      <c r="L59" s="307">
        <v>114</v>
      </c>
      <c r="M59" s="306">
        <v>52.293577981651374</v>
      </c>
      <c r="N59" s="307">
        <v>41</v>
      </c>
      <c r="O59" s="306">
        <v>18.807339449541285</v>
      </c>
      <c r="P59" s="644">
        <v>218</v>
      </c>
    </row>
    <row r="60" spans="1:16" ht="15">
      <c r="A60" s="642">
        <v>656</v>
      </c>
      <c r="B60" s="342" t="s">
        <v>195</v>
      </c>
      <c r="C60" s="501">
        <v>16778</v>
      </c>
      <c r="D60" s="643">
        <v>5</v>
      </c>
      <c r="E60" s="306">
        <v>2</v>
      </c>
      <c r="F60" s="307">
        <v>8</v>
      </c>
      <c r="G60" s="306">
        <v>3.2</v>
      </c>
      <c r="H60" s="307">
        <v>19</v>
      </c>
      <c r="I60" s="306">
        <v>7.6</v>
      </c>
      <c r="J60" s="307">
        <v>25</v>
      </c>
      <c r="K60" s="306">
        <v>10</v>
      </c>
      <c r="L60" s="307">
        <v>88</v>
      </c>
      <c r="M60" s="306">
        <v>35.199999999999996</v>
      </c>
      <c r="N60" s="307">
        <v>105</v>
      </c>
      <c r="O60" s="306">
        <v>42</v>
      </c>
      <c r="P60" s="644">
        <v>250</v>
      </c>
    </row>
    <row r="61" spans="1:16" ht="15">
      <c r="A61" s="642">
        <v>761</v>
      </c>
      <c r="B61" s="342" t="s">
        <v>230</v>
      </c>
      <c r="C61" s="501">
        <v>16245</v>
      </c>
      <c r="D61" s="643">
        <v>10</v>
      </c>
      <c r="E61" s="306">
        <v>2.1881838074398248</v>
      </c>
      <c r="F61" s="307">
        <v>27</v>
      </c>
      <c r="G61" s="306">
        <v>5.9080962800875279</v>
      </c>
      <c r="H61" s="307">
        <v>59</v>
      </c>
      <c r="I61" s="306">
        <v>12.910284463894966</v>
      </c>
      <c r="J61" s="307">
        <v>35</v>
      </c>
      <c r="K61" s="306">
        <v>7.6586433260393871</v>
      </c>
      <c r="L61" s="307">
        <v>138</v>
      </c>
      <c r="M61" s="306">
        <v>30.196936542669583</v>
      </c>
      <c r="N61" s="307">
        <v>188</v>
      </c>
      <c r="O61" s="306">
        <v>41.137855579868713</v>
      </c>
      <c r="P61" s="644">
        <v>457</v>
      </c>
    </row>
    <row r="62" spans="1:16" ht="15">
      <c r="A62" s="642">
        <v>842</v>
      </c>
      <c r="B62" s="342" t="s">
        <v>244</v>
      </c>
      <c r="C62" s="501">
        <v>7225</v>
      </c>
      <c r="D62" s="643">
        <v>2</v>
      </c>
      <c r="E62" s="306">
        <v>1.8518518518518516</v>
      </c>
      <c r="F62" s="307">
        <v>5</v>
      </c>
      <c r="G62" s="306">
        <v>4.6296296296296298</v>
      </c>
      <c r="H62" s="307">
        <v>7</v>
      </c>
      <c r="I62" s="306">
        <v>6.481481481481481</v>
      </c>
      <c r="J62" s="307">
        <v>2</v>
      </c>
      <c r="K62" s="306">
        <v>1.8518518518518516</v>
      </c>
      <c r="L62" s="307">
        <v>68</v>
      </c>
      <c r="M62" s="306">
        <v>62.962962962962962</v>
      </c>
      <c r="N62" s="307">
        <v>24</v>
      </c>
      <c r="O62" s="306">
        <v>22.222222222222221</v>
      </c>
      <c r="P62" s="644">
        <v>108</v>
      </c>
    </row>
    <row r="63" spans="1:16">
      <c r="A63" s="639">
        <v>6</v>
      </c>
      <c r="B63" s="184" t="s">
        <v>349</v>
      </c>
      <c r="C63" s="438">
        <v>260186</v>
      </c>
      <c r="D63" s="640">
        <v>98</v>
      </c>
      <c r="E63" s="68">
        <v>2.3031727379553466</v>
      </c>
      <c r="F63" s="65">
        <v>229</v>
      </c>
      <c r="G63" s="68">
        <v>5.3819036427732083</v>
      </c>
      <c r="H63" s="65">
        <v>336</v>
      </c>
      <c r="I63" s="68">
        <v>7.896592244418331</v>
      </c>
      <c r="J63" s="65">
        <v>331</v>
      </c>
      <c r="K63" s="68">
        <v>7.7790834312573445</v>
      </c>
      <c r="L63" s="65">
        <v>2118</v>
      </c>
      <c r="M63" s="68">
        <v>49.776733254994127</v>
      </c>
      <c r="N63" s="65">
        <v>1143</v>
      </c>
      <c r="O63" s="68">
        <v>26.862514688601646</v>
      </c>
      <c r="P63" s="641">
        <v>4255</v>
      </c>
    </row>
    <row r="64" spans="1:16" ht="15">
      <c r="A64" s="642">
        <v>38</v>
      </c>
      <c r="B64" s="342" t="s">
        <v>22</v>
      </c>
      <c r="C64" s="501">
        <v>12081</v>
      </c>
      <c r="D64" s="643">
        <v>2</v>
      </c>
      <c r="E64" s="306">
        <v>1.3605442176870748</v>
      </c>
      <c r="F64" s="307">
        <v>4</v>
      </c>
      <c r="G64" s="306">
        <v>2.7210884353741496</v>
      </c>
      <c r="H64" s="307">
        <v>6</v>
      </c>
      <c r="I64" s="306">
        <v>4.0816326530612246</v>
      </c>
      <c r="J64" s="307">
        <v>7</v>
      </c>
      <c r="K64" s="306">
        <v>4.7619047619047619</v>
      </c>
      <c r="L64" s="307">
        <v>99</v>
      </c>
      <c r="M64" s="306">
        <v>67.346938775510196</v>
      </c>
      <c r="N64" s="307">
        <v>29</v>
      </c>
      <c r="O64" s="306">
        <v>19.727891156462583</v>
      </c>
      <c r="P64" s="644">
        <v>147</v>
      </c>
    </row>
    <row r="65" spans="1:16" ht="15">
      <c r="A65" s="642">
        <v>86</v>
      </c>
      <c r="B65" s="342" t="s">
        <v>43</v>
      </c>
      <c r="C65" s="501">
        <v>6405</v>
      </c>
      <c r="D65" s="643">
        <v>2</v>
      </c>
      <c r="E65" s="306">
        <v>2.1505376344086025</v>
      </c>
      <c r="F65" s="307">
        <v>5</v>
      </c>
      <c r="G65" s="306">
        <v>5.376344086021505</v>
      </c>
      <c r="H65" s="307">
        <v>4</v>
      </c>
      <c r="I65" s="306">
        <v>4.3010752688172049</v>
      </c>
      <c r="J65" s="307">
        <v>6</v>
      </c>
      <c r="K65" s="306">
        <v>6.4516129032258061</v>
      </c>
      <c r="L65" s="307">
        <v>53</v>
      </c>
      <c r="M65" s="306">
        <v>56.98924731182796</v>
      </c>
      <c r="N65" s="307">
        <v>23</v>
      </c>
      <c r="O65" s="306">
        <v>24.731182795698924</v>
      </c>
      <c r="P65" s="644">
        <v>93</v>
      </c>
    </row>
    <row r="66" spans="1:16" ht="15">
      <c r="A66" s="642">
        <v>107</v>
      </c>
      <c r="B66" s="342" t="s">
        <v>3483</v>
      </c>
      <c r="C66" s="501">
        <v>8504</v>
      </c>
      <c r="D66" s="643">
        <v>1</v>
      </c>
      <c r="E66" s="306">
        <v>0.55555555555555558</v>
      </c>
      <c r="F66" s="307">
        <v>12</v>
      </c>
      <c r="G66" s="306">
        <v>6.666666666666667</v>
      </c>
      <c r="H66" s="307">
        <v>11</v>
      </c>
      <c r="I66" s="306">
        <v>6.1111111111111107</v>
      </c>
      <c r="J66" s="307">
        <v>12</v>
      </c>
      <c r="K66" s="306">
        <v>6.666666666666667</v>
      </c>
      <c r="L66" s="307">
        <v>132</v>
      </c>
      <c r="M66" s="306">
        <v>73.333333333333329</v>
      </c>
      <c r="N66" s="307">
        <v>12</v>
      </c>
      <c r="O66" s="306">
        <v>6.666666666666667</v>
      </c>
      <c r="P66" s="644">
        <v>180</v>
      </c>
    </row>
    <row r="67" spans="1:16" ht="15">
      <c r="A67" s="642">
        <v>134</v>
      </c>
      <c r="B67" s="342" t="s">
        <v>63</v>
      </c>
      <c r="C67" s="501">
        <v>9680</v>
      </c>
      <c r="D67" s="643">
        <v>2</v>
      </c>
      <c r="E67" s="306">
        <v>1.4925373134328357</v>
      </c>
      <c r="F67" s="307">
        <v>4</v>
      </c>
      <c r="G67" s="306">
        <v>2.9850746268656714</v>
      </c>
      <c r="H67" s="307">
        <v>8</v>
      </c>
      <c r="I67" s="306">
        <v>5.9701492537313428</v>
      </c>
      <c r="J67" s="307">
        <v>9</v>
      </c>
      <c r="K67" s="306">
        <v>6.7164179104477615</v>
      </c>
      <c r="L67" s="307">
        <v>98</v>
      </c>
      <c r="M67" s="306">
        <v>73.134328358208961</v>
      </c>
      <c r="N67" s="307">
        <v>13</v>
      </c>
      <c r="O67" s="306">
        <v>9.7014925373134329</v>
      </c>
      <c r="P67" s="644">
        <v>134</v>
      </c>
    </row>
    <row r="68" spans="1:16" ht="15">
      <c r="A68" s="642">
        <v>150</v>
      </c>
      <c r="B68" s="342" t="s">
        <v>3484</v>
      </c>
      <c r="C68" s="501">
        <v>4160</v>
      </c>
      <c r="D68" s="643">
        <v>0</v>
      </c>
      <c r="E68" s="306">
        <v>0</v>
      </c>
      <c r="F68" s="307">
        <v>6</v>
      </c>
      <c r="G68" s="306">
        <v>4.7244094488188972</v>
      </c>
      <c r="H68" s="307">
        <v>11</v>
      </c>
      <c r="I68" s="306">
        <v>8.6614173228346463</v>
      </c>
      <c r="J68" s="307">
        <v>8</v>
      </c>
      <c r="K68" s="306">
        <v>6.2992125984251963</v>
      </c>
      <c r="L68" s="307">
        <v>34</v>
      </c>
      <c r="M68" s="306">
        <v>26.771653543307089</v>
      </c>
      <c r="N68" s="307">
        <v>68</v>
      </c>
      <c r="O68" s="306">
        <v>53.543307086614178</v>
      </c>
      <c r="P68" s="644">
        <v>127</v>
      </c>
    </row>
    <row r="69" spans="1:16" ht="15">
      <c r="A69" s="642">
        <v>237</v>
      </c>
      <c r="B69" s="342" t="s">
        <v>95</v>
      </c>
      <c r="C69" s="501">
        <v>20645</v>
      </c>
      <c r="D69" s="643">
        <v>3</v>
      </c>
      <c r="E69" s="306">
        <v>1.3953488372093024</v>
      </c>
      <c r="F69" s="307">
        <v>8</v>
      </c>
      <c r="G69" s="306">
        <v>3.7209302325581395</v>
      </c>
      <c r="H69" s="307">
        <v>11</v>
      </c>
      <c r="I69" s="306">
        <v>5.1162790697674421</v>
      </c>
      <c r="J69" s="307">
        <v>13</v>
      </c>
      <c r="K69" s="306">
        <v>6.0465116279069768</v>
      </c>
      <c r="L69" s="307">
        <v>106</v>
      </c>
      <c r="M69" s="306">
        <v>49.302325581395351</v>
      </c>
      <c r="N69" s="307">
        <v>74</v>
      </c>
      <c r="O69" s="306">
        <v>34.418604651162795</v>
      </c>
      <c r="P69" s="644">
        <v>215</v>
      </c>
    </row>
    <row r="70" spans="1:16" ht="15">
      <c r="A70" s="642">
        <v>264</v>
      </c>
      <c r="B70" s="342" t="s">
        <v>102</v>
      </c>
      <c r="C70" s="501">
        <v>12285</v>
      </c>
      <c r="D70" s="643">
        <v>1</v>
      </c>
      <c r="E70" s="306">
        <v>0.76923076923076927</v>
      </c>
      <c r="F70" s="307">
        <v>1</v>
      </c>
      <c r="G70" s="306">
        <v>0.76923076923076927</v>
      </c>
      <c r="H70" s="307">
        <v>10</v>
      </c>
      <c r="I70" s="306">
        <v>7.6923076923076925</v>
      </c>
      <c r="J70" s="307">
        <v>15</v>
      </c>
      <c r="K70" s="306">
        <v>11.538461538461538</v>
      </c>
      <c r="L70" s="307">
        <v>71</v>
      </c>
      <c r="M70" s="306">
        <v>54.615384615384613</v>
      </c>
      <c r="N70" s="307">
        <v>32</v>
      </c>
      <c r="O70" s="306">
        <v>24.615384615384617</v>
      </c>
      <c r="P70" s="644">
        <v>130</v>
      </c>
    </row>
    <row r="71" spans="1:16" ht="15">
      <c r="A71" s="642">
        <v>310</v>
      </c>
      <c r="B71" s="342" t="s">
        <v>114</v>
      </c>
      <c r="C71" s="501">
        <v>10390</v>
      </c>
      <c r="D71" s="643">
        <v>4</v>
      </c>
      <c r="E71" s="306">
        <v>2.9629629629629632</v>
      </c>
      <c r="F71" s="307">
        <v>4</v>
      </c>
      <c r="G71" s="306">
        <v>2.9629629629629632</v>
      </c>
      <c r="H71" s="307">
        <v>7</v>
      </c>
      <c r="I71" s="306">
        <v>5.1851851851851851</v>
      </c>
      <c r="J71" s="307">
        <v>10</v>
      </c>
      <c r="K71" s="306">
        <v>7.4074074074074066</v>
      </c>
      <c r="L71" s="307">
        <v>58</v>
      </c>
      <c r="M71" s="306">
        <v>42.962962962962962</v>
      </c>
      <c r="N71" s="307">
        <v>52</v>
      </c>
      <c r="O71" s="306">
        <v>38.518518518518519</v>
      </c>
      <c r="P71" s="644">
        <v>135</v>
      </c>
    </row>
    <row r="72" spans="1:16" ht="15">
      <c r="A72" s="642">
        <v>315</v>
      </c>
      <c r="B72" s="342" t="s">
        <v>118</v>
      </c>
      <c r="C72" s="501">
        <v>6980</v>
      </c>
      <c r="D72" s="643">
        <v>2</v>
      </c>
      <c r="E72" s="306">
        <v>2.3255813953488373</v>
      </c>
      <c r="F72" s="307">
        <v>7</v>
      </c>
      <c r="G72" s="306">
        <v>8.1395348837209305</v>
      </c>
      <c r="H72" s="307">
        <v>1</v>
      </c>
      <c r="I72" s="306">
        <v>1.1627906976744187</v>
      </c>
      <c r="J72" s="307">
        <v>6</v>
      </c>
      <c r="K72" s="306">
        <v>6.9767441860465116</v>
      </c>
      <c r="L72" s="307">
        <v>52</v>
      </c>
      <c r="M72" s="306">
        <v>60.465116279069761</v>
      </c>
      <c r="N72" s="307">
        <v>18</v>
      </c>
      <c r="O72" s="306">
        <v>20.930232558139537</v>
      </c>
      <c r="P72" s="644">
        <v>86</v>
      </c>
    </row>
    <row r="73" spans="1:16" ht="15">
      <c r="A73" s="642">
        <v>361</v>
      </c>
      <c r="B73" s="342" t="s">
        <v>131</v>
      </c>
      <c r="C73" s="501">
        <v>29103</v>
      </c>
      <c r="D73" s="643">
        <v>14</v>
      </c>
      <c r="E73" s="306">
        <v>2.6615969581749046</v>
      </c>
      <c r="F73" s="307">
        <v>32</v>
      </c>
      <c r="G73" s="306">
        <v>6.083650190114068</v>
      </c>
      <c r="H73" s="307">
        <v>47</v>
      </c>
      <c r="I73" s="306">
        <v>8.9353612167300387</v>
      </c>
      <c r="J73" s="307">
        <v>49</v>
      </c>
      <c r="K73" s="306">
        <v>9.3155893536121681</v>
      </c>
      <c r="L73" s="307">
        <v>311</v>
      </c>
      <c r="M73" s="306">
        <v>59.125475285171106</v>
      </c>
      <c r="N73" s="307">
        <v>73</v>
      </c>
      <c r="O73" s="306">
        <v>13.878326996197718</v>
      </c>
      <c r="P73" s="644">
        <v>526</v>
      </c>
    </row>
    <row r="74" spans="1:16" ht="15">
      <c r="A74" s="642">
        <v>647</v>
      </c>
      <c r="B74" s="342" t="s">
        <v>3485</v>
      </c>
      <c r="C74" s="501">
        <v>7625</v>
      </c>
      <c r="D74" s="643">
        <v>2</v>
      </c>
      <c r="E74" s="306">
        <v>1.4705882352941175</v>
      </c>
      <c r="F74" s="307">
        <v>8</v>
      </c>
      <c r="G74" s="306">
        <v>5.8823529411764701</v>
      </c>
      <c r="H74" s="307">
        <v>12</v>
      </c>
      <c r="I74" s="306">
        <v>8.8235294117647065</v>
      </c>
      <c r="J74" s="307">
        <v>12</v>
      </c>
      <c r="K74" s="306">
        <v>8.8235294117647065</v>
      </c>
      <c r="L74" s="307">
        <v>75</v>
      </c>
      <c r="M74" s="306">
        <v>55.147058823529413</v>
      </c>
      <c r="N74" s="307">
        <v>27</v>
      </c>
      <c r="O74" s="306">
        <v>19.852941176470587</v>
      </c>
      <c r="P74" s="644">
        <v>136</v>
      </c>
    </row>
    <row r="75" spans="1:16" ht="15">
      <c r="A75" s="642">
        <v>658</v>
      </c>
      <c r="B75" s="342" t="s">
        <v>3486</v>
      </c>
      <c r="C75" s="501">
        <v>3943</v>
      </c>
      <c r="D75" s="643">
        <v>1</v>
      </c>
      <c r="E75" s="306">
        <v>1.0416666666666665</v>
      </c>
      <c r="F75" s="307">
        <v>8</v>
      </c>
      <c r="G75" s="306">
        <v>8.3333333333333321</v>
      </c>
      <c r="H75" s="307">
        <v>10</v>
      </c>
      <c r="I75" s="306">
        <v>10.416666666666668</v>
      </c>
      <c r="J75" s="307">
        <v>16</v>
      </c>
      <c r="K75" s="306">
        <v>16.666666666666664</v>
      </c>
      <c r="L75" s="307">
        <v>44</v>
      </c>
      <c r="M75" s="306">
        <v>45.833333333333329</v>
      </c>
      <c r="N75" s="307">
        <v>17</v>
      </c>
      <c r="O75" s="306">
        <v>17.708333333333336</v>
      </c>
      <c r="P75" s="644">
        <v>96</v>
      </c>
    </row>
    <row r="76" spans="1:16" ht="15">
      <c r="A76" s="642">
        <v>664</v>
      </c>
      <c r="B76" s="342" t="s">
        <v>3487</v>
      </c>
      <c r="C76" s="501">
        <v>23972</v>
      </c>
      <c r="D76" s="643">
        <v>7</v>
      </c>
      <c r="E76" s="306">
        <v>1.7412935323383085</v>
      </c>
      <c r="F76" s="307">
        <v>16</v>
      </c>
      <c r="G76" s="306">
        <v>3.9800995024875623</v>
      </c>
      <c r="H76" s="307">
        <v>40</v>
      </c>
      <c r="I76" s="306">
        <v>9.9502487562189064</v>
      </c>
      <c r="J76" s="307">
        <v>41</v>
      </c>
      <c r="K76" s="306">
        <v>10.199004975124378</v>
      </c>
      <c r="L76" s="307">
        <v>141</v>
      </c>
      <c r="M76" s="306">
        <v>35.074626865671647</v>
      </c>
      <c r="N76" s="307">
        <v>157</v>
      </c>
      <c r="O76" s="306">
        <v>39.054726368159201</v>
      </c>
      <c r="P76" s="644">
        <v>402</v>
      </c>
    </row>
    <row r="77" spans="1:16" ht="15">
      <c r="A77" s="642">
        <v>686</v>
      </c>
      <c r="B77" s="342" t="s">
        <v>219</v>
      </c>
      <c r="C77" s="501">
        <v>39667</v>
      </c>
      <c r="D77" s="643">
        <v>15</v>
      </c>
      <c r="E77" s="306">
        <v>2.4311183144246353</v>
      </c>
      <c r="F77" s="307">
        <v>32</v>
      </c>
      <c r="G77" s="306">
        <v>5.1863857374392222</v>
      </c>
      <c r="H77" s="307">
        <v>51</v>
      </c>
      <c r="I77" s="306">
        <v>8.2658022690437605</v>
      </c>
      <c r="J77" s="307">
        <v>38</v>
      </c>
      <c r="K77" s="306">
        <v>6.1588330632090758</v>
      </c>
      <c r="L77" s="307">
        <v>267</v>
      </c>
      <c r="M77" s="306">
        <v>43.273905996758508</v>
      </c>
      <c r="N77" s="307">
        <v>214</v>
      </c>
      <c r="O77" s="306">
        <v>34.683954619124798</v>
      </c>
      <c r="P77" s="644">
        <v>617</v>
      </c>
    </row>
    <row r="78" spans="1:16" ht="15">
      <c r="A78" s="642">
        <v>819</v>
      </c>
      <c r="B78" s="342" t="s">
        <v>240</v>
      </c>
      <c r="C78" s="501">
        <v>5281</v>
      </c>
      <c r="D78" s="643">
        <v>1</v>
      </c>
      <c r="E78" s="306">
        <v>0.91743119266055051</v>
      </c>
      <c r="F78" s="307">
        <v>5</v>
      </c>
      <c r="G78" s="306">
        <v>4.5871559633027523</v>
      </c>
      <c r="H78" s="307">
        <v>8</v>
      </c>
      <c r="I78" s="306">
        <v>7.3394495412844041</v>
      </c>
      <c r="J78" s="307">
        <v>6</v>
      </c>
      <c r="K78" s="306">
        <v>5.5045871559633035</v>
      </c>
      <c r="L78" s="307">
        <v>74</v>
      </c>
      <c r="M78" s="306">
        <v>67.889908256880744</v>
      </c>
      <c r="N78" s="307">
        <v>15</v>
      </c>
      <c r="O78" s="306">
        <v>13.761467889908257</v>
      </c>
      <c r="P78" s="644">
        <v>109</v>
      </c>
    </row>
    <row r="79" spans="1:16" ht="15">
      <c r="A79" s="642">
        <v>854</v>
      </c>
      <c r="B79" s="342" t="s">
        <v>248</v>
      </c>
      <c r="C79" s="501">
        <v>14769</v>
      </c>
      <c r="D79" s="643">
        <v>3</v>
      </c>
      <c r="E79" s="306">
        <v>1.2</v>
      </c>
      <c r="F79" s="307">
        <v>10</v>
      </c>
      <c r="G79" s="306">
        <v>4</v>
      </c>
      <c r="H79" s="307">
        <v>17</v>
      </c>
      <c r="I79" s="306">
        <v>6.8000000000000007</v>
      </c>
      <c r="J79" s="307">
        <v>15</v>
      </c>
      <c r="K79" s="306">
        <v>6</v>
      </c>
      <c r="L79" s="307">
        <v>173</v>
      </c>
      <c r="M79" s="306">
        <v>69.199999999999989</v>
      </c>
      <c r="N79" s="307">
        <v>32</v>
      </c>
      <c r="O79" s="306">
        <v>12.8</v>
      </c>
      <c r="P79" s="644">
        <v>250</v>
      </c>
    </row>
    <row r="80" spans="1:16" ht="15">
      <c r="A80" s="642">
        <v>887</v>
      </c>
      <c r="B80" s="342" t="s">
        <v>261</v>
      </c>
      <c r="C80" s="501">
        <v>44696</v>
      </c>
      <c r="D80" s="643">
        <v>38</v>
      </c>
      <c r="E80" s="306">
        <v>4.3577981651376145</v>
      </c>
      <c r="F80" s="307">
        <v>67</v>
      </c>
      <c r="G80" s="306">
        <v>7.6834862385321099</v>
      </c>
      <c r="H80" s="307">
        <v>82</v>
      </c>
      <c r="I80" s="306">
        <v>9.4036697247706424</v>
      </c>
      <c r="J80" s="307">
        <v>68</v>
      </c>
      <c r="K80" s="306">
        <v>7.7981651376146797</v>
      </c>
      <c r="L80" s="307">
        <v>330</v>
      </c>
      <c r="M80" s="306">
        <v>37.844036697247709</v>
      </c>
      <c r="N80" s="307">
        <v>287</v>
      </c>
      <c r="O80" s="306">
        <v>32.912844036697244</v>
      </c>
      <c r="P80" s="644">
        <v>872</v>
      </c>
    </row>
    <row r="81" spans="1:16">
      <c r="A81" s="639">
        <v>7</v>
      </c>
      <c r="B81" s="184" t="s">
        <v>367</v>
      </c>
      <c r="C81" s="438">
        <v>728581</v>
      </c>
      <c r="D81" s="640">
        <v>188</v>
      </c>
      <c r="E81" s="68">
        <v>2.0720820015430399</v>
      </c>
      <c r="F81" s="65">
        <v>425</v>
      </c>
      <c r="G81" s="68">
        <v>4.68422792902017</v>
      </c>
      <c r="H81" s="65">
        <v>705</v>
      </c>
      <c r="I81" s="68">
        <v>7.7703075057863984</v>
      </c>
      <c r="J81" s="65">
        <v>745</v>
      </c>
      <c r="K81" s="68">
        <v>8.2111760167530043</v>
      </c>
      <c r="L81" s="65">
        <v>3830</v>
      </c>
      <c r="M81" s="68">
        <v>42.213159925052352</v>
      </c>
      <c r="N81" s="65">
        <v>3180</v>
      </c>
      <c r="O81" s="68">
        <v>35.049046621845036</v>
      </c>
      <c r="P81" s="641">
        <v>9073</v>
      </c>
    </row>
    <row r="82" spans="1:16" ht="15">
      <c r="A82" s="642">
        <v>2</v>
      </c>
      <c r="B82" s="342" t="s">
        <v>8</v>
      </c>
      <c r="C82" s="501">
        <v>21246</v>
      </c>
      <c r="D82" s="643">
        <v>10</v>
      </c>
      <c r="E82" s="306">
        <v>2.159827213822894</v>
      </c>
      <c r="F82" s="307">
        <v>19</v>
      </c>
      <c r="G82" s="306">
        <v>4.1036717062634986</v>
      </c>
      <c r="H82" s="307">
        <v>29</v>
      </c>
      <c r="I82" s="306">
        <v>6.2634989200863922</v>
      </c>
      <c r="J82" s="307">
        <v>33</v>
      </c>
      <c r="K82" s="306">
        <v>7.1274298056155514</v>
      </c>
      <c r="L82" s="307">
        <v>192</v>
      </c>
      <c r="M82" s="306">
        <v>41.46868250539957</v>
      </c>
      <c r="N82" s="307">
        <v>180</v>
      </c>
      <c r="O82" s="306">
        <v>38.876889848812098</v>
      </c>
      <c r="P82" s="644">
        <v>463</v>
      </c>
    </row>
    <row r="83" spans="1:16" ht="15">
      <c r="A83" s="642">
        <v>21</v>
      </c>
      <c r="B83" s="342" t="s">
        <v>12</v>
      </c>
      <c r="C83" s="501">
        <v>4920</v>
      </c>
      <c r="D83" s="643">
        <v>1</v>
      </c>
      <c r="E83" s="306">
        <v>1.6666666666666667</v>
      </c>
      <c r="F83" s="307">
        <v>3</v>
      </c>
      <c r="G83" s="306">
        <v>5</v>
      </c>
      <c r="H83" s="307">
        <v>2</v>
      </c>
      <c r="I83" s="306">
        <v>3.3333333333333335</v>
      </c>
      <c r="J83" s="307">
        <v>5</v>
      </c>
      <c r="K83" s="306">
        <v>8.3333333333333321</v>
      </c>
      <c r="L83" s="307">
        <v>35</v>
      </c>
      <c r="M83" s="306">
        <v>58.333333333333336</v>
      </c>
      <c r="N83" s="307">
        <v>14</v>
      </c>
      <c r="O83" s="306">
        <v>23.333333333333332</v>
      </c>
      <c r="P83" s="644">
        <v>60</v>
      </c>
    </row>
    <row r="84" spans="1:16" ht="15">
      <c r="A84" s="642">
        <v>55</v>
      </c>
      <c r="B84" s="342" t="s">
        <v>3488</v>
      </c>
      <c r="C84" s="501">
        <v>7902</v>
      </c>
      <c r="D84" s="643">
        <v>10</v>
      </c>
      <c r="E84" s="306">
        <v>5.2083333333333339</v>
      </c>
      <c r="F84" s="307">
        <v>14</v>
      </c>
      <c r="G84" s="306">
        <v>7.291666666666667</v>
      </c>
      <c r="H84" s="307">
        <v>28</v>
      </c>
      <c r="I84" s="306">
        <v>14.583333333333334</v>
      </c>
      <c r="J84" s="307">
        <v>15</v>
      </c>
      <c r="K84" s="306">
        <v>7.8125</v>
      </c>
      <c r="L84" s="307">
        <v>95</v>
      </c>
      <c r="M84" s="306">
        <v>49.479166666666671</v>
      </c>
      <c r="N84" s="307">
        <v>30</v>
      </c>
      <c r="O84" s="306">
        <v>15.625</v>
      </c>
      <c r="P84" s="644">
        <v>192</v>
      </c>
    </row>
    <row r="85" spans="1:16" ht="15">
      <c r="A85" s="642">
        <v>148</v>
      </c>
      <c r="B85" s="342" t="s">
        <v>73</v>
      </c>
      <c r="C85" s="501">
        <v>65553</v>
      </c>
      <c r="D85" s="643">
        <v>11</v>
      </c>
      <c r="E85" s="306">
        <v>1.5536723163841808</v>
      </c>
      <c r="F85" s="307">
        <v>26</v>
      </c>
      <c r="G85" s="306">
        <v>3.6723163841807911</v>
      </c>
      <c r="H85" s="307">
        <v>45</v>
      </c>
      <c r="I85" s="306">
        <v>6.3559322033898304</v>
      </c>
      <c r="J85" s="307">
        <v>84</v>
      </c>
      <c r="K85" s="306">
        <v>11.864406779661017</v>
      </c>
      <c r="L85" s="307">
        <v>281</v>
      </c>
      <c r="M85" s="306">
        <v>39.689265536723163</v>
      </c>
      <c r="N85" s="307">
        <v>261</v>
      </c>
      <c r="O85" s="306">
        <v>36.864406779661017</v>
      </c>
      <c r="P85" s="644">
        <v>708</v>
      </c>
    </row>
    <row r="86" spans="1:16" ht="15">
      <c r="A86" s="642">
        <v>197</v>
      </c>
      <c r="B86" s="342" t="s">
        <v>84</v>
      </c>
      <c r="C86" s="501">
        <v>15534</v>
      </c>
      <c r="D86" s="643">
        <v>4</v>
      </c>
      <c r="E86" s="306">
        <v>1.4285714285714286</v>
      </c>
      <c r="F86" s="307">
        <v>13</v>
      </c>
      <c r="G86" s="306">
        <v>4.6428571428571432</v>
      </c>
      <c r="H86" s="307">
        <v>22</v>
      </c>
      <c r="I86" s="306">
        <v>7.8571428571428568</v>
      </c>
      <c r="J86" s="307">
        <v>18</v>
      </c>
      <c r="K86" s="306">
        <v>6.4285714285714279</v>
      </c>
      <c r="L86" s="307">
        <v>139</v>
      </c>
      <c r="M86" s="306">
        <v>49.642857142857146</v>
      </c>
      <c r="N86" s="307">
        <v>84</v>
      </c>
      <c r="O86" s="306">
        <v>30</v>
      </c>
      <c r="P86" s="644">
        <v>280</v>
      </c>
    </row>
    <row r="87" spans="1:16" ht="15">
      <c r="A87" s="642">
        <v>206</v>
      </c>
      <c r="B87" s="342" t="s">
        <v>86</v>
      </c>
      <c r="C87" s="501">
        <v>4983</v>
      </c>
      <c r="D87" s="643">
        <v>1</v>
      </c>
      <c r="E87" s="306">
        <v>1.4285714285714286</v>
      </c>
      <c r="F87" s="307">
        <v>3</v>
      </c>
      <c r="G87" s="306">
        <v>4.2857142857142856</v>
      </c>
      <c r="H87" s="307">
        <v>5</v>
      </c>
      <c r="I87" s="306">
        <v>7.1428571428571423</v>
      </c>
      <c r="J87" s="307">
        <v>5</v>
      </c>
      <c r="K87" s="306">
        <v>7.1428571428571423</v>
      </c>
      <c r="L87" s="307">
        <v>40</v>
      </c>
      <c r="M87" s="306">
        <v>57.142857142857139</v>
      </c>
      <c r="N87" s="307">
        <v>16</v>
      </c>
      <c r="O87" s="306">
        <v>22.857142857142858</v>
      </c>
      <c r="P87" s="644">
        <v>70</v>
      </c>
    </row>
    <row r="88" spans="1:16" ht="15">
      <c r="A88" s="642">
        <v>313</v>
      </c>
      <c r="B88" s="342" t="s">
        <v>3489</v>
      </c>
      <c r="C88" s="501">
        <v>10226</v>
      </c>
      <c r="D88" s="643">
        <v>4</v>
      </c>
      <c r="E88" s="306">
        <v>2.1164021164021163</v>
      </c>
      <c r="F88" s="307">
        <v>9</v>
      </c>
      <c r="G88" s="306">
        <v>4.7619047619047619</v>
      </c>
      <c r="H88" s="307">
        <v>11</v>
      </c>
      <c r="I88" s="306">
        <v>5.8201058201058196</v>
      </c>
      <c r="J88" s="307">
        <v>8</v>
      </c>
      <c r="K88" s="306">
        <v>4.2328042328042326</v>
      </c>
      <c r="L88" s="307">
        <v>98</v>
      </c>
      <c r="M88" s="306">
        <v>51.851851851851848</v>
      </c>
      <c r="N88" s="307">
        <v>59</v>
      </c>
      <c r="O88" s="306">
        <v>31.216931216931215</v>
      </c>
      <c r="P88" s="644">
        <v>189</v>
      </c>
    </row>
    <row r="89" spans="1:16" ht="15">
      <c r="A89" s="642">
        <v>318</v>
      </c>
      <c r="B89" s="342" t="s">
        <v>120</v>
      </c>
      <c r="C89" s="501">
        <v>60921</v>
      </c>
      <c r="D89" s="643">
        <v>2</v>
      </c>
      <c r="E89" s="306">
        <v>0.45766590389016021</v>
      </c>
      <c r="F89" s="307">
        <v>13</v>
      </c>
      <c r="G89" s="306">
        <v>2.9748283752860414</v>
      </c>
      <c r="H89" s="307">
        <v>23</v>
      </c>
      <c r="I89" s="306">
        <v>5.2631578947368416</v>
      </c>
      <c r="J89" s="307">
        <v>35</v>
      </c>
      <c r="K89" s="306">
        <v>8.0091533180778036</v>
      </c>
      <c r="L89" s="307">
        <v>194</v>
      </c>
      <c r="M89" s="306">
        <v>44.393592677345538</v>
      </c>
      <c r="N89" s="307">
        <v>170</v>
      </c>
      <c r="O89" s="306">
        <v>38.901601830663616</v>
      </c>
      <c r="P89" s="644">
        <v>437</v>
      </c>
    </row>
    <row r="90" spans="1:16" ht="15">
      <c r="A90" s="642">
        <v>321</v>
      </c>
      <c r="B90" s="342" t="s">
        <v>122</v>
      </c>
      <c r="C90" s="501">
        <v>9121</v>
      </c>
      <c r="D90" s="643">
        <v>6</v>
      </c>
      <c r="E90" s="306">
        <v>6</v>
      </c>
      <c r="F90" s="307">
        <v>4</v>
      </c>
      <c r="G90" s="306">
        <v>4</v>
      </c>
      <c r="H90" s="307">
        <v>3</v>
      </c>
      <c r="I90" s="306">
        <v>3</v>
      </c>
      <c r="J90" s="307">
        <v>9</v>
      </c>
      <c r="K90" s="306">
        <v>9</v>
      </c>
      <c r="L90" s="307">
        <v>56</v>
      </c>
      <c r="M90" s="306">
        <v>56.000000000000007</v>
      </c>
      <c r="N90" s="307">
        <v>22</v>
      </c>
      <c r="O90" s="306">
        <v>22</v>
      </c>
      <c r="P90" s="644">
        <v>100</v>
      </c>
    </row>
    <row r="91" spans="1:16" ht="15">
      <c r="A91" s="642">
        <v>376</v>
      </c>
      <c r="B91" s="342" t="s">
        <v>3490</v>
      </c>
      <c r="C91" s="501">
        <v>71570</v>
      </c>
      <c r="D91" s="643">
        <v>9</v>
      </c>
      <c r="E91" s="306">
        <v>1.300578034682081</v>
      </c>
      <c r="F91" s="307">
        <v>24</v>
      </c>
      <c r="G91" s="306">
        <v>3.4682080924855487</v>
      </c>
      <c r="H91" s="307">
        <v>58</v>
      </c>
      <c r="I91" s="306">
        <v>8.3815028901734099</v>
      </c>
      <c r="J91" s="307">
        <v>50</v>
      </c>
      <c r="K91" s="306">
        <v>7.2254335260115612</v>
      </c>
      <c r="L91" s="307">
        <v>264</v>
      </c>
      <c r="M91" s="306">
        <v>38.150289017341038</v>
      </c>
      <c r="N91" s="307">
        <v>287</v>
      </c>
      <c r="O91" s="306">
        <v>41.47398843930636</v>
      </c>
      <c r="P91" s="644">
        <v>692</v>
      </c>
    </row>
    <row r="92" spans="1:16" ht="15">
      <c r="A92" s="642">
        <v>400</v>
      </c>
      <c r="B92" s="342" t="s">
        <v>3491</v>
      </c>
      <c r="C92" s="501">
        <v>23455</v>
      </c>
      <c r="D92" s="643">
        <v>7</v>
      </c>
      <c r="E92" s="306">
        <v>2.8455284552845526</v>
      </c>
      <c r="F92" s="307">
        <v>10</v>
      </c>
      <c r="G92" s="306">
        <v>4.0650406504065035</v>
      </c>
      <c r="H92" s="307">
        <v>26</v>
      </c>
      <c r="I92" s="306">
        <v>10.569105691056912</v>
      </c>
      <c r="J92" s="307">
        <v>14</v>
      </c>
      <c r="K92" s="306">
        <v>5.6910569105691051</v>
      </c>
      <c r="L92" s="307">
        <v>127</v>
      </c>
      <c r="M92" s="306">
        <v>51.626016260162601</v>
      </c>
      <c r="N92" s="307">
        <v>62</v>
      </c>
      <c r="O92" s="306">
        <v>25.203252032520325</v>
      </c>
      <c r="P92" s="644">
        <v>246</v>
      </c>
    </row>
    <row r="93" spans="1:16" ht="15">
      <c r="A93" s="642">
        <v>440</v>
      </c>
      <c r="B93" s="342" t="s">
        <v>149</v>
      </c>
      <c r="C93" s="501">
        <v>71117</v>
      </c>
      <c r="D93" s="643">
        <v>21</v>
      </c>
      <c r="E93" s="306">
        <v>2.3702031602708806</v>
      </c>
      <c r="F93" s="307">
        <v>43</v>
      </c>
      <c r="G93" s="306">
        <v>4.8532731376975171</v>
      </c>
      <c r="H93" s="307">
        <v>84</v>
      </c>
      <c r="I93" s="306">
        <v>9.4808126410835225</v>
      </c>
      <c r="J93" s="307">
        <v>98</v>
      </c>
      <c r="K93" s="306">
        <v>11.060948081264108</v>
      </c>
      <c r="L93" s="307">
        <v>274</v>
      </c>
      <c r="M93" s="306">
        <v>30.9255079006772</v>
      </c>
      <c r="N93" s="307">
        <v>366</v>
      </c>
      <c r="O93" s="306">
        <v>41.309255079006775</v>
      </c>
      <c r="P93" s="644">
        <v>886</v>
      </c>
    </row>
    <row r="94" spans="1:16" ht="15">
      <c r="A94" s="642">
        <v>483</v>
      </c>
      <c r="B94" s="342" t="s">
        <v>157</v>
      </c>
      <c r="C94" s="501">
        <v>10417</v>
      </c>
      <c r="D94" s="643">
        <v>4</v>
      </c>
      <c r="E94" s="306">
        <v>2.1505376344086025</v>
      </c>
      <c r="F94" s="307">
        <v>16</v>
      </c>
      <c r="G94" s="306">
        <v>8.6021505376344098</v>
      </c>
      <c r="H94" s="307">
        <v>11</v>
      </c>
      <c r="I94" s="306">
        <v>5.913978494623656</v>
      </c>
      <c r="J94" s="307">
        <v>9</v>
      </c>
      <c r="K94" s="306">
        <v>4.838709677419355</v>
      </c>
      <c r="L94" s="307">
        <v>119</v>
      </c>
      <c r="M94" s="306">
        <v>63.978494623655912</v>
      </c>
      <c r="N94" s="307">
        <v>27</v>
      </c>
      <c r="O94" s="306">
        <v>14.516129032258066</v>
      </c>
      <c r="P94" s="644">
        <v>186</v>
      </c>
    </row>
    <row r="95" spans="1:16" ht="15">
      <c r="A95" s="642">
        <v>541</v>
      </c>
      <c r="B95" s="342" t="s">
        <v>3492</v>
      </c>
      <c r="C95" s="501">
        <v>22798</v>
      </c>
      <c r="D95" s="643">
        <v>5</v>
      </c>
      <c r="E95" s="306">
        <v>1.7301038062283738</v>
      </c>
      <c r="F95" s="307">
        <v>3</v>
      </c>
      <c r="G95" s="306">
        <v>1.0380622837370241</v>
      </c>
      <c r="H95" s="307">
        <v>30</v>
      </c>
      <c r="I95" s="306">
        <v>10.380622837370241</v>
      </c>
      <c r="J95" s="307">
        <v>26</v>
      </c>
      <c r="K95" s="306">
        <v>8.9965397923875443</v>
      </c>
      <c r="L95" s="307">
        <v>105</v>
      </c>
      <c r="M95" s="306">
        <v>36.332179930795846</v>
      </c>
      <c r="N95" s="307">
        <v>120</v>
      </c>
      <c r="O95" s="306">
        <v>41.522491349480966</v>
      </c>
      <c r="P95" s="644">
        <v>289</v>
      </c>
    </row>
    <row r="96" spans="1:16" ht="15">
      <c r="A96" s="642">
        <v>607</v>
      </c>
      <c r="B96" s="342" t="s">
        <v>3493</v>
      </c>
      <c r="C96" s="501">
        <v>25933</v>
      </c>
      <c r="D96" s="643">
        <v>3</v>
      </c>
      <c r="E96" s="306">
        <v>1.6759776536312849</v>
      </c>
      <c r="F96" s="307">
        <v>3</v>
      </c>
      <c r="G96" s="306">
        <v>1.6759776536312849</v>
      </c>
      <c r="H96" s="307">
        <v>7</v>
      </c>
      <c r="I96" s="306">
        <v>3.9106145251396649</v>
      </c>
      <c r="J96" s="307">
        <v>12</v>
      </c>
      <c r="K96" s="306">
        <v>6.7039106145251397</v>
      </c>
      <c r="L96" s="307">
        <v>79</v>
      </c>
      <c r="M96" s="306">
        <v>44.134078212290504</v>
      </c>
      <c r="N96" s="307">
        <v>75</v>
      </c>
      <c r="O96" s="306">
        <v>41.899441340782126</v>
      </c>
      <c r="P96" s="644">
        <v>179</v>
      </c>
    </row>
    <row r="97" spans="1:16" ht="15">
      <c r="A97" s="642">
        <v>615</v>
      </c>
      <c r="B97" s="342" t="s">
        <v>3494</v>
      </c>
      <c r="C97" s="501">
        <v>149786</v>
      </c>
      <c r="D97" s="643">
        <v>46</v>
      </c>
      <c r="E97" s="306">
        <v>2.4824608742579599</v>
      </c>
      <c r="F97" s="307">
        <v>113</v>
      </c>
      <c r="G97" s="306">
        <v>6.0982191041554241</v>
      </c>
      <c r="H97" s="307">
        <v>165</v>
      </c>
      <c r="I97" s="306">
        <v>8.9044792228818128</v>
      </c>
      <c r="J97" s="307">
        <v>170</v>
      </c>
      <c r="K97" s="306">
        <v>9.1743119266055047</v>
      </c>
      <c r="L97" s="307">
        <v>643</v>
      </c>
      <c r="M97" s="306">
        <v>34.7004856988667</v>
      </c>
      <c r="N97" s="307">
        <v>716</v>
      </c>
      <c r="O97" s="306">
        <v>38.640043173232598</v>
      </c>
      <c r="P97" s="644">
        <v>1853</v>
      </c>
    </row>
    <row r="98" spans="1:16" ht="15">
      <c r="A98" s="642">
        <v>649</v>
      </c>
      <c r="B98" s="342" t="s">
        <v>3495</v>
      </c>
      <c r="C98" s="501">
        <v>16559</v>
      </c>
      <c r="D98" s="643">
        <v>2</v>
      </c>
      <c r="E98" s="306">
        <v>0.76045627376425851</v>
      </c>
      <c r="F98" s="307">
        <v>16</v>
      </c>
      <c r="G98" s="306">
        <v>6.083650190114068</v>
      </c>
      <c r="H98" s="307">
        <v>18</v>
      </c>
      <c r="I98" s="306">
        <v>6.8441064638783269</v>
      </c>
      <c r="J98" s="307">
        <v>16</v>
      </c>
      <c r="K98" s="306">
        <v>6.083650190114068</v>
      </c>
      <c r="L98" s="307">
        <v>156</v>
      </c>
      <c r="M98" s="306">
        <v>59.315589353612161</v>
      </c>
      <c r="N98" s="307">
        <v>55</v>
      </c>
      <c r="O98" s="306">
        <v>20.912547528517113</v>
      </c>
      <c r="P98" s="644">
        <v>263</v>
      </c>
    </row>
    <row r="99" spans="1:16" ht="15">
      <c r="A99" s="642">
        <v>652</v>
      </c>
      <c r="B99" s="342" t="s">
        <v>193</v>
      </c>
      <c r="C99" s="501">
        <v>6169</v>
      </c>
      <c r="D99" s="643">
        <v>0</v>
      </c>
      <c r="E99" s="306">
        <v>0</v>
      </c>
      <c r="F99" s="307">
        <v>6</v>
      </c>
      <c r="G99" s="306">
        <v>5.6603773584905666</v>
      </c>
      <c r="H99" s="307">
        <v>7</v>
      </c>
      <c r="I99" s="306">
        <v>6.6037735849056602</v>
      </c>
      <c r="J99" s="307">
        <v>4</v>
      </c>
      <c r="K99" s="306">
        <v>3.7735849056603774</v>
      </c>
      <c r="L99" s="307">
        <v>76</v>
      </c>
      <c r="M99" s="306">
        <v>71.698113207547166</v>
      </c>
      <c r="N99" s="307">
        <v>13</v>
      </c>
      <c r="O99" s="306">
        <v>12.264150943396226</v>
      </c>
      <c r="P99" s="644">
        <v>106</v>
      </c>
    </row>
    <row r="100" spans="1:16" ht="15">
      <c r="A100" s="642">
        <v>660</v>
      </c>
      <c r="B100" s="342" t="s">
        <v>3496</v>
      </c>
      <c r="C100" s="501">
        <v>13743</v>
      </c>
      <c r="D100" s="643">
        <v>4</v>
      </c>
      <c r="E100" s="306">
        <v>1.8181818181818181</v>
      </c>
      <c r="F100" s="307">
        <v>13</v>
      </c>
      <c r="G100" s="306">
        <v>5.9090909090909092</v>
      </c>
      <c r="H100" s="307">
        <v>17</v>
      </c>
      <c r="I100" s="306">
        <v>7.7272727272727266</v>
      </c>
      <c r="J100" s="307">
        <v>13</v>
      </c>
      <c r="K100" s="306">
        <v>5.9090909090909092</v>
      </c>
      <c r="L100" s="307">
        <v>147</v>
      </c>
      <c r="M100" s="306">
        <v>66.818181818181827</v>
      </c>
      <c r="N100" s="307">
        <v>26</v>
      </c>
      <c r="O100" s="306">
        <v>11.818181818181818</v>
      </c>
      <c r="P100" s="644">
        <v>220</v>
      </c>
    </row>
    <row r="101" spans="1:16" ht="15">
      <c r="A101" s="642">
        <v>667</v>
      </c>
      <c r="B101" s="342" t="s">
        <v>209</v>
      </c>
      <c r="C101" s="501">
        <v>16404</v>
      </c>
      <c r="D101" s="643">
        <v>5</v>
      </c>
      <c r="E101" s="306">
        <v>2.0746887966804977</v>
      </c>
      <c r="F101" s="307">
        <v>15</v>
      </c>
      <c r="G101" s="306">
        <v>6.2240663900414939</v>
      </c>
      <c r="H101" s="307">
        <v>29</v>
      </c>
      <c r="I101" s="306">
        <v>12.033195020746888</v>
      </c>
      <c r="J101" s="307">
        <v>25</v>
      </c>
      <c r="K101" s="306">
        <v>10.37344398340249</v>
      </c>
      <c r="L101" s="307">
        <v>117</v>
      </c>
      <c r="M101" s="306">
        <v>48.54771784232365</v>
      </c>
      <c r="N101" s="307">
        <v>50</v>
      </c>
      <c r="O101" s="306">
        <v>20.74688796680498</v>
      </c>
      <c r="P101" s="644">
        <v>241</v>
      </c>
    </row>
    <row r="102" spans="1:16" ht="15">
      <c r="A102" s="642">
        <v>674</v>
      </c>
      <c r="B102" s="342" t="s">
        <v>213</v>
      </c>
      <c r="C102" s="501">
        <v>23531</v>
      </c>
      <c r="D102" s="643">
        <v>3</v>
      </c>
      <c r="E102" s="306">
        <v>1.1811023622047243</v>
      </c>
      <c r="F102" s="307">
        <v>6</v>
      </c>
      <c r="G102" s="306">
        <v>2.3622047244094486</v>
      </c>
      <c r="H102" s="307">
        <v>15</v>
      </c>
      <c r="I102" s="306">
        <v>5.9055118110236222</v>
      </c>
      <c r="J102" s="307">
        <v>17</v>
      </c>
      <c r="K102" s="306">
        <v>6.6929133858267722</v>
      </c>
      <c r="L102" s="307">
        <v>109</v>
      </c>
      <c r="M102" s="306">
        <v>42.913385826771652</v>
      </c>
      <c r="N102" s="307">
        <v>104</v>
      </c>
      <c r="O102" s="306">
        <v>40.944881889763778</v>
      </c>
      <c r="P102" s="644">
        <v>254</v>
      </c>
    </row>
    <row r="103" spans="1:16" ht="15">
      <c r="A103" s="642">
        <v>697</v>
      </c>
      <c r="B103" s="342" t="s">
        <v>223</v>
      </c>
      <c r="C103" s="501">
        <v>38336</v>
      </c>
      <c r="D103" s="643">
        <v>6</v>
      </c>
      <c r="E103" s="306">
        <v>1.5189873417721518</v>
      </c>
      <c r="F103" s="307">
        <v>11</v>
      </c>
      <c r="G103" s="306">
        <v>2.7848101265822782</v>
      </c>
      <c r="H103" s="307">
        <v>23</v>
      </c>
      <c r="I103" s="306">
        <v>5.8227848101265822</v>
      </c>
      <c r="J103" s="307">
        <v>19</v>
      </c>
      <c r="K103" s="306">
        <v>4.8101265822784809</v>
      </c>
      <c r="L103" s="307">
        <v>135</v>
      </c>
      <c r="M103" s="306">
        <v>34.177215189873415</v>
      </c>
      <c r="N103" s="307">
        <v>201</v>
      </c>
      <c r="O103" s="306">
        <v>50.886075949367097</v>
      </c>
      <c r="P103" s="644">
        <v>395</v>
      </c>
    </row>
    <row r="104" spans="1:16" ht="15">
      <c r="A104" s="642">
        <v>756</v>
      </c>
      <c r="B104" s="342" t="s">
        <v>228</v>
      </c>
      <c r="C104" s="501">
        <v>38357</v>
      </c>
      <c r="D104" s="643">
        <v>24</v>
      </c>
      <c r="E104" s="306">
        <v>3.1413612565445024</v>
      </c>
      <c r="F104" s="307">
        <v>42</v>
      </c>
      <c r="G104" s="306">
        <v>5.4973821989528799</v>
      </c>
      <c r="H104" s="307">
        <v>47</v>
      </c>
      <c r="I104" s="306">
        <v>6.1518324607329848</v>
      </c>
      <c r="J104" s="307">
        <v>60</v>
      </c>
      <c r="K104" s="306">
        <v>7.8534031413612562</v>
      </c>
      <c r="L104" s="307">
        <v>349</v>
      </c>
      <c r="M104" s="306">
        <v>45.680628272251312</v>
      </c>
      <c r="N104" s="307">
        <v>242</v>
      </c>
      <c r="O104" s="306">
        <v>31.675392670157066</v>
      </c>
      <c r="P104" s="644">
        <v>764</v>
      </c>
    </row>
    <row r="105" spans="1:16">
      <c r="A105" s="639">
        <v>8</v>
      </c>
      <c r="B105" s="184" t="s">
        <v>391</v>
      </c>
      <c r="C105" s="438">
        <v>388050</v>
      </c>
      <c r="D105" s="640">
        <v>128</v>
      </c>
      <c r="E105" s="68">
        <v>2.0908199934661873</v>
      </c>
      <c r="F105" s="65">
        <v>303</v>
      </c>
      <c r="G105" s="68">
        <v>4.9493629532832406</v>
      </c>
      <c r="H105" s="65">
        <v>451</v>
      </c>
      <c r="I105" s="68">
        <v>7.3668735707285204</v>
      </c>
      <c r="J105" s="65">
        <v>421</v>
      </c>
      <c r="K105" s="68">
        <v>6.876837634759883</v>
      </c>
      <c r="L105" s="65">
        <v>2914</v>
      </c>
      <c r="M105" s="68">
        <v>47.598823913753677</v>
      </c>
      <c r="N105" s="65">
        <v>1905</v>
      </c>
      <c r="O105" s="68">
        <v>31.117281934008496</v>
      </c>
      <c r="P105" s="641">
        <v>6122</v>
      </c>
    </row>
    <row r="106" spans="1:16" ht="15">
      <c r="A106" s="642">
        <v>30</v>
      </c>
      <c r="B106" s="342" t="s">
        <v>14</v>
      </c>
      <c r="C106" s="501">
        <v>32762</v>
      </c>
      <c r="D106" s="643">
        <v>2</v>
      </c>
      <c r="E106" s="306">
        <v>0.44543429844097993</v>
      </c>
      <c r="F106" s="307">
        <v>21</v>
      </c>
      <c r="G106" s="306">
        <v>4.6770601336302899</v>
      </c>
      <c r="H106" s="307">
        <v>32</v>
      </c>
      <c r="I106" s="306">
        <v>7.1269487750556788</v>
      </c>
      <c r="J106" s="307">
        <v>25</v>
      </c>
      <c r="K106" s="306">
        <v>5.56792873051225</v>
      </c>
      <c r="L106" s="307">
        <v>179</v>
      </c>
      <c r="M106" s="306">
        <v>39.866369710467708</v>
      </c>
      <c r="N106" s="307">
        <v>190</v>
      </c>
      <c r="O106" s="306">
        <v>42.31625835189309</v>
      </c>
      <c r="P106" s="644">
        <v>449</v>
      </c>
    </row>
    <row r="107" spans="1:16" ht="15">
      <c r="A107" s="642">
        <v>34</v>
      </c>
      <c r="B107" s="342" t="s">
        <v>18</v>
      </c>
      <c r="C107" s="501">
        <v>46289</v>
      </c>
      <c r="D107" s="643">
        <v>21</v>
      </c>
      <c r="E107" s="306">
        <v>2.974504249291785</v>
      </c>
      <c r="F107" s="307">
        <v>26</v>
      </c>
      <c r="G107" s="306">
        <v>3.6827195467422094</v>
      </c>
      <c r="H107" s="307">
        <v>69</v>
      </c>
      <c r="I107" s="306">
        <v>9.7733711048158654</v>
      </c>
      <c r="J107" s="307">
        <v>48</v>
      </c>
      <c r="K107" s="306">
        <v>6.7988668555240803</v>
      </c>
      <c r="L107" s="307">
        <v>341</v>
      </c>
      <c r="M107" s="306">
        <v>48.300283286118976</v>
      </c>
      <c r="N107" s="307">
        <v>201</v>
      </c>
      <c r="O107" s="306">
        <v>28.47025495750708</v>
      </c>
      <c r="P107" s="644">
        <v>706</v>
      </c>
    </row>
    <row r="108" spans="1:16" ht="15">
      <c r="A108" s="642">
        <v>36</v>
      </c>
      <c r="B108" s="342" t="s">
        <v>20</v>
      </c>
      <c r="C108" s="501">
        <v>6117</v>
      </c>
      <c r="D108" s="643">
        <v>0</v>
      </c>
      <c r="E108" s="306">
        <v>0</v>
      </c>
      <c r="F108" s="307">
        <v>0</v>
      </c>
      <c r="G108" s="306">
        <v>0</v>
      </c>
      <c r="H108" s="307">
        <v>6</v>
      </c>
      <c r="I108" s="306">
        <v>6.3829787234042552</v>
      </c>
      <c r="J108" s="307">
        <v>2</v>
      </c>
      <c r="K108" s="306">
        <v>2.1276595744680851</v>
      </c>
      <c r="L108" s="307">
        <v>58</v>
      </c>
      <c r="M108" s="306">
        <v>61.702127659574465</v>
      </c>
      <c r="N108" s="307">
        <v>28</v>
      </c>
      <c r="O108" s="306">
        <v>29.787234042553191</v>
      </c>
      <c r="P108" s="644">
        <v>94</v>
      </c>
    </row>
    <row r="109" spans="1:16" ht="15">
      <c r="A109" s="642">
        <v>91</v>
      </c>
      <c r="B109" s="342" t="s">
        <v>47</v>
      </c>
      <c r="C109" s="501">
        <v>10770</v>
      </c>
      <c r="D109" s="643">
        <v>4</v>
      </c>
      <c r="E109" s="306">
        <v>2.4844720496894408</v>
      </c>
      <c r="F109" s="307">
        <v>6</v>
      </c>
      <c r="G109" s="306">
        <v>3.7267080745341614</v>
      </c>
      <c r="H109" s="307">
        <v>14</v>
      </c>
      <c r="I109" s="306">
        <v>8.695652173913043</v>
      </c>
      <c r="J109" s="307">
        <v>9</v>
      </c>
      <c r="K109" s="306">
        <v>5.5900621118012426</v>
      </c>
      <c r="L109" s="307">
        <v>98</v>
      </c>
      <c r="M109" s="306">
        <v>60.869565217391312</v>
      </c>
      <c r="N109" s="307">
        <v>30</v>
      </c>
      <c r="O109" s="306">
        <v>18.633540372670808</v>
      </c>
      <c r="P109" s="644">
        <v>161</v>
      </c>
    </row>
    <row r="110" spans="1:16" ht="15">
      <c r="A110" s="642">
        <v>93</v>
      </c>
      <c r="B110" s="342" t="s">
        <v>49</v>
      </c>
      <c r="C110" s="501">
        <v>16648</v>
      </c>
      <c r="D110" s="643">
        <v>4</v>
      </c>
      <c r="E110" s="306">
        <v>1.3840830449826991</v>
      </c>
      <c r="F110" s="307">
        <v>9</v>
      </c>
      <c r="G110" s="306">
        <v>3.1141868512110724</v>
      </c>
      <c r="H110" s="307">
        <v>16</v>
      </c>
      <c r="I110" s="306">
        <v>5.5363321799307963</v>
      </c>
      <c r="J110" s="307">
        <v>15</v>
      </c>
      <c r="K110" s="306">
        <v>5.1903114186851207</v>
      </c>
      <c r="L110" s="307">
        <v>134</v>
      </c>
      <c r="M110" s="306">
        <v>46.366782006920417</v>
      </c>
      <c r="N110" s="307">
        <v>111</v>
      </c>
      <c r="O110" s="306">
        <v>38.408304498269899</v>
      </c>
      <c r="P110" s="644">
        <v>289</v>
      </c>
    </row>
    <row r="111" spans="1:16" ht="15">
      <c r="A111" s="642">
        <v>101</v>
      </c>
      <c r="B111" s="342" t="s">
        <v>3497</v>
      </c>
      <c r="C111" s="501">
        <v>27557</v>
      </c>
      <c r="D111" s="643">
        <v>8</v>
      </c>
      <c r="E111" s="306">
        <v>1.8223234624145785</v>
      </c>
      <c r="F111" s="307">
        <v>12</v>
      </c>
      <c r="G111" s="306">
        <v>2.7334851936218678</v>
      </c>
      <c r="H111" s="307">
        <v>36</v>
      </c>
      <c r="I111" s="306">
        <v>8.2004555808656043</v>
      </c>
      <c r="J111" s="307">
        <v>36</v>
      </c>
      <c r="K111" s="306">
        <v>8.2004555808656043</v>
      </c>
      <c r="L111" s="307">
        <v>232</v>
      </c>
      <c r="M111" s="306">
        <v>52.84738041002278</v>
      </c>
      <c r="N111" s="307">
        <v>115</v>
      </c>
      <c r="O111" s="306">
        <v>26.195899772209568</v>
      </c>
      <c r="P111" s="644">
        <v>439</v>
      </c>
    </row>
    <row r="112" spans="1:16" ht="15">
      <c r="A112" s="642">
        <v>145</v>
      </c>
      <c r="B112" s="342" t="s">
        <v>69</v>
      </c>
      <c r="C112" s="501">
        <v>4868</v>
      </c>
      <c r="D112" s="643">
        <v>3</v>
      </c>
      <c r="E112" s="306">
        <v>2.3076923076923079</v>
      </c>
      <c r="F112" s="307">
        <v>3</v>
      </c>
      <c r="G112" s="306">
        <v>2.3076923076923079</v>
      </c>
      <c r="H112" s="307">
        <v>7</v>
      </c>
      <c r="I112" s="306">
        <v>5.384615384615385</v>
      </c>
      <c r="J112" s="307">
        <v>11</v>
      </c>
      <c r="K112" s="306">
        <v>8.4615384615384617</v>
      </c>
      <c r="L112" s="307">
        <v>50</v>
      </c>
      <c r="M112" s="306">
        <v>38.461538461538467</v>
      </c>
      <c r="N112" s="307">
        <v>56</v>
      </c>
      <c r="O112" s="306">
        <v>43.07692307692308</v>
      </c>
      <c r="P112" s="644">
        <v>130</v>
      </c>
    </row>
    <row r="113" spans="1:16" ht="15">
      <c r="A113" s="642">
        <v>209</v>
      </c>
      <c r="B113" s="342" t="s">
        <v>88</v>
      </c>
      <c r="C113" s="501">
        <v>22713</v>
      </c>
      <c r="D113" s="643">
        <v>9</v>
      </c>
      <c r="E113" s="306">
        <v>3</v>
      </c>
      <c r="F113" s="307">
        <v>15</v>
      </c>
      <c r="G113" s="306">
        <v>5</v>
      </c>
      <c r="H113" s="307">
        <v>13</v>
      </c>
      <c r="I113" s="306">
        <v>4.3333333333333339</v>
      </c>
      <c r="J113" s="307">
        <v>19</v>
      </c>
      <c r="K113" s="306">
        <v>6.3333333333333339</v>
      </c>
      <c r="L113" s="307">
        <v>172</v>
      </c>
      <c r="M113" s="306">
        <v>57.333333333333336</v>
      </c>
      <c r="N113" s="307">
        <v>72</v>
      </c>
      <c r="O113" s="306">
        <v>24</v>
      </c>
      <c r="P113" s="644">
        <v>300</v>
      </c>
    </row>
    <row r="114" spans="1:16" ht="15">
      <c r="A114" s="642">
        <v>282</v>
      </c>
      <c r="B114" s="342" t="s">
        <v>106</v>
      </c>
      <c r="C114" s="501">
        <v>25924</v>
      </c>
      <c r="D114" s="643">
        <v>6</v>
      </c>
      <c r="E114" s="306">
        <v>1.1009174311926606</v>
      </c>
      <c r="F114" s="307">
        <v>24</v>
      </c>
      <c r="G114" s="306">
        <v>4.4036697247706424</v>
      </c>
      <c r="H114" s="307">
        <v>35</v>
      </c>
      <c r="I114" s="306">
        <v>6.4220183486238538</v>
      </c>
      <c r="J114" s="307">
        <v>32</v>
      </c>
      <c r="K114" s="306">
        <v>5.8715596330275233</v>
      </c>
      <c r="L114" s="307">
        <v>190</v>
      </c>
      <c r="M114" s="306">
        <v>34.862385321100916</v>
      </c>
      <c r="N114" s="307">
        <v>258</v>
      </c>
      <c r="O114" s="306">
        <v>47.339449541284409</v>
      </c>
      <c r="P114" s="644">
        <v>545</v>
      </c>
    </row>
    <row r="115" spans="1:16" ht="15">
      <c r="A115" s="642">
        <v>353</v>
      </c>
      <c r="B115" s="342" t="s">
        <v>126</v>
      </c>
      <c r="C115" s="501">
        <v>5855</v>
      </c>
      <c r="D115" s="643">
        <v>1</v>
      </c>
      <c r="E115" s="306">
        <v>1.25</v>
      </c>
      <c r="F115" s="307">
        <v>8</v>
      </c>
      <c r="G115" s="306">
        <v>10</v>
      </c>
      <c r="H115" s="307">
        <v>10</v>
      </c>
      <c r="I115" s="306">
        <v>12.5</v>
      </c>
      <c r="J115" s="307">
        <v>7</v>
      </c>
      <c r="K115" s="306">
        <v>8.75</v>
      </c>
      <c r="L115" s="307">
        <v>40</v>
      </c>
      <c r="M115" s="306">
        <v>50</v>
      </c>
      <c r="N115" s="307">
        <v>14</v>
      </c>
      <c r="O115" s="306">
        <v>17.5</v>
      </c>
      <c r="P115" s="644">
        <v>80</v>
      </c>
    </row>
    <row r="116" spans="1:16" ht="15">
      <c r="A116" s="642">
        <v>364</v>
      </c>
      <c r="B116" s="342" t="s">
        <v>133</v>
      </c>
      <c r="C116" s="501">
        <v>15531</v>
      </c>
      <c r="D116" s="643">
        <v>5</v>
      </c>
      <c r="E116" s="306">
        <v>1.7182130584192441</v>
      </c>
      <c r="F116" s="307">
        <v>17</v>
      </c>
      <c r="G116" s="306">
        <v>5.8419243986254292</v>
      </c>
      <c r="H116" s="307">
        <v>24</v>
      </c>
      <c r="I116" s="306">
        <v>8.2474226804123703</v>
      </c>
      <c r="J116" s="307">
        <v>10</v>
      </c>
      <c r="K116" s="306">
        <v>3.4364261168384882</v>
      </c>
      <c r="L116" s="307">
        <v>127</v>
      </c>
      <c r="M116" s="306">
        <v>43.642611683848799</v>
      </c>
      <c r="N116" s="307">
        <v>108</v>
      </c>
      <c r="O116" s="306">
        <v>37.113402061855673</v>
      </c>
      <c r="P116" s="644">
        <v>291</v>
      </c>
    </row>
    <row r="117" spans="1:16" ht="15">
      <c r="A117" s="642">
        <v>368</v>
      </c>
      <c r="B117" s="342" t="s">
        <v>135</v>
      </c>
      <c r="C117" s="501">
        <v>14354</v>
      </c>
      <c r="D117" s="643">
        <v>8</v>
      </c>
      <c r="E117" s="306">
        <v>2.3952095808383236</v>
      </c>
      <c r="F117" s="307">
        <v>19</v>
      </c>
      <c r="G117" s="306">
        <v>5.6886227544910177</v>
      </c>
      <c r="H117" s="307">
        <v>14</v>
      </c>
      <c r="I117" s="306">
        <v>4.1916167664670656</v>
      </c>
      <c r="J117" s="307">
        <v>27</v>
      </c>
      <c r="K117" s="306">
        <v>8.0838323353293404</v>
      </c>
      <c r="L117" s="307">
        <v>111</v>
      </c>
      <c r="M117" s="306">
        <v>33.233532934131738</v>
      </c>
      <c r="N117" s="307">
        <v>155</v>
      </c>
      <c r="O117" s="306">
        <v>46.407185628742518</v>
      </c>
      <c r="P117" s="644">
        <v>334</v>
      </c>
    </row>
    <row r="118" spans="1:16" ht="15">
      <c r="A118" s="642">
        <v>390</v>
      </c>
      <c r="B118" s="342" t="s">
        <v>141</v>
      </c>
      <c r="C118" s="501">
        <v>8862</v>
      </c>
      <c r="D118" s="643">
        <v>2</v>
      </c>
      <c r="E118" s="306">
        <v>2.0202020202020203</v>
      </c>
      <c r="F118" s="307">
        <v>6</v>
      </c>
      <c r="G118" s="306">
        <v>6.0606060606060606</v>
      </c>
      <c r="H118" s="307">
        <v>9</v>
      </c>
      <c r="I118" s="306">
        <v>9.0909090909090917</v>
      </c>
      <c r="J118" s="307">
        <v>6</v>
      </c>
      <c r="K118" s="306">
        <v>6.0606060606060606</v>
      </c>
      <c r="L118" s="307">
        <v>58</v>
      </c>
      <c r="M118" s="306">
        <v>58.585858585858588</v>
      </c>
      <c r="N118" s="307">
        <v>18</v>
      </c>
      <c r="O118" s="306">
        <v>18.181818181818183</v>
      </c>
      <c r="P118" s="644">
        <v>99</v>
      </c>
    </row>
    <row r="119" spans="1:16" ht="15">
      <c r="A119" s="642">
        <v>467</v>
      </c>
      <c r="B119" s="342" t="s">
        <v>151</v>
      </c>
      <c r="C119" s="501">
        <v>6955</v>
      </c>
      <c r="D119" s="643">
        <v>1</v>
      </c>
      <c r="E119" s="306">
        <v>1.0101010101010102</v>
      </c>
      <c r="F119" s="307">
        <v>3</v>
      </c>
      <c r="G119" s="306">
        <v>3.0303030303030303</v>
      </c>
      <c r="H119" s="307">
        <v>9</v>
      </c>
      <c r="I119" s="306">
        <v>9.0909090909090917</v>
      </c>
      <c r="J119" s="307">
        <v>7</v>
      </c>
      <c r="K119" s="306">
        <v>7.0707070707070701</v>
      </c>
      <c r="L119" s="307">
        <v>57</v>
      </c>
      <c r="M119" s="306">
        <v>57.575757575757578</v>
      </c>
      <c r="N119" s="307">
        <v>22</v>
      </c>
      <c r="O119" s="306">
        <v>22.222222222222221</v>
      </c>
      <c r="P119" s="644">
        <v>99</v>
      </c>
    </row>
    <row r="120" spans="1:16" ht="15">
      <c r="A120" s="642">
        <v>576</v>
      </c>
      <c r="B120" s="342" t="s">
        <v>169</v>
      </c>
      <c r="C120" s="501">
        <v>9148</v>
      </c>
      <c r="D120" s="643">
        <v>2</v>
      </c>
      <c r="E120" s="306">
        <v>1.9417475728155338</v>
      </c>
      <c r="F120" s="307">
        <v>7</v>
      </c>
      <c r="G120" s="306">
        <v>6.7961165048543686</v>
      </c>
      <c r="H120" s="307">
        <v>7</v>
      </c>
      <c r="I120" s="306">
        <v>6.7961165048543686</v>
      </c>
      <c r="J120" s="307">
        <v>3</v>
      </c>
      <c r="K120" s="306">
        <v>2.912621359223301</v>
      </c>
      <c r="L120" s="307">
        <v>56</v>
      </c>
      <c r="M120" s="306">
        <v>54.368932038834949</v>
      </c>
      <c r="N120" s="307">
        <v>28</v>
      </c>
      <c r="O120" s="306">
        <v>27.184466019417474</v>
      </c>
      <c r="P120" s="644">
        <v>103</v>
      </c>
    </row>
    <row r="121" spans="1:16" ht="15">
      <c r="A121" s="642">
        <v>642</v>
      </c>
      <c r="B121" s="342" t="s">
        <v>187</v>
      </c>
      <c r="C121" s="501">
        <v>19124</v>
      </c>
      <c r="D121" s="643">
        <v>0</v>
      </c>
      <c r="E121" s="306">
        <v>0</v>
      </c>
      <c r="F121" s="307">
        <v>10</v>
      </c>
      <c r="G121" s="306">
        <v>4.8076923076923084</v>
      </c>
      <c r="H121" s="307">
        <v>11</v>
      </c>
      <c r="I121" s="306">
        <v>5.2884615384615383</v>
      </c>
      <c r="J121" s="307">
        <v>15</v>
      </c>
      <c r="K121" s="306">
        <v>7.2115384615384608</v>
      </c>
      <c r="L121" s="307">
        <v>139</v>
      </c>
      <c r="M121" s="306">
        <v>66.826923076923066</v>
      </c>
      <c r="N121" s="307">
        <v>33</v>
      </c>
      <c r="O121" s="306">
        <v>15.865384615384615</v>
      </c>
      <c r="P121" s="644">
        <v>208</v>
      </c>
    </row>
    <row r="122" spans="1:16" ht="15">
      <c r="A122" s="642">
        <v>679</v>
      </c>
      <c r="B122" s="342" t="s">
        <v>3498</v>
      </c>
      <c r="C122" s="501">
        <v>28471</v>
      </c>
      <c r="D122" s="643">
        <v>5</v>
      </c>
      <c r="E122" s="306">
        <v>1.7793594306049825</v>
      </c>
      <c r="F122" s="307">
        <v>15</v>
      </c>
      <c r="G122" s="306">
        <v>5.3380782918149468</v>
      </c>
      <c r="H122" s="307">
        <v>23</v>
      </c>
      <c r="I122" s="306">
        <v>8.185053380782918</v>
      </c>
      <c r="J122" s="307">
        <v>25</v>
      </c>
      <c r="K122" s="306">
        <v>8.8967971530249113</v>
      </c>
      <c r="L122" s="307">
        <v>134</v>
      </c>
      <c r="M122" s="306">
        <v>47.686832740213525</v>
      </c>
      <c r="N122" s="307">
        <v>79</v>
      </c>
      <c r="O122" s="306">
        <v>28.113879003558718</v>
      </c>
      <c r="P122" s="644">
        <v>281</v>
      </c>
    </row>
    <row r="123" spans="1:16" ht="15">
      <c r="A123" s="642">
        <v>789</v>
      </c>
      <c r="B123" s="342" t="s">
        <v>232</v>
      </c>
      <c r="C123" s="501">
        <v>16967</v>
      </c>
      <c r="D123" s="643">
        <v>4</v>
      </c>
      <c r="E123" s="306">
        <v>1.3071895424836601</v>
      </c>
      <c r="F123" s="307">
        <v>19</v>
      </c>
      <c r="G123" s="306">
        <v>6.2091503267973858</v>
      </c>
      <c r="H123" s="307">
        <v>18</v>
      </c>
      <c r="I123" s="306">
        <v>5.8823529411764701</v>
      </c>
      <c r="J123" s="307">
        <v>19</v>
      </c>
      <c r="K123" s="306">
        <v>6.2091503267973858</v>
      </c>
      <c r="L123" s="307">
        <v>139</v>
      </c>
      <c r="M123" s="306">
        <v>45.424836601307192</v>
      </c>
      <c r="N123" s="307">
        <v>107</v>
      </c>
      <c r="O123" s="306">
        <v>34.967320261437905</v>
      </c>
      <c r="P123" s="644">
        <v>306</v>
      </c>
    </row>
    <row r="124" spans="1:16" ht="15">
      <c r="A124" s="642">
        <v>792</v>
      </c>
      <c r="B124" s="342" t="s">
        <v>236</v>
      </c>
      <c r="C124" s="501">
        <v>6526</v>
      </c>
      <c r="D124" s="643">
        <v>3</v>
      </c>
      <c r="E124" s="306">
        <v>3.125</v>
      </c>
      <c r="F124" s="307">
        <v>5</v>
      </c>
      <c r="G124" s="306">
        <v>5.2083333333333339</v>
      </c>
      <c r="H124" s="307">
        <v>1</v>
      </c>
      <c r="I124" s="306">
        <v>1.0416666666666665</v>
      </c>
      <c r="J124" s="307">
        <v>4</v>
      </c>
      <c r="K124" s="306">
        <v>4.1666666666666661</v>
      </c>
      <c r="L124" s="307">
        <v>58</v>
      </c>
      <c r="M124" s="306">
        <v>60.416666666666664</v>
      </c>
      <c r="N124" s="307">
        <v>25</v>
      </c>
      <c r="O124" s="306">
        <v>26.041666666666668</v>
      </c>
      <c r="P124" s="644">
        <v>96</v>
      </c>
    </row>
    <row r="125" spans="1:16" ht="15">
      <c r="A125" s="642">
        <v>809</v>
      </c>
      <c r="B125" s="342" t="s">
        <v>238</v>
      </c>
      <c r="C125" s="501">
        <v>11226</v>
      </c>
      <c r="D125" s="643">
        <v>2</v>
      </c>
      <c r="E125" s="306">
        <v>1.680672268907563</v>
      </c>
      <c r="F125" s="307">
        <v>2</v>
      </c>
      <c r="G125" s="306">
        <v>1.680672268907563</v>
      </c>
      <c r="H125" s="307">
        <v>3</v>
      </c>
      <c r="I125" s="306">
        <v>2.5210084033613445</v>
      </c>
      <c r="J125" s="307">
        <v>3</v>
      </c>
      <c r="K125" s="306">
        <v>2.5210084033613445</v>
      </c>
      <c r="L125" s="307">
        <v>68</v>
      </c>
      <c r="M125" s="306">
        <v>57.142857142857139</v>
      </c>
      <c r="N125" s="307">
        <v>41</v>
      </c>
      <c r="O125" s="306">
        <v>34.45378151260504</v>
      </c>
      <c r="P125" s="644">
        <v>119</v>
      </c>
    </row>
    <row r="126" spans="1:16" ht="15">
      <c r="A126" s="642">
        <v>847</v>
      </c>
      <c r="B126" s="342" t="s">
        <v>246</v>
      </c>
      <c r="C126" s="501">
        <v>32336</v>
      </c>
      <c r="D126" s="643">
        <v>31</v>
      </c>
      <c r="E126" s="306">
        <v>4.2291950886766712</v>
      </c>
      <c r="F126" s="307">
        <v>69</v>
      </c>
      <c r="G126" s="306">
        <v>9.4133697135061389</v>
      </c>
      <c r="H126" s="307">
        <v>79</v>
      </c>
      <c r="I126" s="306">
        <v>10.777626193724419</v>
      </c>
      <c r="J126" s="307">
        <v>87</v>
      </c>
      <c r="K126" s="306">
        <v>11.869031377899045</v>
      </c>
      <c r="L126" s="307">
        <v>330</v>
      </c>
      <c r="M126" s="306">
        <v>45.020463847203274</v>
      </c>
      <c r="N126" s="307">
        <v>137</v>
      </c>
      <c r="O126" s="306">
        <v>18.690313778990451</v>
      </c>
      <c r="P126" s="644">
        <v>733</v>
      </c>
    </row>
    <row r="127" spans="1:16" ht="15">
      <c r="A127" s="642">
        <v>856</v>
      </c>
      <c r="B127" s="342" t="s">
        <v>251</v>
      </c>
      <c r="C127" s="501">
        <v>6778</v>
      </c>
      <c r="D127" s="643">
        <v>5</v>
      </c>
      <c r="E127" s="306">
        <v>4.2735042735042734</v>
      </c>
      <c r="F127" s="307">
        <v>4</v>
      </c>
      <c r="G127" s="306">
        <v>3.4188034188034191</v>
      </c>
      <c r="H127" s="307">
        <v>8</v>
      </c>
      <c r="I127" s="306">
        <v>6.8376068376068382</v>
      </c>
      <c r="J127" s="307">
        <v>6</v>
      </c>
      <c r="K127" s="306">
        <v>5.1282051282051277</v>
      </c>
      <c r="L127" s="307">
        <v>53</v>
      </c>
      <c r="M127" s="306">
        <v>45.299145299145302</v>
      </c>
      <c r="N127" s="307">
        <v>41</v>
      </c>
      <c r="O127" s="306">
        <v>35.042735042735039</v>
      </c>
      <c r="P127" s="644">
        <v>117</v>
      </c>
    </row>
    <row r="128" spans="1:16" ht="15">
      <c r="A128" s="642">
        <v>861</v>
      </c>
      <c r="B128" s="342" t="s">
        <v>255</v>
      </c>
      <c r="C128" s="501">
        <v>12269</v>
      </c>
      <c r="D128" s="643">
        <v>2</v>
      </c>
      <c r="E128" s="306">
        <v>1.3986013986013985</v>
      </c>
      <c r="F128" s="307">
        <v>3</v>
      </c>
      <c r="G128" s="306">
        <v>2.0979020979020979</v>
      </c>
      <c r="H128" s="307">
        <v>7</v>
      </c>
      <c r="I128" s="306">
        <v>4.895104895104895</v>
      </c>
      <c r="J128" s="307">
        <v>5</v>
      </c>
      <c r="K128" s="306">
        <v>3.4965034965034967</v>
      </c>
      <c r="L128" s="307">
        <v>90</v>
      </c>
      <c r="M128" s="306">
        <v>62.93706293706294</v>
      </c>
      <c r="N128" s="307">
        <v>36</v>
      </c>
      <c r="O128" s="306">
        <v>25.174825174825177</v>
      </c>
      <c r="P128" s="644">
        <v>143</v>
      </c>
    </row>
    <row r="129" spans="1:16">
      <c r="A129" s="639">
        <v>9</v>
      </c>
      <c r="B129" s="184" t="s">
        <v>3413</v>
      </c>
      <c r="C129" s="438">
        <v>4247875</v>
      </c>
      <c r="D129" s="640">
        <v>2175</v>
      </c>
      <c r="E129" s="68">
        <v>3.4543000079409198</v>
      </c>
      <c r="F129" s="65">
        <v>2720</v>
      </c>
      <c r="G129" s="68">
        <v>4.3198602398157702</v>
      </c>
      <c r="H129" s="65">
        <v>3473</v>
      </c>
      <c r="I129" s="68">
        <v>5.5157627253235928</v>
      </c>
      <c r="J129" s="65">
        <v>4666</v>
      </c>
      <c r="K129" s="68">
        <v>7.4104661319780831</v>
      </c>
      <c r="L129" s="65">
        <v>22850</v>
      </c>
      <c r="M129" s="68">
        <v>36.290002382275866</v>
      </c>
      <c r="N129" s="65">
        <v>27081</v>
      </c>
      <c r="O129" s="68">
        <v>43.009608512665764</v>
      </c>
      <c r="P129" s="641">
        <v>62965</v>
      </c>
    </row>
    <row r="130" spans="1:16" ht="15">
      <c r="A130" s="642">
        <v>1</v>
      </c>
      <c r="B130" s="342" t="s">
        <v>6</v>
      </c>
      <c r="C130" s="501">
        <v>2653729</v>
      </c>
      <c r="D130" s="643">
        <v>1917</v>
      </c>
      <c r="E130" s="306">
        <v>3.9457434546352705</v>
      </c>
      <c r="F130" s="307">
        <v>2265</v>
      </c>
      <c r="G130" s="306">
        <v>4.662028651407871</v>
      </c>
      <c r="H130" s="307">
        <v>2581</v>
      </c>
      <c r="I130" s="306">
        <v>5.3124485427301167</v>
      </c>
      <c r="J130" s="307">
        <v>3495</v>
      </c>
      <c r="K130" s="306">
        <v>7.1937263296558545</v>
      </c>
      <c r="L130" s="307">
        <v>17441</v>
      </c>
      <c r="M130" s="306">
        <v>35.898649761238268</v>
      </c>
      <c r="N130" s="307">
        <v>20885</v>
      </c>
      <c r="O130" s="306">
        <v>42.98740326033262</v>
      </c>
      <c r="P130" s="644">
        <v>48584</v>
      </c>
    </row>
    <row r="131" spans="1:16" ht="15">
      <c r="A131" s="642">
        <v>79</v>
      </c>
      <c r="B131" s="342" t="s">
        <v>41</v>
      </c>
      <c r="C131" s="501">
        <v>56928</v>
      </c>
      <c r="D131" s="643">
        <v>10</v>
      </c>
      <c r="E131" s="306">
        <v>2.1691973969631237</v>
      </c>
      <c r="F131" s="307">
        <v>13</v>
      </c>
      <c r="G131" s="306">
        <v>2.8199566160520604</v>
      </c>
      <c r="H131" s="307">
        <v>28</v>
      </c>
      <c r="I131" s="306">
        <v>6.0737527114967458</v>
      </c>
      <c r="J131" s="307">
        <v>30</v>
      </c>
      <c r="K131" s="306">
        <v>6.5075921908893708</v>
      </c>
      <c r="L131" s="307">
        <v>205</v>
      </c>
      <c r="M131" s="306">
        <v>44.468546637744033</v>
      </c>
      <c r="N131" s="307">
        <v>175</v>
      </c>
      <c r="O131" s="306">
        <v>37.960954446854664</v>
      </c>
      <c r="P131" s="644">
        <v>461</v>
      </c>
    </row>
    <row r="132" spans="1:16" ht="15">
      <c r="A132" s="642">
        <v>88</v>
      </c>
      <c r="B132" s="342" t="s">
        <v>45</v>
      </c>
      <c r="C132" s="501">
        <v>578376</v>
      </c>
      <c r="D132" s="643">
        <v>107</v>
      </c>
      <c r="E132" s="306">
        <v>2.3190290420459472</v>
      </c>
      <c r="F132" s="307">
        <v>162</v>
      </c>
      <c r="G132" s="306">
        <v>3.5110533159947983</v>
      </c>
      <c r="H132" s="307">
        <v>356</v>
      </c>
      <c r="I132" s="306">
        <v>7.7156480277416559</v>
      </c>
      <c r="J132" s="307">
        <v>387</v>
      </c>
      <c r="K132" s="306">
        <v>8.3875162548764628</v>
      </c>
      <c r="L132" s="307">
        <v>1905</v>
      </c>
      <c r="M132" s="306">
        <v>41.287386215864757</v>
      </c>
      <c r="N132" s="307">
        <v>1697</v>
      </c>
      <c r="O132" s="306">
        <v>36.779367143476378</v>
      </c>
      <c r="P132" s="644">
        <v>4614</v>
      </c>
    </row>
    <row r="133" spans="1:16" ht="15">
      <c r="A133" s="642">
        <v>129</v>
      </c>
      <c r="B133" s="342" t="s">
        <v>3499</v>
      </c>
      <c r="C133" s="501">
        <v>87385</v>
      </c>
      <c r="D133" s="643">
        <v>19</v>
      </c>
      <c r="E133" s="306">
        <v>2.9275808936825887</v>
      </c>
      <c r="F133" s="307">
        <v>26</v>
      </c>
      <c r="G133" s="306">
        <v>4.0061633281972266</v>
      </c>
      <c r="H133" s="307">
        <v>30</v>
      </c>
      <c r="I133" s="306">
        <v>4.6224961479198763</v>
      </c>
      <c r="J133" s="307">
        <v>51</v>
      </c>
      <c r="K133" s="306">
        <v>7.8582434514637907</v>
      </c>
      <c r="L133" s="307">
        <v>217</v>
      </c>
      <c r="M133" s="306">
        <v>33.436055469953772</v>
      </c>
      <c r="N133" s="307">
        <v>306</v>
      </c>
      <c r="O133" s="306">
        <v>47.14946070878274</v>
      </c>
      <c r="P133" s="644">
        <v>649</v>
      </c>
    </row>
    <row r="134" spans="1:16" ht="15">
      <c r="A134" s="642">
        <v>212</v>
      </c>
      <c r="B134" s="342" t="s">
        <v>90</v>
      </c>
      <c r="C134" s="501">
        <v>85706</v>
      </c>
      <c r="D134" s="643">
        <v>17</v>
      </c>
      <c r="E134" s="306">
        <v>1.7671517671517671</v>
      </c>
      <c r="F134" s="307">
        <v>32</v>
      </c>
      <c r="G134" s="306">
        <v>3.3264033264033266</v>
      </c>
      <c r="H134" s="307">
        <v>62</v>
      </c>
      <c r="I134" s="306">
        <v>6.4449064449064455</v>
      </c>
      <c r="J134" s="307">
        <v>106</v>
      </c>
      <c r="K134" s="306">
        <v>11.01871101871102</v>
      </c>
      <c r="L134" s="307">
        <v>323</v>
      </c>
      <c r="M134" s="306">
        <v>33.575883575883573</v>
      </c>
      <c r="N134" s="307">
        <v>422</v>
      </c>
      <c r="O134" s="306">
        <v>43.86694386694387</v>
      </c>
      <c r="P134" s="644">
        <v>962</v>
      </c>
    </row>
    <row r="135" spans="1:16" ht="15">
      <c r="A135" s="642">
        <v>266</v>
      </c>
      <c r="B135" s="342" t="s">
        <v>104</v>
      </c>
      <c r="C135" s="501">
        <v>253699</v>
      </c>
      <c r="D135" s="643">
        <v>27</v>
      </c>
      <c r="E135" s="306">
        <v>0.85146641438032178</v>
      </c>
      <c r="F135" s="307">
        <v>68</v>
      </c>
      <c r="G135" s="306">
        <v>2.1444339325134028</v>
      </c>
      <c r="H135" s="307">
        <v>166</v>
      </c>
      <c r="I135" s="306">
        <v>5.2349416587827182</v>
      </c>
      <c r="J135" s="307">
        <v>242</v>
      </c>
      <c r="K135" s="306">
        <v>7.6316619362976983</v>
      </c>
      <c r="L135" s="307">
        <v>823</v>
      </c>
      <c r="M135" s="306">
        <v>25.953957742037215</v>
      </c>
      <c r="N135" s="307">
        <v>1845</v>
      </c>
      <c r="O135" s="306">
        <v>58.183538315988649</v>
      </c>
      <c r="P135" s="644">
        <v>3171</v>
      </c>
    </row>
    <row r="136" spans="1:16" ht="15">
      <c r="A136" s="642">
        <v>308</v>
      </c>
      <c r="B136" s="342" t="s">
        <v>112</v>
      </c>
      <c r="C136" s="501">
        <v>57024</v>
      </c>
      <c r="D136" s="643">
        <v>4</v>
      </c>
      <c r="E136" s="306">
        <v>0.96618357487922701</v>
      </c>
      <c r="F136" s="307">
        <v>13</v>
      </c>
      <c r="G136" s="306">
        <v>3.1400966183574881</v>
      </c>
      <c r="H136" s="307">
        <v>12</v>
      </c>
      <c r="I136" s="306">
        <v>2.8985507246376812</v>
      </c>
      <c r="J136" s="307">
        <v>30</v>
      </c>
      <c r="K136" s="306">
        <v>7.2463768115942031</v>
      </c>
      <c r="L136" s="307">
        <v>171</v>
      </c>
      <c r="M136" s="306">
        <v>41.304347826086953</v>
      </c>
      <c r="N136" s="307">
        <v>184</v>
      </c>
      <c r="O136" s="306">
        <v>44.444444444444443</v>
      </c>
      <c r="P136" s="644">
        <v>414</v>
      </c>
    </row>
    <row r="137" spans="1:16" ht="15">
      <c r="A137" s="642">
        <v>360</v>
      </c>
      <c r="B137" s="342" t="s">
        <v>3500</v>
      </c>
      <c r="C137" s="501">
        <v>303766</v>
      </c>
      <c r="D137" s="643">
        <v>58</v>
      </c>
      <c r="E137" s="306">
        <v>1.7923362175525339</v>
      </c>
      <c r="F137" s="307">
        <v>137</v>
      </c>
      <c r="G137" s="306">
        <v>4.2336217552533997</v>
      </c>
      <c r="H137" s="307">
        <v>216</v>
      </c>
      <c r="I137" s="306">
        <v>6.6749072929542645</v>
      </c>
      <c r="J137" s="307">
        <v>281</v>
      </c>
      <c r="K137" s="306">
        <v>8.6835599505562424</v>
      </c>
      <c r="L137" s="307">
        <v>1391</v>
      </c>
      <c r="M137" s="306">
        <v>42.985166872682321</v>
      </c>
      <c r="N137" s="307">
        <v>1153</v>
      </c>
      <c r="O137" s="306">
        <v>35.630407911001235</v>
      </c>
      <c r="P137" s="644">
        <v>3236</v>
      </c>
    </row>
    <row r="138" spans="1:16" ht="15">
      <c r="A138" s="642">
        <v>380</v>
      </c>
      <c r="B138" s="342" t="s">
        <v>139</v>
      </c>
      <c r="C138" s="501">
        <v>79103</v>
      </c>
      <c r="D138" s="643">
        <v>3</v>
      </c>
      <c r="E138" s="306">
        <v>0.88495575221238942</v>
      </c>
      <c r="F138" s="307">
        <v>1</v>
      </c>
      <c r="G138" s="306">
        <v>0.29498525073746312</v>
      </c>
      <c r="H138" s="307">
        <v>11</v>
      </c>
      <c r="I138" s="306">
        <v>3.2448377581120944</v>
      </c>
      <c r="J138" s="307">
        <v>14</v>
      </c>
      <c r="K138" s="306">
        <v>4.1297935103244834</v>
      </c>
      <c r="L138" s="307">
        <v>156</v>
      </c>
      <c r="M138" s="306">
        <v>46.017699115044245</v>
      </c>
      <c r="N138" s="307">
        <v>154</v>
      </c>
      <c r="O138" s="306">
        <v>45.427728613569322</v>
      </c>
      <c r="P138" s="644">
        <v>339</v>
      </c>
    </row>
    <row r="139" spans="1:16" ht="15.75" thickBot="1">
      <c r="A139" s="645">
        <v>631</v>
      </c>
      <c r="B139" s="646" t="s">
        <v>185</v>
      </c>
      <c r="C139" s="501">
        <v>92159</v>
      </c>
      <c r="D139" s="647">
        <v>13</v>
      </c>
      <c r="E139" s="331">
        <v>2.4299065420560746</v>
      </c>
      <c r="F139" s="332">
        <v>3</v>
      </c>
      <c r="G139" s="331">
        <v>0.56074766355140182</v>
      </c>
      <c r="H139" s="332">
        <v>11</v>
      </c>
      <c r="I139" s="331">
        <v>2.0560747663551404</v>
      </c>
      <c r="J139" s="332">
        <v>30</v>
      </c>
      <c r="K139" s="331">
        <v>5.6074766355140184</v>
      </c>
      <c r="L139" s="332">
        <v>218</v>
      </c>
      <c r="M139" s="331">
        <v>40.747663551401871</v>
      </c>
      <c r="N139" s="332">
        <v>260</v>
      </c>
      <c r="O139" s="331">
        <v>48.598130841121495</v>
      </c>
      <c r="P139" s="648">
        <v>535</v>
      </c>
    </row>
    <row r="140" spans="1:16">
      <c r="B140" s="62"/>
    </row>
    <row r="141" spans="1:16">
      <c r="A141" s="649" t="s">
        <v>426</v>
      </c>
      <c r="B141" s="953" t="s">
        <v>3526</v>
      </c>
      <c r="C141" s="953"/>
      <c r="H141" s="755" t="s">
        <v>269</v>
      </c>
    </row>
    <row r="142" spans="1:16">
      <c r="A142" s="650" t="s">
        <v>3512</v>
      </c>
      <c r="B142" s="954" t="s">
        <v>3527</v>
      </c>
      <c r="C142" s="954"/>
    </row>
    <row r="143" spans="1:16">
      <c r="B143" s="61"/>
    </row>
    <row r="144" spans="1:16">
      <c r="B144" s="651"/>
    </row>
  </sheetData>
  <sheetProtection autoFilter="0"/>
  <mergeCells count="8">
    <mergeCell ref="A2:A5"/>
    <mergeCell ref="B2:B4"/>
    <mergeCell ref="D2:O3"/>
    <mergeCell ref="P2:P4"/>
    <mergeCell ref="B141:C141"/>
    <mergeCell ref="B142:C142"/>
    <mergeCell ref="C2:C4"/>
    <mergeCell ref="D1:O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 codeName="Hoja27"/>
  <dimension ref="A1:AO132"/>
  <sheetViews>
    <sheetView topLeftCell="A112" workbookViewId="0">
      <selection activeCell="A2" sqref="A2:B3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27"/>
      <c r="B1" s="961" t="s">
        <v>3528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  <c r="P1" s="962"/>
      <c r="Q1" s="962"/>
      <c r="R1" s="962"/>
      <c r="S1" s="962"/>
      <c r="T1" s="962"/>
      <c r="U1" s="962"/>
      <c r="V1" s="962"/>
      <c r="W1" s="962"/>
      <c r="X1" s="962"/>
      <c r="Y1" s="962"/>
      <c r="Z1" s="962"/>
      <c r="AA1" s="962"/>
      <c r="AB1" s="962"/>
      <c r="AC1" s="962"/>
      <c r="AD1" s="962"/>
      <c r="AE1" s="962"/>
      <c r="AF1" s="962"/>
      <c r="AG1" s="962"/>
      <c r="AH1" s="962"/>
      <c r="AI1" s="962"/>
      <c r="AJ1" s="962"/>
      <c r="AK1" s="962"/>
      <c r="AL1" s="962"/>
      <c r="AM1" s="962"/>
      <c r="AN1" s="962"/>
      <c r="AO1" s="962"/>
    </row>
    <row r="2" spans="1:41" ht="28.5" customHeight="1">
      <c r="A2" s="957" t="s">
        <v>3529</v>
      </c>
      <c r="B2" s="958"/>
      <c r="C2" s="753" t="s">
        <v>686</v>
      </c>
      <c r="D2" s="753" t="s">
        <v>690</v>
      </c>
      <c r="E2" s="753">
        <v>3</v>
      </c>
      <c r="F2" s="753">
        <v>4</v>
      </c>
      <c r="G2" s="753">
        <v>5</v>
      </c>
      <c r="H2" s="753" t="s">
        <v>700</v>
      </c>
      <c r="I2" s="753">
        <v>7</v>
      </c>
      <c r="J2" s="753" t="s">
        <v>707</v>
      </c>
      <c r="K2" s="753" t="s">
        <v>708</v>
      </c>
      <c r="L2" s="753" t="s">
        <v>3530</v>
      </c>
      <c r="M2" s="753" t="s">
        <v>3531</v>
      </c>
      <c r="N2" s="753" t="s">
        <v>3532</v>
      </c>
      <c r="O2" s="753" t="s">
        <v>3533</v>
      </c>
      <c r="P2" s="753" t="s">
        <v>3534</v>
      </c>
      <c r="Q2" s="753" t="s">
        <v>3535</v>
      </c>
      <c r="R2" s="753" t="s">
        <v>3536</v>
      </c>
      <c r="S2" s="753" t="s">
        <v>3537</v>
      </c>
      <c r="T2" s="753" t="s">
        <v>3538</v>
      </c>
      <c r="U2" s="753" t="s">
        <v>3539</v>
      </c>
      <c r="V2" s="753" t="s">
        <v>3540</v>
      </c>
      <c r="W2" s="753" t="s">
        <v>3541</v>
      </c>
      <c r="X2" s="753" t="s">
        <v>3542</v>
      </c>
      <c r="Y2" s="753" t="s">
        <v>3543</v>
      </c>
      <c r="Z2" s="753" t="s">
        <v>3544</v>
      </c>
      <c r="AA2" s="753" t="s">
        <v>3545</v>
      </c>
      <c r="AB2" s="753" t="s">
        <v>3546</v>
      </c>
      <c r="AC2" s="753" t="s">
        <v>2691</v>
      </c>
      <c r="AD2" s="753" t="s">
        <v>1244</v>
      </c>
      <c r="AE2" s="753" t="s">
        <v>3547</v>
      </c>
      <c r="AF2" s="753" t="s">
        <v>3548</v>
      </c>
      <c r="AG2" s="753" t="s">
        <v>2711</v>
      </c>
      <c r="AH2" s="753" t="s">
        <v>3549</v>
      </c>
      <c r="AI2" s="753" t="s">
        <v>3550</v>
      </c>
      <c r="AJ2" s="753" t="s">
        <v>1033</v>
      </c>
      <c r="AK2" s="753" t="s">
        <v>3551</v>
      </c>
      <c r="AL2" s="753" t="s">
        <v>3552</v>
      </c>
      <c r="AM2" s="753" t="s">
        <v>3553</v>
      </c>
      <c r="AN2" s="963" t="s">
        <v>3554</v>
      </c>
      <c r="AO2" s="965" t="s">
        <v>3555</v>
      </c>
    </row>
    <row r="3" spans="1:41" ht="45" customHeight="1" thickBot="1">
      <c r="A3" s="959"/>
      <c r="B3" s="960"/>
      <c r="C3" s="976" t="s">
        <v>3556</v>
      </c>
      <c r="D3" s="976" t="s">
        <v>3557</v>
      </c>
      <c r="E3" s="666" t="s">
        <v>3558</v>
      </c>
      <c r="F3" s="666" t="s">
        <v>3559</v>
      </c>
      <c r="G3" s="666" t="s">
        <v>3560</v>
      </c>
      <c r="H3" s="976" t="s">
        <v>3561</v>
      </c>
      <c r="I3" s="666" t="s">
        <v>3562</v>
      </c>
      <c r="J3" s="976" t="s">
        <v>3563</v>
      </c>
      <c r="K3" s="976" t="s">
        <v>3564</v>
      </c>
      <c r="L3" s="976" t="s">
        <v>3565</v>
      </c>
      <c r="M3" s="976" t="s">
        <v>3566</v>
      </c>
      <c r="N3" s="666" t="s">
        <v>3567</v>
      </c>
      <c r="O3" s="666" t="s">
        <v>3568</v>
      </c>
      <c r="P3" s="976" t="s">
        <v>3569</v>
      </c>
      <c r="Q3" s="666" t="s">
        <v>3570</v>
      </c>
      <c r="R3" s="976" t="s">
        <v>3571</v>
      </c>
      <c r="S3" s="976" t="s">
        <v>3572</v>
      </c>
      <c r="T3" s="976" t="s">
        <v>3573</v>
      </c>
      <c r="U3" s="666" t="s">
        <v>3574</v>
      </c>
      <c r="V3" s="976" t="s">
        <v>3575</v>
      </c>
      <c r="W3" s="976" t="s">
        <v>3576</v>
      </c>
      <c r="X3" s="976" t="s">
        <v>3577</v>
      </c>
      <c r="Y3" s="976" t="s">
        <v>3578</v>
      </c>
      <c r="Z3" s="976" t="s">
        <v>3579</v>
      </c>
      <c r="AA3" s="976" t="s">
        <v>3580</v>
      </c>
      <c r="AB3" s="976" t="s">
        <v>3581</v>
      </c>
      <c r="AC3" s="666" t="s">
        <v>3582</v>
      </c>
      <c r="AD3" s="694" t="s">
        <v>3583</v>
      </c>
      <c r="AE3" s="666" t="s">
        <v>3584</v>
      </c>
      <c r="AF3" s="976" t="s">
        <v>3585</v>
      </c>
      <c r="AG3" s="693" t="s">
        <v>3586</v>
      </c>
      <c r="AH3" s="695" t="s">
        <v>3587</v>
      </c>
      <c r="AI3" s="689" t="s">
        <v>3588</v>
      </c>
      <c r="AJ3" s="690" t="s">
        <v>3589</v>
      </c>
      <c r="AK3" s="691" t="s">
        <v>3590</v>
      </c>
      <c r="AL3" s="691" t="s">
        <v>3591</v>
      </c>
      <c r="AM3" s="692" t="s">
        <v>3592</v>
      </c>
      <c r="AN3" s="964"/>
      <c r="AO3" s="966"/>
    </row>
    <row r="4" spans="1:41" ht="24.75" customHeight="1">
      <c r="A4" s="955" t="s">
        <v>3593</v>
      </c>
      <c r="B4" s="956"/>
      <c r="C4" s="756">
        <v>4657</v>
      </c>
      <c r="D4" s="756">
        <v>7500</v>
      </c>
      <c r="E4" s="756">
        <v>14</v>
      </c>
      <c r="F4" s="756">
        <v>106</v>
      </c>
      <c r="G4" s="756">
        <v>1666054</v>
      </c>
      <c r="H4" s="756">
        <v>169</v>
      </c>
      <c r="I4" s="756">
        <v>256</v>
      </c>
      <c r="J4" s="756">
        <v>2387</v>
      </c>
      <c r="K4" s="756">
        <v>860469</v>
      </c>
      <c r="L4" s="756">
        <v>1077</v>
      </c>
      <c r="M4" s="756">
        <v>3338</v>
      </c>
      <c r="N4" s="756">
        <v>12</v>
      </c>
      <c r="O4" s="756">
        <v>46</v>
      </c>
      <c r="P4" s="756">
        <v>884</v>
      </c>
      <c r="Q4" s="756">
        <v>6808</v>
      </c>
      <c r="R4" s="756">
        <v>2830</v>
      </c>
      <c r="S4" s="756">
        <v>45153</v>
      </c>
      <c r="T4" s="756">
        <v>70</v>
      </c>
      <c r="U4" s="756">
        <v>72</v>
      </c>
      <c r="V4" s="756">
        <v>4467</v>
      </c>
      <c r="W4" s="756">
        <v>2222</v>
      </c>
      <c r="X4" s="756">
        <v>1793</v>
      </c>
      <c r="Y4" s="756">
        <v>117</v>
      </c>
      <c r="Z4" s="756">
        <v>21777</v>
      </c>
      <c r="AA4" s="756">
        <v>198</v>
      </c>
      <c r="AB4" s="756">
        <v>19</v>
      </c>
      <c r="AC4" s="756">
        <v>19735</v>
      </c>
      <c r="AD4" s="756">
        <v>65769</v>
      </c>
      <c r="AE4" s="756">
        <v>168</v>
      </c>
      <c r="AF4" s="756">
        <v>4</v>
      </c>
      <c r="AG4" s="756">
        <v>6695</v>
      </c>
      <c r="AH4" s="756">
        <v>6</v>
      </c>
      <c r="AI4" s="756">
        <v>495</v>
      </c>
      <c r="AJ4" s="756">
        <v>17</v>
      </c>
      <c r="AK4" s="756">
        <v>18</v>
      </c>
      <c r="AL4" s="756">
        <v>1519</v>
      </c>
      <c r="AM4" s="756">
        <v>91</v>
      </c>
      <c r="AN4" s="756">
        <v>2727012</v>
      </c>
      <c r="AO4" s="756">
        <v>959131</v>
      </c>
    </row>
    <row r="5" spans="1:41">
      <c r="A5" s="1" t="s">
        <v>6</v>
      </c>
      <c r="B5" s="11">
        <v>1</v>
      </c>
      <c r="C5" s="1">
        <v>2345</v>
      </c>
      <c r="D5" s="1">
        <v>4135</v>
      </c>
      <c r="E5" s="1"/>
      <c r="F5" s="1"/>
      <c r="G5" s="1">
        <v>532262</v>
      </c>
      <c r="H5" s="1">
        <v>11</v>
      </c>
      <c r="I5" s="1"/>
      <c r="J5" s="1">
        <v>996</v>
      </c>
      <c r="K5" s="1">
        <v>178723</v>
      </c>
      <c r="L5" s="1">
        <v>510</v>
      </c>
      <c r="M5" s="1">
        <v>568</v>
      </c>
      <c r="N5" s="1">
        <v>1</v>
      </c>
      <c r="O5" s="1"/>
      <c r="P5" s="1">
        <v>344</v>
      </c>
      <c r="Q5" s="1">
        <v>15</v>
      </c>
      <c r="R5" s="1">
        <v>1255</v>
      </c>
      <c r="S5" s="1">
        <v>1624</v>
      </c>
      <c r="T5" s="1">
        <v>2</v>
      </c>
      <c r="U5" s="1">
        <v>8</v>
      </c>
      <c r="V5" s="1">
        <v>2392</v>
      </c>
      <c r="W5" s="1">
        <v>1415</v>
      </c>
      <c r="X5" s="1">
        <v>930</v>
      </c>
      <c r="Y5" s="1">
        <v>50</v>
      </c>
      <c r="Z5" s="1">
        <v>11517</v>
      </c>
      <c r="AA5" s="1">
        <v>88</v>
      </c>
      <c r="AB5" s="1">
        <v>3</v>
      </c>
      <c r="AC5" s="1">
        <v>5590</v>
      </c>
      <c r="AD5" s="1">
        <v>32672</v>
      </c>
      <c r="AE5" s="1">
        <v>86</v>
      </c>
      <c r="AF5" s="1">
        <v>1</v>
      </c>
      <c r="AG5" s="1">
        <v>3147</v>
      </c>
      <c r="AH5" s="1">
        <v>6</v>
      </c>
      <c r="AI5" s="1">
        <v>329</v>
      </c>
      <c r="AJ5" s="1">
        <v>12</v>
      </c>
      <c r="AK5" s="1">
        <v>11</v>
      </c>
      <c r="AL5" s="1">
        <v>842</v>
      </c>
      <c r="AM5" s="1">
        <v>23</v>
      </c>
      <c r="AN5" s="1">
        <v>781913</v>
      </c>
      <c r="AO5" s="3">
        <v>206909</v>
      </c>
    </row>
    <row r="6" spans="1:41">
      <c r="A6" s="1" t="s">
        <v>8</v>
      </c>
      <c r="B6" s="11">
        <v>2</v>
      </c>
      <c r="C6" s="1">
        <v>2</v>
      </c>
      <c r="D6" s="1">
        <v>16</v>
      </c>
      <c r="E6" s="1"/>
      <c r="F6" s="1">
        <v>1</v>
      </c>
      <c r="G6" s="1">
        <v>8162</v>
      </c>
      <c r="H6" s="1"/>
      <c r="I6" s="1"/>
      <c r="J6" s="1">
        <v>2</v>
      </c>
      <c r="K6" s="1">
        <v>3174</v>
      </c>
      <c r="L6" s="1">
        <v>3</v>
      </c>
      <c r="M6" s="1">
        <v>2</v>
      </c>
      <c r="N6" s="1"/>
      <c r="O6" s="1"/>
      <c r="P6" s="1">
        <v>1</v>
      </c>
      <c r="Q6" s="1">
        <v>366</v>
      </c>
      <c r="R6" s="1">
        <v>11</v>
      </c>
      <c r="S6" s="1">
        <v>1</v>
      </c>
      <c r="T6" s="1"/>
      <c r="U6" s="1"/>
      <c r="V6" s="1">
        <v>8</v>
      </c>
      <c r="W6" s="1"/>
      <c r="X6" s="1"/>
      <c r="Y6" s="1"/>
      <c r="Z6" s="1">
        <v>27</v>
      </c>
      <c r="AA6" s="1"/>
      <c r="AB6" s="1"/>
      <c r="AC6" s="1">
        <v>4</v>
      </c>
      <c r="AD6" s="1">
        <v>64</v>
      </c>
      <c r="AE6" s="1"/>
      <c r="AF6" s="1"/>
      <c r="AG6" s="1">
        <v>15</v>
      </c>
      <c r="AH6" s="1"/>
      <c r="AI6" s="1"/>
      <c r="AJ6" s="1"/>
      <c r="AK6" s="1"/>
      <c r="AL6" s="1"/>
      <c r="AM6" s="1">
        <v>2</v>
      </c>
      <c r="AN6" s="1">
        <v>11861</v>
      </c>
      <c r="AO6" s="3">
        <v>3247</v>
      </c>
    </row>
    <row r="7" spans="1:41">
      <c r="A7" s="1" t="s">
        <v>10</v>
      </c>
      <c r="B7" s="11">
        <v>4</v>
      </c>
      <c r="C7" s="1">
        <v>5</v>
      </c>
      <c r="D7" s="1">
        <v>1</v>
      </c>
      <c r="E7" s="1"/>
      <c r="F7" s="1"/>
      <c r="G7" s="1">
        <v>623</v>
      </c>
      <c r="H7" s="1"/>
      <c r="I7" s="1"/>
      <c r="J7" s="1"/>
      <c r="K7" s="1">
        <v>761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2</v>
      </c>
      <c r="AE7" s="1"/>
      <c r="AF7" s="1"/>
      <c r="AG7" s="1">
        <v>4</v>
      </c>
      <c r="AH7" s="1"/>
      <c r="AI7" s="1"/>
      <c r="AJ7" s="1"/>
      <c r="AK7" s="1"/>
      <c r="AL7" s="1"/>
      <c r="AM7" s="1"/>
      <c r="AN7" s="1">
        <v>1402</v>
      </c>
      <c r="AO7" s="3">
        <v>773</v>
      </c>
    </row>
    <row r="8" spans="1:41">
      <c r="A8" s="1" t="s">
        <v>12</v>
      </c>
      <c r="B8" s="11">
        <v>21</v>
      </c>
      <c r="C8" s="1">
        <v>2</v>
      </c>
      <c r="D8" s="1"/>
      <c r="E8" s="1"/>
      <c r="F8" s="1"/>
      <c r="G8" s="1">
        <v>540</v>
      </c>
      <c r="H8" s="1"/>
      <c r="I8" s="1"/>
      <c r="J8" s="1">
        <v>1</v>
      </c>
      <c r="K8" s="1">
        <v>2336</v>
      </c>
      <c r="L8" s="1"/>
      <c r="M8" s="1"/>
      <c r="N8" s="1"/>
      <c r="O8" s="1"/>
      <c r="P8" s="1"/>
      <c r="Q8" s="1"/>
      <c r="R8" s="1">
        <v>1</v>
      </c>
      <c r="S8" s="1"/>
      <c r="T8" s="1"/>
      <c r="U8" s="1"/>
      <c r="V8" s="1">
        <v>1</v>
      </c>
      <c r="W8" s="1"/>
      <c r="X8" s="1"/>
      <c r="Y8" s="1"/>
      <c r="Z8" s="1">
        <v>3</v>
      </c>
      <c r="AA8" s="1"/>
      <c r="AB8" s="1"/>
      <c r="AC8" s="1">
        <v>10</v>
      </c>
      <c r="AD8" s="1">
        <v>18</v>
      </c>
      <c r="AE8" s="1"/>
      <c r="AF8" s="1"/>
      <c r="AG8" s="1">
        <v>5</v>
      </c>
      <c r="AH8" s="1"/>
      <c r="AI8" s="1"/>
      <c r="AJ8" s="1"/>
      <c r="AK8" s="1"/>
      <c r="AL8" s="1"/>
      <c r="AM8" s="1"/>
      <c r="AN8" s="1">
        <v>2917</v>
      </c>
      <c r="AO8" s="3">
        <v>2344</v>
      </c>
    </row>
    <row r="9" spans="1:41">
      <c r="A9" s="1" t="s">
        <v>14</v>
      </c>
      <c r="B9" s="11">
        <v>30</v>
      </c>
      <c r="C9" s="1">
        <v>3</v>
      </c>
      <c r="D9" s="1">
        <v>16</v>
      </c>
      <c r="E9" s="1"/>
      <c r="F9" s="1"/>
      <c r="G9" s="1">
        <v>8251</v>
      </c>
      <c r="H9" s="1"/>
      <c r="I9" s="1"/>
      <c r="J9" s="1"/>
      <c r="K9" s="1">
        <v>1161</v>
      </c>
      <c r="L9" s="1">
        <v>1</v>
      </c>
      <c r="M9" s="1">
        <v>1</v>
      </c>
      <c r="N9" s="1"/>
      <c r="O9" s="1"/>
      <c r="P9" s="1">
        <v>46</v>
      </c>
      <c r="Q9" s="1"/>
      <c r="R9" s="1">
        <v>11</v>
      </c>
      <c r="S9" s="1">
        <v>3</v>
      </c>
      <c r="T9" s="1"/>
      <c r="U9" s="1"/>
      <c r="V9" s="1">
        <v>16</v>
      </c>
      <c r="W9" s="1"/>
      <c r="X9" s="1">
        <v>5</v>
      </c>
      <c r="Y9" s="1"/>
      <c r="Z9" s="1">
        <v>81</v>
      </c>
      <c r="AA9" s="1">
        <v>3</v>
      </c>
      <c r="AB9" s="1"/>
      <c r="AC9" s="1">
        <v>18</v>
      </c>
      <c r="AD9" s="1">
        <v>409</v>
      </c>
      <c r="AE9" s="1"/>
      <c r="AF9" s="1"/>
      <c r="AG9" s="1">
        <v>18</v>
      </c>
      <c r="AH9" s="1"/>
      <c r="AI9" s="1"/>
      <c r="AJ9" s="1"/>
      <c r="AK9" s="1"/>
      <c r="AL9" s="1">
        <v>1</v>
      </c>
      <c r="AM9" s="1">
        <v>1</v>
      </c>
      <c r="AN9" s="1">
        <v>10045</v>
      </c>
      <c r="AO9" s="3">
        <v>1347</v>
      </c>
    </row>
    <row r="10" spans="1:41">
      <c r="A10" s="1" t="s">
        <v>16</v>
      </c>
      <c r="B10" s="11">
        <v>31</v>
      </c>
      <c r="C10" s="1">
        <v>1</v>
      </c>
      <c r="D10" s="1">
        <v>9</v>
      </c>
      <c r="E10" s="1"/>
      <c r="F10" s="1">
        <v>1</v>
      </c>
      <c r="G10" s="1">
        <v>12461</v>
      </c>
      <c r="H10" s="1">
        <v>2</v>
      </c>
      <c r="I10" s="1">
        <v>1</v>
      </c>
      <c r="J10" s="1">
        <v>14</v>
      </c>
      <c r="K10" s="1">
        <v>4849</v>
      </c>
      <c r="L10" s="1">
        <v>3</v>
      </c>
      <c r="M10" s="1">
        <v>7</v>
      </c>
      <c r="N10" s="1">
        <v>2</v>
      </c>
      <c r="O10" s="1"/>
      <c r="P10" s="1">
        <v>21</v>
      </c>
      <c r="Q10" s="1">
        <v>303</v>
      </c>
      <c r="R10" s="1">
        <v>32</v>
      </c>
      <c r="S10" s="1">
        <v>3</v>
      </c>
      <c r="T10" s="1"/>
      <c r="U10" s="1"/>
      <c r="V10" s="1">
        <v>11</v>
      </c>
      <c r="W10" s="1">
        <v>8</v>
      </c>
      <c r="X10" s="1">
        <v>4</v>
      </c>
      <c r="Y10" s="1"/>
      <c r="Z10" s="1">
        <v>70</v>
      </c>
      <c r="AA10" s="1">
        <v>1</v>
      </c>
      <c r="AB10" s="1"/>
      <c r="AC10" s="1">
        <v>48</v>
      </c>
      <c r="AD10" s="1">
        <v>147</v>
      </c>
      <c r="AE10" s="1"/>
      <c r="AF10" s="1"/>
      <c r="AG10" s="1">
        <v>4</v>
      </c>
      <c r="AH10" s="1"/>
      <c r="AI10" s="1"/>
      <c r="AJ10" s="1"/>
      <c r="AK10" s="1"/>
      <c r="AL10" s="1"/>
      <c r="AM10" s="1">
        <v>3</v>
      </c>
      <c r="AN10" s="1">
        <v>18005</v>
      </c>
      <c r="AO10" s="3">
        <v>5035</v>
      </c>
    </row>
    <row r="11" spans="1:41">
      <c r="A11" s="1" t="s">
        <v>18</v>
      </c>
      <c r="B11" s="11">
        <v>34</v>
      </c>
      <c r="C11" s="1">
        <v>37</v>
      </c>
      <c r="D11" s="1">
        <v>50</v>
      </c>
      <c r="E11" s="1"/>
      <c r="F11" s="1">
        <v>3</v>
      </c>
      <c r="G11" s="1">
        <v>23362</v>
      </c>
      <c r="H11" s="1">
        <v>2</v>
      </c>
      <c r="I11" s="1"/>
      <c r="J11" s="1">
        <v>9</v>
      </c>
      <c r="K11" s="1">
        <v>4040</v>
      </c>
      <c r="L11" s="1">
        <v>4</v>
      </c>
      <c r="M11" s="1">
        <v>5</v>
      </c>
      <c r="N11" s="1">
        <v>1</v>
      </c>
      <c r="O11" s="1">
        <v>6</v>
      </c>
      <c r="P11" s="1">
        <v>6</v>
      </c>
      <c r="Q11" s="1">
        <v>48</v>
      </c>
      <c r="R11" s="1">
        <v>41</v>
      </c>
      <c r="S11" s="1">
        <v>88</v>
      </c>
      <c r="T11" s="1">
        <v>1</v>
      </c>
      <c r="U11" s="1"/>
      <c r="V11" s="1">
        <v>40</v>
      </c>
      <c r="W11" s="1">
        <v>2</v>
      </c>
      <c r="X11" s="1">
        <v>15</v>
      </c>
      <c r="Y11" s="1">
        <v>1</v>
      </c>
      <c r="Z11" s="1">
        <v>78</v>
      </c>
      <c r="AA11" s="1"/>
      <c r="AB11" s="1"/>
      <c r="AC11" s="1">
        <v>156</v>
      </c>
      <c r="AD11" s="1">
        <v>419</v>
      </c>
      <c r="AE11" s="1"/>
      <c r="AF11" s="1"/>
      <c r="AG11" s="1">
        <v>61</v>
      </c>
      <c r="AH11" s="1"/>
      <c r="AI11" s="1"/>
      <c r="AJ11" s="1"/>
      <c r="AK11" s="1"/>
      <c r="AL11" s="1"/>
      <c r="AM11" s="1"/>
      <c r="AN11" s="1">
        <v>28475</v>
      </c>
      <c r="AO11" s="3">
        <v>4419</v>
      </c>
    </row>
    <row r="12" spans="1:41">
      <c r="A12" s="1" t="s">
        <v>20</v>
      </c>
      <c r="B12" s="11">
        <v>36</v>
      </c>
      <c r="C12" s="1">
        <v>3</v>
      </c>
      <c r="D12" s="1">
        <v>3</v>
      </c>
      <c r="E12" s="1"/>
      <c r="F12" s="1"/>
      <c r="G12" s="1">
        <v>1824</v>
      </c>
      <c r="H12" s="1"/>
      <c r="I12" s="1"/>
      <c r="J12" s="1"/>
      <c r="K12" s="1">
        <v>562</v>
      </c>
      <c r="L12" s="1"/>
      <c r="M12" s="1">
        <v>1</v>
      </c>
      <c r="N12" s="1"/>
      <c r="O12" s="1"/>
      <c r="P12" s="1">
        <v>1</v>
      </c>
      <c r="Q12" s="1"/>
      <c r="R12" s="1">
        <v>5</v>
      </c>
      <c r="S12" s="1">
        <v>2</v>
      </c>
      <c r="T12" s="1"/>
      <c r="U12" s="1"/>
      <c r="V12" s="1">
        <v>1</v>
      </c>
      <c r="W12" s="1"/>
      <c r="X12" s="1">
        <v>6</v>
      </c>
      <c r="Y12" s="1">
        <v>1</v>
      </c>
      <c r="Z12" s="1">
        <v>15</v>
      </c>
      <c r="AA12" s="1"/>
      <c r="AB12" s="1"/>
      <c r="AC12" s="1">
        <v>4</v>
      </c>
      <c r="AD12" s="1">
        <v>43</v>
      </c>
      <c r="AE12" s="1"/>
      <c r="AF12" s="1"/>
      <c r="AG12" s="1">
        <v>10</v>
      </c>
      <c r="AH12" s="1"/>
      <c r="AI12" s="1"/>
      <c r="AJ12" s="1"/>
      <c r="AK12" s="1"/>
      <c r="AL12" s="1"/>
      <c r="AM12" s="1"/>
      <c r="AN12" s="1">
        <v>2481</v>
      </c>
      <c r="AO12" s="3">
        <v>600</v>
      </c>
    </row>
    <row r="13" spans="1:41">
      <c r="A13" s="1" t="s">
        <v>22</v>
      </c>
      <c r="B13" s="11">
        <v>38</v>
      </c>
      <c r="C13" s="1"/>
      <c r="D13" s="1">
        <v>1</v>
      </c>
      <c r="E13" s="1"/>
      <c r="F13" s="1"/>
      <c r="G13" s="1">
        <v>6636</v>
      </c>
      <c r="H13" s="1"/>
      <c r="I13" s="1"/>
      <c r="J13" s="1"/>
      <c r="K13" s="1">
        <v>2017</v>
      </c>
      <c r="L13" s="1">
        <v>1</v>
      </c>
      <c r="M13" s="1"/>
      <c r="N13" s="1"/>
      <c r="O13" s="1"/>
      <c r="P13" s="1"/>
      <c r="Q13" s="1">
        <v>5</v>
      </c>
      <c r="R13" s="1"/>
      <c r="S13" s="1"/>
      <c r="T13" s="1"/>
      <c r="U13" s="1"/>
      <c r="V13" s="1">
        <v>3</v>
      </c>
      <c r="W13" s="1"/>
      <c r="X13" s="1"/>
      <c r="Y13" s="1"/>
      <c r="Z13" s="1">
        <v>2</v>
      </c>
      <c r="AA13" s="1"/>
      <c r="AB13" s="1"/>
      <c r="AC13" s="1"/>
      <c r="AD13" s="1">
        <v>5</v>
      </c>
      <c r="AE13" s="1"/>
      <c r="AF13" s="1"/>
      <c r="AG13" s="1">
        <v>1</v>
      </c>
      <c r="AH13" s="1"/>
      <c r="AI13" s="1"/>
      <c r="AJ13" s="1"/>
      <c r="AK13" s="1"/>
      <c r="AL13" s="1"/>
      <c r="AM13" s="1"/>
      <c r="AN13" s="1">
        <v>8671</v>
      </c>
      <c r="AO13" s="3">
        <v>2024</v>
      </c>
    </row>
    <row r="14" spans="1:41">
      <c r="A14" s="1" t="s">
        <v>24</v>
      </c>
      <c r="B14" s="11">
        <v>40</v>
      </c>
      <c r="C14" s="1">
        <v>1</v>
      </c>
      <c r="D14" s="1">
        <v>7</v>
      </c>
      <c r="E14" s="1"/>
      <c r="F14" s="1"/>
      <c r="G14" s="1">
        <v>8076</v>
      </c>
      <c r="H14" s="1">
        <v>1</v>
      </c>
      <c r="I14" s="1"/>
      <c r="J14" s="1">
        <v>27</v>
      </c>
      <c r="K14" s="1">
        <v>6995</v>
      </c>
      <c r="L14" s="1"/>
      <c r="M14" s="1">
        <v>9</v>
      </c>
      <c r="N14" s="1"/>
      <c r="O14" s="1"/>
      <c r="P14" s="1">
        <v>1</v>
      </c>
      <c r="Q14" s="1">
        <v>28</v>
      </c>
      <c r="R14" s="1"/>
      <c r="S14" s="1">
        <v>1</v>
      </c>
      <c r="T14" s="1"/>
      <c r="U14" s="1"/>
      <c r="V14" s="1">
        <v>8</v>
      </c>
      <c r="W14" s="1">
        <v>4</v>
      </c>
      <c r="X14" s="1">
        <v>4</v>
      </c>
      <c r="Y14" s="1"/>
      <c r="Z14" s="1">
        <v>46</v>
      </c>
      <c r="AA14" s="1">
        <v>1</v>
      </c>
      <c r="AB14" s="1"/>
      <c r="AC14" s="1">
        <v>7</v>
      </c>
      <c r="AD14" s="1">
        <v>62</v>
      </c>
      <c r="AE14" s="1"/>
      <c r="AF14" s="1"/>
      <c r="AG14" s="1">
        <v>5</v>
      </c>
      <c r="AH14" s="1"/>
      <c r="AI14" s="1"/>
      <c r="AJ14" s="1"/>
      <c r="AK14" s="1"/>
      <c r="AL14" s="1"/>
      <c r="AM14" s="1">
        <v>2</v>
      </c>
      <c r="AN14" s="1">
        <v>15285</v>
      </c>
      <c r="AO14" s="3">
        <v>7105</v>
      </c>
    </row>
    <row r="15" spans="1:41">
      <c r="A15" s="1" t="s">
        <v>3482</v>
      </c>
      <c r="B15" s="11">
        <v>42</v>
      </c>
      <c r="C15" s="1">
        <v>7</v>
      </c>
      <c r="D15" s="1">
        <v>48</v>
      </c>
      <c r="E15" s="1"/>
      <c r="F15" s="1"/>
      <c r="G15" s="1">
        <v>15246</v>
      </c>
      <c r="H15" s="1"/>
      <c r="I15" s="1"/>
      <c r="J15" s="1">
        <v>7</v>
      </c>
      <c r="K15" s="1">
        <v>2798</v>
      </c>
      <c r="L15" s="1">
        <v>3</v>
      </c>
      <c r="M15" s="1">
        <v>5</v>
      </c>
      <c r="N15" s="1"/>
      <c r="O15" s="1"/>
      <c r="P15" s="1"/>
      <c r="Q15" s="1"/>
      <c r="R15" s="1">
        <v>24</v>
      </c>
      <c r="S15" s="1">
        <v>6</v>
      </c>
      <c r="T15" s="1">
        <v>2</v>
      </c>
      <c r="U15" s="1"/>
      <c r="V15" s="1">
        <v>27</v>
      </c>
      <c r="W15" s="1">
        <v>1</v>
      </c>
      <c r="X15" s="1">
        <v>7</v>
      </c>
      <c r="Y15" s="1"/>
      <c r="Z15" s="1">
        <v>66</v>
      </c>
      <c r="AA15" s="1">
        <v>2</v>
      </c>
      <c r="AB15" s="1"/>
      <c r="AC15" s="1">
        <v>106</v>
      </c>
      <c r="AD15" s="1">
        <v>219</v>
      </c>
      <c r="AE15" s="1"/>
      <c r="AF15" s="1"/>
      <c r="AG15" s="1">
        <v>9</v>
      </c>
      <c r="AH15" s="1"/>
      <c r="AI15" s="1"/>
      <c r="AJ15" s="1"/>
      <c r="AK15" s="1"/>
      <c r="AL15" s="1"/>
      <c r="AM15" s="1">
        <v>1</v>
      </c>
      <c r="AN15" s="1">
        <v>18584</v>
      </c>
      <c r="AO15" s="3">
        <v>3003</v>
      </c>
    </row>
    <row r="16" spans="1:41">
      <c r="A16" s="1" t="s">
        <v>30</v>
      </c>
      <c r="B16" s="11">
        <v>44</v>
      </c>
      <c r="C16" s="1"/>
      <c r="D16" s="1">
        <v>6</v>
      </c>
      <c r="E16" s="1"/>
      <c r="F16" s="1"/>
      <c r="G16" s="1">
        <v>3216</v>
      </c>
      <c r="H16" s="1"/>
      <c r="I16" s="1"/>
      <c r="J16" s="1">
        <v>4</v>
      </c>
      <c r="K16" s="1">
        <v>2513</v>
      </c>
      <c r="L16" s="1">
        <v>1</v>
      </c>
      <c r="M16" s="1">
        <v>1</v>
      </c>
      <c r="N16" s="1"/>
      <c r="O16" s="1"/>
      <c r="P16" s="1"/>
      <c r="Q16" s="1"/>
      <c r="R16" s="1"/>
      <c r="S16" s="1">
        <v>1</v>
      </c>
      <c r="T16" s="1"/>
      <c r="U16" s="1"/>
      <c r="V16" s="1">
        <v>4</v>
      </c>
      <c r="W16" s="1">
        <v>1</v>
      </c>
      <c r="X16" s="1"/>
      <c r="Y16" s="1"/>
      <c r="Z16" s="1">
        <v>6</v>
      </c>
      <c r="AA16" s="1">
        <v>1</v>
      </c>
      <c r="AB16" s="1"/>
      <c r="AC16" s="1"/>
      <c r="AD16" s="1">
        <v>22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>
        <v>5781</v>
      </c>
      <c r="AO16" s="3">
        <v>2538</v>
      </c>
    </row>
    <row r="17" spans="1:41">
      <c r="A17" s="1" t="s">
        <v>32</v>
      </c>
      <c r="B17" s="11">
        <v>45</v>
      </c>
      <c r="C17" s="1">
        <v>17</v>
      </c>
      <c r="D17" s="1">
        <v>71</v>
      </c>
      <c r="E17" s="1">
        <v>3</v>
      </c>
      <c r="F17" s="1">
        <v>1</v>
      </c>
      <c r="G17" s="1">
        <v>23994</v>
      </c>
      <c r="H17" s="1">
        <v>2</v>
      </c>
      <c r="I17" s="1">
        <v>1</v>
      </c>
      <c r="J17" s="1">
        <v>161</v>
      </c>
      <c r="K17" s="1">
        <v>37843</v>
      </c>
      <c r="L17" s="1">
        <v>14</v>
      </c>
      <c r="M17" s="1">
        <v>264</v>
      </c>
      <c r="N17" s="1"/>
      <c r="O17" s="1">
        <v>4</v>
      </c>
      <c r="P17" s="1">
        <v>48</v>
      </c>
      <c r="Q17" s="1">
        <v>206</v>
      </c>
      <c r="R17" s="1">
        <v>5</v>
      </c>
      <c r="S17" s="1">
        <v>1104</v>
      </c>
      <c r="T17" s="1">
        <v>3</v>
      </c>
      <c r="U17" s="1">
        <v>9</v>
      </c>
      <c r="V17" s="1">
        <v>116</v>
      </c>
      <c r="W17" s="1">
        <v>36</v>
      </c>
      <c r="X17" s="1">
        <v>15</v>
      </c>
      <c r="Y17" s="1">
        <v>2</v>
      </c>
      <c r="Z17" s="1">
        <v>433</v>
      </c>
      <c r="AA17" s="1">
        <v>2</v>
      </c>
      <c r="AB17" s="1"/>
      <c r="AC17" s="1">
        <v>548</v>
      </c>
      <c r="AD17" s="1">
        <v>1622</v>
      </c>
      <c r="AE17" s="1">
        <v>1</v>
      </c>
      <c r="AF17" s="1">
        <v>1</v>
      </c>
      <c r="AG17" s="1">
        <v>34</v>
      </c>
      <c r="AH17" s="1"/>
      <c r="AI17" s="1">
        <v>2</v>
      </c>
      <c r="AJ17" s="1"/>
      <c r="AK17" s="1"/>
      <c r="AL17" s="1">
        <v>9</v>
      </c>
      <c r="AM17" s="1">
        <v>1</v>
      </c>
      <c r="AN17" s="1">
        <v>66572</v>
      </c>
      <c r="AO17" s="3">
        <v>40137</v>
      </c>
    </row>
    <row r="18" spans="1:41">
      <c r="A18" s="1" t="s">
        <v>35</v>
      </c>
      <c r="B18" s="11">
        <v>51</v>
      </c>
      <c r="C18" s="1"/>
      <c r="D18" s="1">
        <v>2</v>
      </c>
      <c r="E18" s="1"/>
      <c r="F18" s="1">
        <v>1</v>
      </c>
      <c r="G18" s="1">
        <v>11498</v>
      </c>
      <c r="H18" s="1">
        <v>1</v>
      </c>
      <c r="I18" s="1">
        <v>3</v>
      </c>
      <c r="J18" s="1">
        <v>8</v>
      </c>
      <c r="K18" s="1">
        <v>12620</v>
      </c>
      <c r="L18" s="1">
        <v>2</v>
      </c>
      <c r="M18" s="1">
        <v>67</v>
      </c>
      <c r="N18" s="1"/>
      <c r="O18" s="1"/>
      <c r="P18" s="1">
        <v>2</v>
      </c>
      <c r="Q18" s="1">
        <v>142</v>
      </c>
      <c r="R18" s="1"/>
      <c r="S18" s="1">
        <v>1535</v>
      </c>
      <c r="T18" s="1">
        <v>6</v>
      </c>
      <c r="U18" s="1"/>
      <c r="V18" s="1">
        <v>9</v>
      </c>
      <c r="W18" s="1">
        <v>3</v>
      </c>
      <c r="X18" s="1">
        <v>19</v>
      </c>
      <c r="Y18" s="1">
        <v>1</v>
      </c>
      <c r="Z18" s="1">
        <v>55</v>
      </c>
      <c r="AA18" s="1"/>
      <c r="AB18" s="1"/>
      <c r="AC18" s="1">
        <v>42</v>
      </c>
      <c r="AD18" s="1">
        <v>121</v>
      </c>
      <c r="AE18" s="1"/>
      <c r="AF18" s="1"/>
      <c r="AG18" s="1">
        <v>11</v>
      </c>
      <c r="AH18" s="1"/>
      <c r="AI18" s="1"/>
      <c r="AJ18" s="1"/>
      <c r="AK18" s="1"/>
      <c r="AL18" s="1">
        <v>2</v>
      </c>
      <c r="AM18" s="1"/>
      <c r="AN18" s="1">
        <v>26150</v>
      </c>
      <c r="AO18" s="3">
        <v>14330</v>
      </c>
    </row>
    <row r="19" spans="1:41">
      <c r="A19" s="1" t="s">
        <v>3488</v>
      </c>
      <c r="B19" s="11">
        <v>55</v>
      </c>
      <c r="C19" s="1"/>
      <c r="D19" s="1">
        <v>2</v>
      </c>
      <c r="E19" s="1"/>
      <c r="F19" s="1"/>
      <c r="G19" s="1">
        <v>1120</v>
      </c>
      <c r="H19" s="1">
        <v>1</v>
      </c>
      <c r="I19" s="1"/>
      <c r="J19" s="1">
        <v>6</v>
      </c>
      <c r="K19" s="1">
        <v>5352</v>
      </c>
      <c r="L19" s="1"/>
      <c r="M19" s="1">
        <v>14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>
        <v>1</v>
      </c>
      <c r="Y19" s="1"/>
      <c r="Z19" s="1"/>
      <c r="AA19" s="1"/>
      <c r="AB19" s="1"/>
      <c r="AC19" s="1">
        <v>6</v>
      </c>
      <c r="AD19" s="1">
        <v>13</v>
      </c>
      <c r="AE19" s="1"/>
      <c r="AF19" s="1"/>
      <c r="AG19" s="1">
        <v>3</v>
      </c>
      <c r="AH19" s="1"/>
      <c r="AI19" s="1"/>
      <c r="AJ19" s="1"/>
      <c r="AK19" s="1"/>
      <c r="AL19" s="1"/>
      <c r="AM19" s="1"/>
      <c r="AN19" s="1">
        <v>6524</v>
      </c>
      <c r="AO19" s="3">
        <v>5377</v>
      </c>
    </row>
    <row r="20" spans="1:41">
      <c r="A20" s="1" t="s">
        <v>39</v>
      </c>
      <c r="B20" s="11">
        <v>59</v>
      </c>
      <c r="C20" s="1">
        <v>1</v>
      </c>
      <c r="D20" s="1">
        <v>1</v>
      </c>
      <c r="E20" s="1"/>
      <c r="F20" s="1"/>
      <c r="G20" s="1">
        <v>2231</v>
      </c>
      <c r="H20" s="1">
        <v>1</v>
      </c>
      <c r="I20" s="1"/>
      <c r="J20" s="1"/>
      <c r="K20" s="1">
        <v>327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2</v>
      </c>
      <c r="W20" s="1"/>
      <c r="X20" s="1">
        <v>2</v>
      </c>
      <c r="Y20" s="1"/>
      <c r="Z20" s="1">
        <v>2</v>
      </c>
      <c r="AA20" s="1"/>
      <c r="AB20" s="1"/>
      <c r="AC20" s="1"/>
      <c r="AD20" s="1">
        <v>19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>
        <v>2593</v>
      </c>
      <c r="AO20" s="3">
        <v>342</v>
      </c>
    </row>
    <row r="21" spans="1:41">
      <c r="A21" s="1" t="s">
        <v>41</v>
      </c>
      <c r="B21" s="11">
        <v>79</v>
      </c>
      <c r="C21" s="1">
        <v>16</v>
      </c>
      <c r="D21" s="1">
        <v>49</v>
      </c>
      <c r="E21" s="1"/>
      <c r="F21" s="1">
        <v>25</v>
      </c>
      <c r="G21" s="1">
        <v>15549</v>
      </c>
      <c r="H21" s="1">
        <v>2</v>
      </c>
      <c r="I21" s="1">
        <v>38</v>
      </c>
      <c r="J21" s="1">
        <v>6</v>
      </c>
      <c r="K21" s="1">
        <v>4010</v>
      </c>
      <c r="L21" s="1">
        <v>5</v>
      </c>
      <c r="M21" s="1">
        <v>14</v>
      </c>
      <c r="N21" s="1"/>
      <c r="O21" s="1"/>
      <c r="P21" s="1">
        <v>17</v>
      </c>
      <c r="Q21" s="1">
        <v>19</v>
      </c>
      <c r="R21" s="1">
        <v>35</v>
      </c>
      <c r="S21" s="1">
        <v>10</v>
      </c>
      <c r="T21" s="1"/>
      <c r="U21" s="1"/>
      <c r="V21" s="1">
        <v>48</v>
      </c>
      <c r="W21" s="1">
        <v>12</v>
      </c>
      <c r="X21" s="1">
        <v>14</v>
      </c>
      <c r="Y21" s="1">
        <v>1</v>
      </c>
      <c r="Z21" s="1">
        <v>130</v>
      </c>
      <c r="AA21" s="1">
        <v>1</v>
      </c>
      <c r="AB21" s="1"/>
      <c r="AC21" s="1">
        <v>175</v>
      </c>
      <c r="AD21" s="1">
        <v>806</v>
      </c>
      <c r="AE21" s="1"/>
      <c r="AF21" s="1"/>
      <c r="AG21" s="1">
        <v>35</v>
      </c>
      <c r="AH21" s="1"/>
      <c r="AI21" s="1">
        <v>1</v>
      </c>
      <c r="AJ21" s="1"/>
      <c r="AK21" s="1"/>
      <c r="AL21" s="1">
        <v>6</v>
      </c>
      <c r="AM21" s="1"/>
      <c r="AN21" s="1">
        <v>21024</v>
      </c>
      <c r="AO21" s="3">
        <v>4370</v>
      </c>
    </row>
    <row r="22" spans="1:41">
      <c r="A22" s="1" t="s">
        <v>43</v>
      </c>
      <c r="B22" s="11">
        <v>86</v>
      </c>
      <c r="C22" s="1"/>
      <c r="D22" s="1"/>
      <c r="E22" s="1"/>
      <c r="F22" s="1"/>
      <c r="G22" s="1">
        <v>2434</v>
      </c>
      <c r="H22" s="1">
        <v>1</v>
      </c>
      <c r="I22" s="1"/>
      <c r="J22" s="1">
        <v>1</v>
      </c>
      <c r="K22" s="1">
        <v>285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>
        <v>1</v>
      </c>
      <c r="Y22" s="1"/>
      <c r="Z22" s="1">
        <v>7</v>
      </c>
      <c r="AA22" s="1"/>
      <c r="AB22" s="1"/>
      <c r="AC22" s="1">
        <v>2</v>
      </c>
      <c r="AD22" s="1">
        <v>12</v>
      </c>
      <c r="AE22" s="1">
        <v>1</v>
      </c>
      <c r="AF22" s="1"/>
      <c r="AG22" s="1">
        <v>2</v>
      </c>
      <c r="AH22" s="1"/>
      <c r="AI22" s="1"/>
      <c r="AJ22" s="1"/>
      <c r="AK22" s="1"/>
      <c r="AL22" s="1"/>
      <c r="AM22" s="1"/>
      <c r="AN22" s="1">
        <v>2749</v>
      </c>
      <c r="AO22" s="3">
        <v>298</v>
      </c>
    </row>
    <row r="23" spans="1:41">
      <c r="A23" s="1" t="s">
        <v>45</v>
      </c>
      <c r="B23" s="11">
        <v>88</v>
      </c>
      <c r="C23" s="1">
        <v>118</v>
      </c>
      <c r="D23" s="1">
        <v>404</v>
      </c>
      <c r="E23" s="1"/>
      <c r="F23" s="1"/>
      <c r="G23" s="1">
        <v>85468</v>
      </c>
      <c r="H23" s="1">
        <v>5</v>
      </c>
      <c r="I23" s="1">
        <v>1</v>
      </c>
      <c r="J23" s="1">
        <v>79</v>
      </c>
      <c r="K23" s="1">
        <v>27744</v>
      </c>
      <c r="L23" s="1">
        <v>49</v>
      </c>
      <c r="M23" s="1">
        <v>90</v>
      </c>
      <c r="N23" s="1"/>
      <c r="O23" s="1">
        <v>1</v>
      </c>
      <c r="P23" s="1">
        <v>14</v>
      </c>
      <c r="Q23" s="1">
        <v>4</v>
      </c>
      <c r="R23" s="1">
        <v>44</v>
      </c>
      <c r="S23" s="1">
        <v>70</v>
      </c>
      <c r="T23" s="1">
        <v>1</v>
      </c>
      <c r="U23" s="1">
        <v>3</v>
      </c>
      <c r="V23" s="1">
        <v>340</v>
      </c>
      <c r="W23" s="1">
        <v>110</v>
      </c>
      <c r="X23" s="1">
        <v>69</v>
      </c>
      <c r="Y23" s="1">
        <v>7</v>
      </c>
      <c r="Z23" s="1">
        <v>1986</v>
      </c>
      <c r="AA23" s="1">
        <v>17</v>
      </c>
      <c r="AB23" s="1"/>
      <c r="AC23" s="1">
        <v>1535</v>
      </c>
      <c r="AD23" s="1">
        <v>6928</v>
      </c>
      <c r="AE23" s="1">
        <v>2</v>
      </c>
      <c r="AF23" s="1"/>
      <c r="AG23" s="1">
        <v>380</v>
      </c>
      <c r="AH23" s="1"/>
      <c r="AI23" s="1">
        <v>42</v>
      </c>
      <c r="AJ23" s="1">
        <v>2</v>
      </c>
      <c r="AK23" s="1">
        <v>2</v>
      </c>
      <c r="AL23" s="1">
        <v>217</v>
      </c>
      <c r="AM23" s="1">
        <v>2</v>
      </c>
      <c r="AN23" s="1">
        <v>125734</v>
      </c>
      <c r="AO23" s="3">
        <v>31147</v>
      </c>
    </row>
    <row r="24" spans="1:41">
      <c r="A24" s="1" t="s">
        <v>47</v>
      </c>
      <c r="B24" s="11">
        <v>91</v>
      </c>
      <c r="C24" s="1"/>
      <c r="D24" s="1">
        <v>2</v>
      </c>
      <c r="E24" s="1"/>
      <c r="F24" s="1"/>
      <c r="G24" s="1">
        <v>4628</v>
      </c>
      <c r="H24" s="1"/>
      <c r="I24" s="1"/>
      <c r="J24" s="1"/>
      <c r="K24" s="1">
        <v>1574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5</v>
      </c>
      <c r="W24" s="1">
        <v>1</v>
      </c>
      <c r="X24" s="1">
        <v>1</v>
      </c>
      <c r="Y24" s="1"/>
      <c r="Z24" s="1">
        <v>23</v>
      </c>
      <c r="AA24" s="1"/>
      <c r="AB24" s="1"/>
      <c r="AC24" s="1">
        <v>11</v>
      </c>
      <c r="AD24" s="1">
        <v>39</v>
      </c>
      <c r="AE24" s="1"/>
      <c r="AF24" s="1"/>
      <c r="AG24" s="1">
        <v>4</v>
      </c>
      <c r="AH24" s="1"/>
      <c r="AI24" s="1"/>
      <c r="AJ24" s="1"/>
      <c r="AK24" s="1"/>
      <c r="AL24" s="1"/>
      <c r="AM24" s="1"/>
      <c r="AN24" s="1">
        <v>6293</v>
      </c>
      <c r="AO24" s="3">
        <v>1611</v>
      </c>
    </row>
    <row r="25" spans="1:41">
      <c r="A25" s="1" t="s">
        <v>49</v>
      </c>
      <c r="B25" s="11">
        <v>93</v>
      </c>
      <c r="C25" s="1">
        <v>1</v>
      </c>
      <c r="D25" s="1">
        <v>1</v>
      </c>
      <c r="E25" s="1"/>
      <c r="F25" s="1"/>
      <c r="G25" s="1">
        <v>4480</v>
      </c>
      <c r="H25" s="1"/>
      <c r="I25" s="1"/>
      <c r="J25" s="1"/>
      <c r="K25" s="1">
        <v>9558</v>
      </c>
      <c r="L25" s="1"/>
      <c r="M25" s="1">
        <v>4</v>
      </c>
      <c r="N25" s="1"/>
      <c r="O25" s="1"/>
      <c r="P25" s="1">
        <v>1</v>
      </c>
      <c r="Q25" s="1"/>
      <c r="R25" s="1">
        <v>7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16</v>
      </c>
      <c r="AA25" s="1"/>
      <c r="AB25" s="1"/>
      <c r="AC25" s="1"/>
      <c r="AD25" s="1">
        <v>85</v>
      </c>
      <c r="AE25" s="1">
        <v>1</v>
      </c>
      <c r="AF25" s="1"/>
      <c r="AG25" s="1">
        <v>9</v>
      </c>
      <c r="AH25" s="1"/>
      <c r="AI25" s="1"/>
      <c r="AJ25" s="1"/>
      <c r="AK25" s="1"/>
      <c r="AL25" s="1"/>
      <c r="AM25" s="1"/>
      <c r="AN25" s="1">
        <v>14168</v>
      </c>
      <c r="AO25" s="3">
        <v>9593</v>
      </c>
    </row>
    <row r="26" spans="1:41">
      <c r="A26" s="1" t="s">
        <v>3497</v>
      </c>
      <c r="B26" s="11">
        <v>101</v>
      </c>
      <c r="C26" s="1">
        <v>45</v>
      </c>
      <c r="D26" s="1">
        <v>8</v>
      </c>
      <c r="E26" s="1"/>
      <c r="F26" s="1"/>
      <c r="G26" s="1">
        <v>14900</v>
      </c>
      <c r="H26" s="1"/>
      <c r="I26" s="1"/>
      <c r="J26" s="1">
        <v>16</v>
      </c>
      <c r="K26" s="1">
        <v>3167</v>
      </c>
      <c r="L26" s="1">
        <v>4</v>
      </c>
      <c r="M26" s="1">
        <v>8</v>
      </c>
      <c r="N26" s="1"/>
      <c r="O26" s="1"/>
      <c r="P26" s="1">
        <v>3</v>
      </c>
      <c r="Q26" s="1">
        <v>29</v>
      </c>
      <c r="R26" s="1">
        <v>44</v>
      </c>
      <c r="S26" s="1">
        <v>199</v>
      </c>
      <c r="T26" s="1"/>
      <c r="U26" s="1">
        <v>1</v>
      </c>
      <c r="V26" s="1">
        <v>41</v>
      </c>
      <c r="W26" s="1">
        <v>2</v>
      </c>
      <c r="X26" s="1">
        <v>6</v>
      </c>
      <c r="Y26" s="1"/>
      <c r="Z26" s="1">
        <v>80</v>
      </c>
      <c r="AA26" s="1"/>
      <c r="AB26" s="1"/>
      <c r="AC26" s="1">
        <v>36</v>
      </c>
      <c r="AD26" s="1">
        <v>235</v>
      </c>
      <c r="AE26" s="1"/>
      <c r="AF26" s="1"/>
      <c r="AG26" s="1">
        <v>13</v>
      </c>
      <c r="AH26" s="1"/>
      <c r="AI26" s="1"/>
      <c r="AJ26" s="1"/>
      <c r="AK26" s="1"/>
      <c r="AL26" s="1"/>
      <c r="AM26" s="1">
        <v>1</v>
      </c>
      <c r="AN26" s="1">
        <v>18838</v>
      </c>
      <c r="AO26" s="3">
        <v>3623</v>
      </c>
    </row>
    <row r="27" spans="1:41">
      <c r="A27" s="1" t="s">
        <v>3483</v>
      </c>
      <c r="B27" s="11">
        <v>107</v>
      </c>
      <c r="C27" s="1"/>
      <c r="D27" s="1">
        <v>3</v>
      </c>
      <c r="E27" s="1"/>
      <c r="F27" s="1"/>
      <c r="G27" s="1">
        <v>3222</v>
      </c>
      <c r="H27" s="1"/>
      <c r="I27" s="1"/>
      <c r="J27" s="1">
        <v>2</v>
      </c>
      <c r="K27" s="1">
        <v>2485</v>
      </c>
      <c r="L27" s="1">
        <v>2</v>
      </c>
      <c r="M27" s="1">
        <v>4</v>
      </c>
      <c r="N27" s="1"/>
      <c r="O27" s="1"/>
      <c r="P27" s="1"/>
      <c r="Q27" s="1"/>
      <c r="R27" s="1">
        <v>12</v>
      </c>
      <c r="S27" s="1">
        <v>1</v>
      </c>
      <c r="T27" s="1"/>
      <c r="U27" s="1"/>
      <c r="V27" s="1">
        <v>3</v>
      </c>
      <c r="W27" s="1">
        <v>2</v>
      </c>
      <c r="X27" s="1"/>
      <c r="Y27" s="1"/>
      <c r="Z27" s="1">
        <v>9</v>
      </c>
      <c r="AA27" s="1"/>
      <c r="AB27" s="1"/>
      <c r="AC27" s="1"/>
      <c r="AD27" s="1">
        <v>10</v>
      </c>
      <c r="AE27" s="1"/>
      <c r="AF27" s="1"/>
      <c r="AG27" s="1">
        <v>4</v>
      </c>
      <c r="AH27" s="1"/>
      <c r="AI27" s="1"/>
      <c r="AJ27" s="1"/>
      <c r="AK27" s="1"/>
      <c r="AL27" s="1"/>
      <c r="AM27" s="1"/>
      <c r="AN27" s="1">
        <v>5759</v>
      </c>
      <c r="AO27" s="3">
        <v>2523</v>
      </c>
    </row>
    <row r="28" spans="1:41">
      <c r="A28" s="1" t="s">
        <v>55</v>
      </c>
      <c r="B28" s="11">
        <v>113</v>
      </c>
      <c r="C28" s="1">
        <v>3</v>
      </c>
      <c r="D28" s="1">
        <v>3</v>
      </c>
      <c r="E28" s="1"/>
      <c r="F28" s="1"/>
      <c r="G28" s="1">
        <v>3413</v>
      </c>
      <c r="H28" s="1"/>
      <c r="I28" s="1"/>
      <c r="J28" s="1">
        <v>1</v>
      </c>
      <c r="K28" s="1">
        <v>2732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5</v>
      </c>
      <c r="T28" s="1"/>
      <c r="U28" s="1"/>
      <c r="V28" s="1">
        <v>6</v>
      </c>
      <c r="W28" s="1"/>
      <c r="X28" s="1"/>
      <c r="Y28" s="1">
        <v>1</v>
      </c>
      <c r="Z28" s="1">
        <v>13</v>
      </c>
      <c r="AA28" s="1"/>
      <c r="AB28" s="1"/>
      <c r="AC28" s="1">
        <v>13</v>
      </c>
      <c r="AD28" s="1">
        <v>80</v>
      </c>
      <c r="AE28" s="1"/>
      <c r="AF28" s="1"/>
      <c r="AG28" s="1">
        <v>3</v>
      </c>
      <c r="AH28" s="1"/>
      <c r="AI28" s="1"/>
      <c r="AJ28" s="1"/>
      <c r="AK28" s="1"/>
      <c r="AL28" s="1"/>
      <c r="AM28" s="1"/>
      <c r="AN28" s="1">
        <v>6301</v>
      </c>
      <c r="AO28" s="3">
        <v>2768</v>
      </c>
    </row>
    <row r="29" spans="1:41">
      <c r="A29" s="1" t="s">
        <v>57</v>
      </c>
      <c r="B29" s="11">
        <v>120</v>
      </c>
      <c r="C29" s="1">
        <v>17</v>
      </c>
      <c r="D29" s="1">
        <v>19</v>
      </c>
      <c r="E29" s="1"/>
      <c r="F29" s="1"/>
      <c r="G29" s="1">
        <v>11694</v>
      </c>
      <c r="H29" s="1"/>
      <c r="I29" s="1"/>
      <c r="J29" s="1">
        <v>38</v>
      </c>
      <c r="K29" s="1">
        <v>8904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2146</v>
      </c>
      <c r="T29" s="1"/>
      <c r="U29" s="1">
        <v>1</v>
      </c>
      <c r="V29" s="1">
        <v>3</v>
      </c>
      <c r="W29" s="1">
        <v>5</v>
      </c>
      <c r="X29" s="1">
        <v>2</v>
      </c>
      <c r="Y29" s="1"/>
      <c r="Z29" s="1">
        <v>63</v>
      </c>
      <c r="AA29" s="1"/>
      <c r="AB29" s="1"/>
      <c r="AC29" s="1">
        <v>8</v>
      </c>
      <c r="AD29" s="1">
        <v>65</v>
      </c>
      <c r="AE29" s="1"/>
      <c r="AF29" s="1"/>
      <c r="AG29" s="1">
        <v>2</v>
      </c>
      <c r="AH29" s="1"/>
      <c r="AI29" s="1"/>
      <c r="AJ29" s="1"/>
      <c r="AK29" s="1"/>
      <c r="AL29" s="1"/>
      <c r="AM29" s="1">
        <v>4</v>
      </c>
      <c r="AN29" s="1">
        <v>23001</v>
      </c>
      <c r="AO29" s="3">
        <v>11200</v>
      </c>
    </row>
    <row r="30" spans="1:41">
      <c r="A30" s="1" t="s">
        <v>59</v>
      </c>
      <c r="B30" s="11">
        <v>125</v>
      </c>
      <c r="C30" s="1"/>
      <c r="D30" s="1">
        <v>7</v>
      </c>
      <c r="E30" s="1"/>
      <c r="F30" s="1"/>
      <c r="G30" s="1">
        <v>5512</v>
      </c>
      <c r="H30" s="1"/>
      <c r="I30" s="1"/>
      <c r="J30" s="1">
        <v>1</v>
      </c>
      <c r="K30" s="1">
        <v>1383</v>
      </c>
      <c r="L30" s="1"/>
      <c r="M30" s="1">
        <v>2</v>
      </c>
      <c r="N30" s="1"/>
      <c r="O30" s="1"/>
      <c r="P30" s="1"/>
      <c r="Q30" s="1"/>
      <c r="R30" s="1">
        <v>13</v>
      </c>
      <c r="S30" s="1">
        <v>1</v>
      </c>
      <c r="T30" s="1"/>
      <c r="U30" s="1"/>
      <c r="V30" s="1">
        <v>6</v>
      </c>
      <c r="W30" s="1">
        <v>1</v>
      </c>
      <c r="X30" s="1">
        <v>5</v>
      </c>
      <c r="Y30" s="1"/>
      <c r="Z30" s="1">
        <v>15</v>
      </c>
      <c r="AA30" s="1"/>
      <c r="AB30" s="1"/>
      <c r="AC30" s="1">
        <v>9</v>
      </c>
      <c r="AD30" s="1">
        <v>22</v>
      </c>
      <c r="AE30" s="1"/>
      <c r="AF30" s="1"/>
      <c r="AG30" s="1">
        <v>6</v>
      </c>
      <c r="AH30" s="1"/>
      <c r="AI30" s="1"/>
      <c r="AJ30" s="1"/>
      <c r="AK30" s="1"/>
      <c r="AL30" s="1"/>
      <c r="AM30" s="1"/>
      <c r="AN30" s="1">
        <v>6983</v>
      </c>
      <c r="AO30" s="3">
        <v>1434</v>
      </c>
    </row>
    <row r="31" spans="1:41">
      <c r="A31" s="1" t="s">
        <v>3499</v>
      </c>
      <c r="B31" s="11">
        <v>129</v>
      </c>
      <c r="C31" s="1">
        <v>31</v>
      </c>
      <c r="D31" s="1">
        <v>87</v>
      </c>
      <c r="E31" s="1"/>
      <c r="F31" s="1">
        <v>1</v>
      </c>
      <c r="G31" s="1">
        <v>16899</v>
      </c>
      <c r="H31" s="1">
        <v>9</v>
      </c>
      <c r="I31" s="1"/>
      <c r="J31" s="1">
        <v>2</v>
      </c>
      <c r="K31" s="1">
        <v>2585</v>
      </c>
      <c r="L31" s="1">
        <v>5</v>
      </c>
      <c r="M31" s="1">
        <v>8</v>
      </c>
      <c r="N31" s="1"/>
      <c r="O31" s="1"/>
      <c r="P31" s="1">
        <v>16</v>
      </c>
      <c r="Q31" s="1"/>
      <c r="R31" s="1">
        <v>35</v>
      </c>
      <c r="S31" s="1">
        <v>12</v>
      </c>
      <c r="T31" s="1"/>
      <c r="U31" s="1"/>
      <c r="V31" s="1">
        <v>33</v>
      </c>
      <c r="W31" s="1">
        <v>17</v>
      </c>
      <c r="X31" s="1">
        <v>13</v>
      </c>
      <c r="Y31" s="1">
        <v>1</v>
      </c>
      <c r="Z31" s="1">
        <v>161</v>
      </c>
      <c r="AA31" s="1">
        <v>8</v>
      </c>
      <c r="AB31" s="1"/>
      <c r="AC31" s="1">
        <v>209</v>
      </c>
      <c r="AD31" s="1">
        <v>515</v>
      </c>
      <c r="AE31" s="1">
        <v>3</v>
      </c>
      <c r="AF31" s="1"/>
      <c r="AG31" s="1">
        <v>63</v>
      </c>
      <c r="AH31" s="1"/>
      <c r="AI31" s="1">
        <v>2</v>
      </c>
      <c r="AJ31" s="1"/>
      <c r="AK31" s="1"/>
      <c r="AL31" s="1">
        <v>23</v>
      </c>
      <c r="AM31" s="1"/>
      <c r="AN31" s="1">
        <v>20738</v>
      </c>
      <c r="AO31" s="3">
        <v>3023</v>
      </c>
    </row>
    <row r="32" spans="1:41">
      <c r="A32" s="1" t="s">
        <v>63</v>
      </c>
      <c r="B32" s="11">
        <v>134</v>
      </c>
      <c r="C32" s="1"/>
      <c r="D32" s="1"/>
      <c r="E32" s="1"/>
      <c r="F32" s="1"/>
      <c r="G32" s="1">
        <v>4539</v>
      </c>
      <c r="H32" s="1"/>
      <c r="I32" s="1"/>
      <c r="J32" s="1">
        <v>9</v>
      </c>
      <c r="K32" s="1">
        <v>1766</v>
      </c>
      <c r="L32" s="1"/>
      <c r="M32" s="1">
        <v>1</v>
      </c>
      <c r="N32" s="1"/>
      <c r="O32" s="1"/>
      <c r="P32" s="1"/>
      <c r="Q32" s="1">
        <v>1</v>
      </c>
      <c r="R32" s="1">
        <v>18</v>
      </c>
      <c r="S32" s="1"/>
      <c r="T32" s="1"/>
      <c r="U32" s="1"/>
      <c r="V32" s="1"/>
      <c r="W32" s="1">
        <v>1</v>
      </c>
      <c r="X32" s="1">
        <v>8</v>
      </c>
      <c r="Y32" s="1"/>
      <c r="Z32" s="1"/>
      <c r="AA32" s="1"/>
      <c r="AB32" s="1"/>
      <c r="AC32" s="1">
        <v>2</v>
      </c>
      <c r="AD32" s="1">
        <v>15</v>
      </c>
      <c r="AE32" s="1"/>
      <c r="AF32" s="1"/>
      <c r="AG32" s="1">
        <v>7</v>
      </c>
      <c r="AH32" s="1"/>
      <c r="AI32" s="1"/>
      <c r="AJ32" s="1"/>
      <c r="AK32" s="1"/>
      <c r="AL32" s="1"/>
      <c r="AM32" s="1"/>
      <c r="AN32" s="1">
        <v>6367</v>
      </c>
      <c r="AO32" s="3">
        <v>1803</v>
      </c>
    </row>
    <row r="33" spans="1:41">
      <c r="A33" s="1" t="s">
        <v>65</v>
      </c>
      <c r="B33" s="11">
        <v>138</v>
      </c>
      <c r="C33" s="1">
        <v>1</v>
      </c>
      <c r="D33" s="1">
        <v>6</v>
      </c>
      <c r="E33" s="1"/>
      <c r="F33" s="1"/>
      <c r="G33" s="1">
        <v>7829</v>
      </c>
      <c r="H33" s="1"/>
      <c r="I33" s="1"/>
      <c r="J33" s="1">
        <v>2</v>
      </c>
      <c r="K33" s="1">
        <v>3311</v>
      </c>
      <c r="L33" s="1">
        <v>1</v>
      </c>
      <c r="M33" s="1">
        <v>1</v>
      </c>
      <c r="N33" s="1"/>
      <c r="O33" s="1"/>
      <c r="P33" s="1"/>
      <c r="Q33" s="1"/>
      <c r="R33" s="1">
        <v>14</v>
      </c>
      <c r="S33" s="1">
        <v>5</v>
      </c>
      <c r="T33" s="1"/>
      <c r="U33" s="1"/>
      <c r="V33" s="1">
        <v>3</v>
      </c>
      <c r="W33" s="1">
        <v>2</v>
      </c>
      <c r="X33" s="1">
        <v>5</v>
      </c>
      <c r="Y33" s="1">
        <v>2</v>
      </c>
      <c r="Z33" s="1">
        <v>3</v>
      </c>
      <c r="AA33" s="1"/>
      <c r="AB33" s="1"/>
      <c r="AC33" s="1">
        <v>42</v>
      </c>
      <c r="AD33" s="1">
        <v>43</v>
      </c>
      <c r="AE33" s="1"/>
      <c r="AF33" s="1"/>
      <c r="AG33" s="1">
        <v>6</v>
      </c>
      <c r="AH33" s="1"/>
      <c r="AI33" s="1"/>
      <c r="AJ33" s="1"/>
      <c r="AK33" s="1"/>
      <c r="AL33" s="1"/>
      <c r="AM33" s="1"/>
      <c r="AN33" s="1">
        <v>11276</v>
      </c>
      <c r="AO33" s="3">
        <v>3356</v>
      </c>
    </row>
    <row r="34" spans="1:41">
      <c r="A34" s="1" t="s">
        <v>67</v>
      </c>
      <c r="B34" s="11">
        <v>142</v>
      </c>
      <c r="C34" s="1"/>
      <c r="D34" s="1"/>
      <c r="E34" s="1"/>
      <c r="F34" s="1"/>
      <c r="G34" s="1">
        <v>2381</v>
      </c>
      <c r="H34" s="1"/>
      <c r="I34" s="1"/>
      <c r="J34" s="1"/>
      <c r="K34" s="1">
        <v>566</v>
      </c>
      <c r="L34" s="1"/>
      <c r="M34" s="1"/>
      <c r="N34" s="1"/>
      <c r="O34" s="1"/>
      <c r="P34" s="1">
        <v>1</v>
      </c>
      <c r="Q34" s="1">
        <v>2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3</v>
      </c>
      <c r="AA34" s="1"/>
      <c r="AB34" s="1"/>
      <c r="AC34" s="1">
        <v>7</v>
      </c>
      <c r="AD34" s="1">
        <v>27</v>
      </c>
      <c r="AE34" s="1"/>
      <c r="AF34" s="1"/>
      <c r="AG34" s="1">
        <v>3</v>
      </c>
      <c r="AH34" s="1"/>
      <c r="AI34" s="1"/>
      <c r="AJ34" s="1"/>
      <c r="AK34" s="1"/>
      <c r="AL34" s="1"/>
      <c r="AM34" s="1"/>
      <c r="AN34" s="1">
        <v>3002</v>
      </c>
      <c r="AO34" s="3">
        <v>582</v>
      </c>
    </row>
    <row r="35" spans="1:41">
      <c r="A35" s="1" t="s">
        <v>69</v>
      </c>
      <c r="B35" s="11">
        <v>145</v>
      </c>
      <c r="C35" s="1"/>
      <c r="D35" s="1"/>
      <c r="E35" s="1"/>
      <c r="F35" s="1"/>
      <c r="G35" s="1">
        <v>2964</v>
      </c>
      <c r="H35" s="1"/>
      <c r="I35" s="1"/>
      <c r="J35" s="1">
        <v>1</v>
      </c>
      <c r="K35" s="1">
        <v>407</v>
      </c>
      <c r="L35" s="1">
        <v>1</v>
      </c>
      <c r="M35" s="1">
        <v>2</v>
      </c>
      <c r="N35" s="1"/>
      <c r="O35" s="1"/>
      <c r="P35" s="1"/>
      <c r="Q35" s="1"/>
      <c r="R35" s="1">
        <v>35</v>
      </c>
      <c r="S35" s="1">
        <v>3</v>
      </c>
      <c r="T35" s="1"/>
      <c r="U35" s="1"/>
      <c r="V35" s="1">
        <v>3</v>
      </c>
      <c r="W35" s="1"/>
      <c r="X35" s="1">
        <v>3</v>
      </c>
      <c r="Y35" s="1"/>
      <c r="Z35" s="1">
        <v>2</v>
      </c>
      <c r="AA35" s="1"/>
      <c r="AB35" s="1"/>
      <c r="AC35" s="1">
        <v>3</v>
      </c>
      <c r="AD35" s="1">
        <v>12</v>
      </c>
      <c r="AE35" s="1"/>
      <c r="AF35" s="1"/>
      <c r="AG35" s="1">
        <v>2</v>
      </c>
      <c r="AH35" s="1"/>
      <c r="AI35" s="1"/>
      <c r="AJ35" s="1"/>
      <c r="AK35" s="1"/>
      <c r="AL35" s="1"/>
      <c r="AM35" s="1"/>
      <c r="AN35" s="1">
        <v>3438</v>
      </c>
      <c r="AO35" s="3">
        <v>457</v>
      </c>
    </row>
    <row r="36" spans="1:41">
      <c r="A36" s="1" t="s">
        <v>71</v>
      </c>
      <c r="B36" s="11">
        <v>147</v>
      </c>
      <c r="C36" s="1">
        <v>11</v>
      </c>
      <c r="D36" s="1">
        <v>12</v>
      </c>
      <c r="E36" s="1">
        <v>1</v>
      </c>
      <c r="F36" s="1">
        <v>2</v>
      </c>
      <c r="G36" s="1">
        <v>11138</v>
      </c>
      <c r="H36" s="1">
        <v>3</v>
      </c>
      <c r="I36" s="1">
        <v>5</v>
      </c>
      <c r="J36" s="1">
        <v>59</v>
      </c>
      <c r="K36" s="1">
        <v>18799</v>
      </c>
      <c r="L36" s="1">
        <v>2</v>
      </c>
      <c r="M36" s="1">
        <v>97</v>
      </c>
      <c r="N36" s="1">
        <v>1</v>
      </c>
      <c r="O36" s="1"/>
      <c r="P36" s="1">
        <v>1</v>
      </c>
      <c r="Q36" s="1">
        <v>104</v>
      </c>
      <c r="R36" s="1"/>
      <c r="S36" s="1">
        <v>43</v>
      </c>
      <c r="T36" s="1">
        <v>8</v>
      </c>
      <c r="U36" s="1"/>
      <c r="V36" s="1">
        <v>13</v>
      </c>
      <c r="W36" s="1">
        <v>18</v>
      </c>
      <c r="X36" s="1">
        <v>4</v>
      </c>
      <c r="Y36" s="1">
        <v>1</v>
      </c>
      <c r="Z36" s="1">
        <v>122</v>
      </c>
      <c r="AA36" s="1"/>
      <c r="AB36" s="1"/>
      <c r="AC36" s="1">
        <v>194</v>
      </c>
      <c r="AD36" s="1">
        <v>482</v>
      </c>
      <c r="AE36" s="1"/>
      <c r="AF36" s="1"/>
      <c r="AG36" s="1">
        <v>8</v>
      </c>
      <c r="AH36" s="1"/>
      <c r="AI36" s="1"/>
      <c r="AJ36" s="1"/>
      <c r="AK36" s="1"/>
      <c r="AL36" s="1"/>
      <c r="AM36" s="1"/>
      <c r="AN36" s="1">
        <v>31128</v>
      </c>
      <c r="AO36" s="3">
        <v>19193</v>
      </c>
    </row>
    <row r="37" spans="1:41">
      <c r="A37" s="1" t="s">
        <v>73</v>
      </c>
      <c r="B37" s="11">
        <v>148</v>
      </c>
      <c r="C37" s="1">
        <v>2</v>
      </c>
      <c r="D37" s="1">
        <v>19</v>
      </c>
      <c r="E37" s="1"/>
      <c r="F37" s="1"/>
      <c r="G37" s="1">
        <v>11984</v>
      </c>
      <c r="H37" s="1"/>
      <c r="I37" s="1"/>
      <c r="J37" s="1">
        <v>4</v>
      </c>
      <c r="K37" s="1">
        <v>5153</v>
      </c>
      <c r="L37" s="1">
        <v>24</v>
      </c>
      <c r="M37" s="1">
        <v>21</v>
      </c>
      <c r="N37" s="1"/>
      <c r="O37" s="1"/>
      <c r="P37" s="1">
        <v>2</v>
      </c>
      <c r="Q37" s="1"/>
      <c r="R37" s="1">
        <v>25</v>
      </c>
      <c r="S37" s="1">
        <v>14</v>
      </c>
      <c r="T37" s="1"/>
      <c r="U37" s="1"/>
      <c r="V37" s="1">
        <v>29</v>
      </c>
      <c r="W37" s="1">
        <v>16</v>
      </c>
      <c r="X37" s="1">
        <v>2</v>
      </c>
      <c r="Y37" s="1">
        <v>1</v>
      </c>
      <c r="Z37" s="1">
        <v>182</v>
      </c>
      <c r="AA37" s="1">
        <v>8</v>
      </c>
      <c r="AB37" s="1"/>
      <c r="AC37" s="1">
        <v>194</v>
      </c>
      <c r="AD37" s="1">
        <v>408</v>
      </c>
      <c r="AE37" s="1"/>
      <c r="AF37" s="1"/>
      <c r="AG37" s="1">
        <v>63</v>
      </c>
      <c r="AH37" s="1"/>
      <c r="AI37" s="1">
        <v>1</v>
      </c>
      <c r="AJ37" s="1"/>
      <c r="AK37" s="1"/>
      <c r="AL37" s="1">
        <v>2</v>
      </c>
      <c r="AM37" s="1"/>
      <c r="AN37" s="1">
        <v>18154</v>
      </c>
      <c r="AO37" s="3">
        <v>5502</v>
      </c>
    </row>
    <row r="38" spans="1:41">
      <c r="A38" s="1" t="s">
        <v>3484</v>
      </c>
      <c r="B38" s="11">
        <v>150</v>
      </c>
      <c r="C38" s="1"/>
      <c r="D38" s="1">
        <v>1</v>
      </c>
      <c r="E38" s="1"/>
      <c r="F38" s="1"/>
      <c r="G38" s="1">
        <v>1300</v>
      </c>
      <c r="H38" s="1"/>
      <c r="I38" s="1">
        <v>1</v>
      </c>
      <c r="J38" s="1">
        <v>1</v>
      </c>
      <c r="K38" s="1">
        <v>300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6</v>
      </c>
      <c r="AA38" s="1"/>
      <c r="AB38" s="1"/>
      <c r="AC38" s="1">
        <v>2</v>
      </c>
      <c r="AD38" s="1">
        <v>19</v>
      </c>
      <c r="AE38" s="1"/>
      <c r="AF38" s="1"/>
      <c r="AG38" s="1">
        <v>3</v>
      </c>
      <c r="AH38" s="1"/>
      <c r="AI38" s="1"/>
      <c r="AJ38" s="1"/>
      <c r="AK38" s="1"/>
      <c r="AL38" s="1"/>
      <c r="AM38" s="1"/>
      <c r="AN38" s="1">
        <v>1648</v>
      </c>
      <c r="AO38" s="3">
        <v>320</v>
      </c>
    </row>
    <row r="39" spans="1:41">
      <c r="A39" s="1" t="s">
        <v>77</v>
      </c>
      <c r="B39" s="11">
        <v>154</v>
      </c>
      <c r="C39" s="1">
        <v>10</v>
      </c>
      <c r="D39" s="1">
        <v>384</v>
      </c>
      <c r="E39" s="1"/>
      <c r="F39" s="1">
        <v>1</v>
      </c>
      <c r="G39" s="1">
        <v>51338</v>
      </c>
      <c r="H39" s="1">
        <v>1</v>
      </c>
      <c r="I39" s="1"/>
      <c r="J39" s="1">
        <v>19</v>
      </c>
      <c r="K39" s="1">
        <v>23324</v>
      </c>
      <c r="L39" s="1">
        <v>6</v>
      </c>
      <c r="M39" s="1">
        <v>55</v>
      </c>
      <c r="N39" s="1"/>
      <c r="O39" s="1"/>
      <c r="P39" s="1">
        <v>4</v>
      </c>
      <c r="Q39" s="1">
        <v>6</v>
      </c>
      <c r="R39" s="1">
        <v>1</v>
      </c>
      <c r="S39" s="1">
        <v>2552</v>
      </c>
      <c r="T39" s="1"/>
      <c r="U39" s="1"/>
      <c r="V39" s="1">
        <v>28</v>
      </c>
      <c r="W39" s="1">
        <v>26</v>
      </c>
      <c r="X39" s="1">
        <v>15</v>
      </c>
      <c r="Y39" s="1"/>
      <c r="Z39" s="1">
        <v>394</v>
      </c>
      <c r="AA39" s="1">
        <v>1</v>
      </c>
      <c r="AB39" s="1">
        <v>7</v>
      </c>
      <c r="AC39" s="1">
        <v>315</v>
      </c>
      <c r="AD39" s="1">
        <v>328</v>
      </c>
      <c r="AE39" s="1">
        <v>4</v>
      </c>
      <c r="AF39" s="1"/>
      <c r="AG39" s="1">
        <v>94</v>
      </c>
      <c r="AH39" s="1"/>
      <c r="AI39" s="1"/>
      <c r="AJ39" s="1"/>
      <c r="AK39" s="1">
        <v>1</v>
      </c>
      <c r="AL39" s="1">
        <v>1</v>
      </c>
      <c r="AM39" s="1">
        <v>9</v>
      </c>
      <c r="AN39" s="1">
        <v>78924</v>
      </c>
      <c r="AO39" s="3">
        <v>26827</v>
      </c>
    </row>
    <row r="40" spans="1:41">
      <c r="A40" s="1" t="s">
        <v>79</v>
      </c>
      <c r="B40" s="11">
        <v>172</v>
      </c>
      <c r="C40" s="1">
        <v>7</v>
      </c>
      <c r="D40" s="1">
        <v>17</v>
      </c>
      <c r="E40" s="1">
        <v>1</v>
      </c>
      <c r="F40" s="1"/>
      <c r="G40" s="1">
        <v>14364</v>
      </c>
      <c r="H40" s="1">
        <v>2</v>
      </c>
      <c r="I40" s="1">
        <v>21</v>
      </c>
      <c r="J40" s="1">
        <v>55</v>
      </c>
      <c r="K40" s="1">
        <v>23712</v>
      </c>
      <c r="L40" s="1">
        <v>27</v>
      </c>
      <c r="M40" s="1">
        <v>217</v>
      </c>
      <c r="N40" s="1"/>
      <c r="O40" s="1"/>
      <c r="P40" s="1">
        <v>4</v>
      </c>
      <c r="Q40" s="1">
        <v>118</v>
      </c>
      <c r="R40" s="1">
        <v>3</v>
      </c>
      <c r="S40" s="1">
        <v>2949</v>
      </c>
      <c r="T40" s="1">
        <v>2</v>
      </c>
      <c r="U40" s="1">
        <v>5</v>
      </c>
      <c r="V40" s="1">
        <v>20</v>
      </c>
      <c r="W40" s="1">
        <v>9</v>
      </c>
      <c r="X40" s="1">
        <v>15</v>
      </c>
      <c r="Y40" s="1"/>
      <c r="Z40" s="1">
        <v>102</v>
      </c>
      <c r="AA40" s="1">
        <v>2</v>
      </c>
      <c r="AB40" s="1"/>
      <c r="AC40" s="1">
        <v>173</v>
      </c>
      <c r="AD40" s="1">
        <v>252</v>
      </c>
      <c r="AE40" s="1">
        <v>5</v>
      </c>
      <c r="AF40" s="1"/>
      <c r="AG40" s="1">
        <v>15</v>
      </c>
      <c r="AH40" s="1"/>
      <c r="AI40" s="1"/>
      <c r="AJ40" s="1"/>
      <c r="AK40" s="1"/>
      <c r="AL40" s="1">
        <v>1</v>
      </c>
      <c r="AM40" s="1">
        <v>2</v>
      </c>
      <c r="AN40" s="1">
        <v>42100</v>
      </c>
      <c r="AO40" s="3">
        <v>27143</v>
      </c>
    </row>
    <row r="41" spans="1:41">
      <c r="A41" s="1" t="s">
        <v>81</v>
      </c>
      <c r="B41" s="11">
        <v>190</v>
      </c>
      <c r="C41" s="1">
        <v>1</v>
      </c>
      <c r="D41" s="1"/>
      <c r="E41" s="1"/>
      <c r="F41" s="1"/>
      <c r="G41" s="1">
        <v>5300</v>
      </c>
      <c r="H41" s="1"/>
      <c r="I41" s="1"/>
      <c r="J41" s="1">
        <v>3</v>
      </c>
      <c r="K41" s="1">
        <v>1291</v>
      </c>
      <c r="L41" s="1"/>
      <c r="M41" s="1">
        <v>1</v>
      </c>
      <c r="N41" s="1"/>
      <c r="O41" s="1"/>
      <c r="P41" s="1"/>
      <c r="Q41" s="1">
        <v>1</v>
      </c>
      <c r="R41" s="1">
        <v>10</v>
      </c>
      <c r="S41" s="1">
        <v>2</v>
      </c>
      <c r="T41" s="1"/>
      <c r="U41" s="1"/>
      <c r="V41" s="1">
        <v>5</v>
      </c>
      <c r="W41" s="1"/>
      <c r="X41" s="1"/>
      <c r="Y41" s="1"/>
      <c r="Z41" s="1">
        <v>10</v>
      </c>
      <c r="AA41" s="1">
        <v>2</v>
      </c>
      <c r="AB41" s="1"/>
      <c r="AC41" s="1"/>
      <c r="AD41" s="1">
        <v>77</v>
      </c>
      <c r="AE41" s="1">
        <v>1</v>
      </c>
      <c r="AF41" s="1"/>
      <c r="AG41" s="1">
        <v>16</v>
      </c>
      <c r="AH41" s="1"/>
      <c r="AI41" s="1"/>
      <c r="AJ41" s="1"/>
      <c r="AK41" s="1"/>
      <c r="AL41" s="1"/>
      <c r="AM41" s="1"/>
      <c r="AN41" s="1">
        <v>6720</v>
      </c>
      <c r="AO41" s="3">
        <v>1325</v>
      </c>
    </row>
    <row r="42" spans="1:41">
      <c r="A42" s="1" t="s">
        <v>84</v>
      </c>
      <c r="B42" s="11">
        <v>197</v>
      </c>
      <c r="C42" s="1">
        <v>3</v>
      </c>
      <c r="D42" s="1">
        <v>10</v>
      </c>
      <c r="E42" s="1"/>
      <c r="F42" s="1"/>
      <c r="G42" s="1">
        <v>2184</v>
      </c>
      <c r="H42" s="1">
        <v>4</v>
      </c>
      <c r="I42" s="1"/>
      <c r="J42" s="1">
        <v>1</v>
      </c>
      <c r="K42" s="1">
        <v>9151</v>
      </c>
      <c r="L42" s="1"/>
      <c r="M42" s="1">
        <v>41</v>
      </c>
      <c r="N42" s="1"/>
      <c r="O42" s="1"/>
      <c r="P42" s="1"/>
      <c r="Q42" s="1"/>
      <c r="R42" s="1">
        <v>2</v>
      </c>
      <c r="S42" s="1"/>
      <c r="T42" s="1"/>
      <c r="U42" s="1"/>
      <c r="V42" s="1">
        <v>4</v>
      </c>
      <c r="W42" s="1">
        <v>5</v>
      </c>
      <c r="X42" s="1">
        <v>3</v>
      </c>
      <c r="Y42" s="1"/>
      <c r="Z42" s="1">
        <v>23</v>
      </c>
      <c r="AA42" s="1">
        <v>1</v>
      </c>
      <c r="AB42" s="1"/>
      <c r="AC42" s="1">
        <v>40</v>
      </c>
      <c r="AD42" s="1">
        <v>57</v>
      </c>
      <c r="AE42" s="1"/>
      <c r="AF42" s="1"/>
      <c r="AG42" s="1">
        <v>6</v>
      </c>
      <c r="AH42" s="1"/>
      <c r="AI42" s="1"/>
      <c r="AJ42" s="1"/>
      <c r="AK42" s="1"/>
      <c r="AL42" s="1"/>
      <c r="AM42" s="1"/>
      <c r="AN42" s="1">
        <v>11535</v>
      </c>
      <c r="AO42" s="3">
        <v>9248</v>
      </c>
    </row>
    <row r="43" spans="1:41">
      <c r="A43" s="1" t="s">
        <v>86</v>
      </c>
      <c r="B43" s="11">
        <v>206</v>
      </c>
      <c r="C43" s="1">
        <v>1</v>
      </c>
      <c r="D43" s="1">
        <v>2</v>
      </c>
      <c r="E43" s="1"/>
      <c r="F43" s="1"/>
      <c r="G43" s="1">
        <v>1621</v>
      </c>
      <c r="H43" s="1"/>
      <c r="I43" s="1">
        <v>1</v>
      </c>
      <c r="J43" s="1"/>
      <c r="K43" s="1">
        <v>1066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/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7</v>
      </c>
      <c r="AD43" s="1">
        <v>14</v>
      </c>
      <c r="AE43" s="1"/>
      <c r="AF43" s="1"/>
      <c r="AG43" s="1">
        <v>5</v>
      </c>
      <c r="AH43" s="1"/>
      <c r="AI43" s="1"/>
      <c r="AJ43" s="1"/>
      <c r="AK43" s="1"/>
      <c r="AL43" s="1"/>
      <c r="AM43" s="1"/>
      <c r="AN43" s="1">
        <v>2733</v>
      </c>
      <c r="AO43" s="3">
        <v>1083</v>
      </c>
    </row>
    <row r="44" spans="1:41">
      <c r="A44" s="1" t="s">
        <v>88</v>
      </c>
      <c r="B44" s="11">
        <v>209</v>
      </c>
      <c r="C44" s="1">
        <v>25</v>
      </c>
      <c r="D44" s="1">
        <v>10</v>
      </c>
      <c r="E44" s="1"/>
      <c r="F44" s="1">
        <v>3</v>
      </c>
      <c r="G44" s="1">
        <v>10929</v>
      </c>
      <c r="H44" s="1"/>
      <c r="I44" s="1">
        <v>1</v>
      </c>
      <c r="J44" s="1">
        <v>3</v>
      </c>
      <c r="K44" s="1">
        <v>2433</v>
      </c>
      <c r="L44" s="1"/>
      <c r="M44" s="1">
        <v>1</v>
      </c>
      <c r="N44" s="1"/>
      <c r="O44" s="1">
        <v>14</v>
      </c>
      <c r="P44" s="1"/>
      <c r="Q44" s="1">
        <v>3</v>
      </c>
      <c r="R44" s="1">
        <v>18</v>
      </c>
      <c r="S44" s="1">
        <v>2</v>
      </c>
      <c r="T44" s="1"/>
      <c r="U44" s="1"/>
      <c r="V44" s="1">
        <v>10</v>
      </c>
      <c r="W44" s="1">
        <v>1</v>
      </c>
      <c r="X44" s="1">
        <v>2</v>
      </c>
      <c r="Y44" s="1"/>
      <c r="Z44" s="1">
        <v>8</v>
      </c>
      <c r="AA44" s="1"/>
      <c r="AB44" s="1"/>
      <c r="AC44" s="1">
        <v>22</v>
      </c>
      <c r="AD44" s="1">
        <v>103</v>
      </c>
      <c r="AE44" s="1">
        <v>1</v>
      </c>
      <c r="AF44" s="1"/>
      <c r="AG44" s="1">
        <v>19</v>
      </c>
      <c r="AH44" s="1"/>
      <c r="AI44" s="1"/>
      <c r="AJ44" s="1"/>
      <c r="AK44" s="1"/>
      <c r="AL44" s="1"/>
      <c r="AM44" s="1"/>
      <c r="AN44" s="1">
        <v>13608</v>
      </c>
      <c r="AO44" s="3">
        <v>2513</v>
      </c>
    </row>
    <row r="45" spans="1:41">
      <c r="A45" s="1" t="s">
        <v>90</v>
      </c>
      <c r="B45" s="11">
        <v>212</v>
      </c>
      <c r="C45" s="1">
        <v>126</v>
      </c>
      <c r="D45" s="1">
        <v>117</v>
      </c>
      <c r="E45" s="1"/>
      <c r="F45" s="1">
        <v>7</v>
      </c>
      <c r="G45" s="1">
        <v>15359</v>
      </c>
      <c r="H45" s="1">
        <v>7</v>
      </c>
      <c r="I45" s="1">
        <v>26</v>
      </c>
      <c r="J45" s="1">
        <v>5</v>
      </c>
      <c r="K45" s="1">
        <v>3106</v>
      </c>
      <c r="L45" s="1">
        <v>21</v>
      </c>
      <c r="M45" s="1">
        <v>9</v>
      </c>
      <c r="N45" s="1">
        <v>1</v>
      </c>
      <c r="O45" s="1"/>
      <c r="P45" s="1">
        <v>1</v>
      </c>
      <c r="Q45" s="1">
        <v>30</v>
      </c>
      <c r="R45" s="1">
        <v>33</v>
      </c>
      <c r="S45" s="1">
        <v>5</v>
      </c>
      <c r="T45" s="1">
        <v>2</v>
      </c>
      <c r="U45" s="1">
        <v>1</v>
      </c>
      <c r="V45" s="1">
        <v>29</v>
      </c>
      <c r="W45" s="1">
        <v>14</v>
      </c>
      <c r="X45" s="1">
        <v>35</v>
      </c>
      <c r="Y45" s="1">
        <v>9</v>
      </c>
      <c r="Z45" s="1">
        <v>97</v>
      </c>
      <c r="AA45" s="1">
        <v>3</v>
      </c>
      <c r="AB45" s="1"/>
      <c r="AC45" s="1">
        <v>147</v>
      </c>
      <c r="AD45" s="1">
        <v>437</v>
      </c>
      <c r="AE45" s="1">
        <v>2</v>
      </c>
      <c r="AF45" s="1"/>
      <c r="AG45" s="1">
        <v>30</v>
      </c>
      <c r="AH45" s="1"/>
      <c r="AI45" s="1">
        <v>4</v>
      </c>
      <c r="AJ45" s="1"/>
      <c r="AK45" s="1"/>
      <c r="AL45" s="1">
        <v>11</v>
      </c>
      <c r="AM45" s="1"/>
      <c r="AN45" s="1">
        <v>19674</v>
      </c>
      <c r="AO45" s="3">
        <v>3619</v>
      </c>
    </row>
    <row r="46" spans="1:41">
      <c r="A46" s="1" t="s">
        <v>92</v>
      </c>
      <c r="B46" s="11">
        <v>234</v>
      </c>
      <c r="C46" s="1">
        <v>3</v>
      </c>
      <c r="D46" s="1">
        <v>19</v>
      </c>
      <c r="E46" s="1">
        <v>1</v>
      </c>
      <c r="F46" s="1"/>
      <c r="G46" s="1">
        <v>4141</v>
      </c>
      <c r="H46" s="1"/>
      <c r="I46" s="1"/>
      <c r="J46" s="1">
        <v>76</v>
      </c>
      <c r="K46" s="1">
        <v>11439</v>
      </c>
      <c r="L46" s="1"/>
      <c r="M46" s="1">
        <v>6</v>
      </c>
      <c r="N46" s="1"/>
      <c r="O46" s="1"/>
      <c r="P46" s="1"/>
      <c r="Q46" s="1">
        <v>382</v>
      </c>
      <c r="R46" s="1">
        <v>1</v>
      </c>
      <c r="S46" s="1">
        <v>5020</v>
      </c>
      <c r="T46" s="1"/>
      <c r="U46" s="1">
        <v>1</v>
      </c>
      <c r="V46" s="1">
        <v>9</v>
      </c>
      <c r="W46" s="1">
        <v>8</v>
      </c>
      <c r="X46" s="1"/>
      <c r="Y46" s="1"/>
      <c r="Z46" s="1">
        <v>62</v>
      </c>
      <c r="AA46" s="1"/>
      <c r="AB46" s="1"/>
      <c r="AC46" s="1">
        <v>25</v>
      </c>
      <c r="AD46" s="1">
        <v>154</v>
      </c>
      <c r="AE46" s="1"/>
      <c r="AF46" s="1"/>
      <c r="AG46" s="1">
        <v>1</v>
      </c>
      <c r="AH46" s="1"/>
      <c r="AI46" s="1"/>
      <c r="AJ46" s="1"/>
      <c r="AK46" s="1"/>
      <c r="AL46" s="1"/>
      <c r="AM46" s="1">
        <v>4</v>
      </c>
      <c r="AN46" s="1">
        <v>21352</v>
      </c>
      <c r="AO46" s="3">
        <v>16643</v>
      </c>
    </row>
    <row r="47" spans="1:41">
      <c r="A47" s="1" t="s">
        <v>95</v>
      </c>
      <c r="B47" s="11">
        <v>237</v>
      </c>
      <c r="C47" s="1"/>
      <c r="D47" s="1"/>
      <c r="E47" s="1"/>
      <c r="F47" s="1"/>
      <c r="G47" s="1">
        <v>6829</v>
      </c>
      <c r="H47" s="1"/>
      <c r="I47" s="1"/>
      <c r="J47" s="1">
        <v>2</v>
      </c>
      <c r="K47" s="1">
        <v>1270</v>
      </c>
      <c r="L47" s="1"/>
      <c r="M47" s="1"/>
      <c r="N47" s="1"/>
      <c r="O47" s="1"/>
      <c r="P47" s="1"/>
      <c r="Q47" s="1"/>
      <c r="R47" s="1">
        <v>11</v>
      </c>
      <c r="S47" s="1">
        <v>3</v>
      </c>
      <c r="T47" s="1"/>
      <c r="U47" s="1"/>
      <c r="V47" s="1">
        <v>8</v>
      </c>
      <c r="W47" s="1">
        <v>1</v>
      </c>
      <c r="X47" s="1">
        <v>5</v>
      </c>
      <c r="Y47" s="1"/>
      <c r="Z47" s="1">
        <v>46</v>
      </c>
      <c r="AA47" s="1">
        <v>1</v>
      </c>
      <c r="AB47" s="1"/>
      <c r="AC47" s="1">
        <v>142</v>
      </c>
      <c r="AD47" s="1">
        <v>262</v>
      </c>
      <c r="AE47" s="1">
        <v>1</v>
      </c>
      <c r="AF47" s="1"/>
      <c r="AG47" s="1">
        <v>25</v>
      </c>
      <c r="AH47" s="1"/>
      <c r="AI47" s="1">
        <v>3</v>
      </c>
      <c r="AJ47" s="1"/>
      <c r="AK47" s="1"/>
      <c r="AL47" s="1">
        <v>11</v>
      </c>
      <c r="AM47" s="1"/>
      <c r="AN47" s="1">
        <v>8620</v>
      </c>
      <c r="AO47" s="3">
        <v>1347</v>
      </c>
    </row>
    <row r="48" spans="1:41">
      <c r="A48" s="1" t="s">
        <v>97</v>
      </c>
      <c r="B48" s="11">
        <v>240</v>
      </c>
      <c r="C48" s="1"/>
      <c r="D48" s="1">
        <v>3</v>
      </c>
      <c r="E48" s="1"/>
      <c r="F48" s="1"/>
      <c r="G48" s="1">
        <v>6145</v>
      </c>
      <c r="H48" s="1"/>
      <c r="I48" s="1">
        <v>3</v>
      </c>
      <c r="J48" s="1">
        <v>2</v>
      </c>
      <c r="K48" s="1">
        <v>441</v>
      </c>
      <c r="L48" s="1"/>
      <c r="M48" s="1"/>
      <c r="N48" s="1"/>
      <c r="O48" s="1"/>
      <c r="P48" s="1"/>
      <c r="Q48" s="1"/>
      <c r="R48" s="1">
        <v>6</v>
      </c>
      <c r="S48" s="1"/>
      <c r="T48" s="1"/>
      <c r="U48" s="1">
        <v>1</v>
      </c>
      <c r="V48" s="1">
        <v>6</v>
      </c>
      <c r="W48" s="1"/>
      <c r="X48" s="1">
        <v>3</v>
      </c>
      <c r="Y48" s="1"/>
      <c r="Z48" s="1">
        <v>7</v>
      </c>
      <c r="AA48" s="1"/>
      <c r="AB48" s="1"/>
      <c r="AC48" s="1">
        <v>4</v>
      </c>
      <c r="AD48" s="1">
        <v>37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>
        <v>6664</v>
      </c>
      <c r="AO48" s="3">
        <v>468</v>
      </c>
    </row>
    <row r="49" spans="1:41">
      <c r="A49" s="1" t="s">
        <v>99</v>
      </c>
      <c r="B49" s="11">
        <v>250</v>
      </c>
      <c r="C49" s="1">
        <v>20</v>
      </c>
      <c r="D49" s="1">
        <v>31</v>
      </c>
      <c r="E49" s="1"/>
      <c r="F49" s="1">
        <v>5</v>
      </c>
      <c r="G49" s="1">
        <v>27529</v>
      </c>
      <c r="H49" s="1">
        <v>3</v>
      </c>
      <c r="I49" s="1">
        <v>2</v>
      </c>
      <c r="J49" s="1">
        <v>23</v>
      </c>
      <c r="K49" s="1">
        <v>17522</v>
      </c>
      <c r="L49" s="1"/>
      <c r="M49" s="1">
        <v>11</v>
      </c>
      <c r="N49" s="1"/>
      <c r="O49" s="1"/>
      <c r="P49" s="1"/>
      <c r="Q49" s="1">
        <v>737</v>
      </c>
      <c r="R49" s="1">
        <v>11</v>
      </c>
      <c r="S49" s="1">
        <v>1652</v>
      </c>
      <c r="T49" s="1"/>
      <c r="U49" s="1">
        <v>2</v>
      </c>
      <c r="V49" s="1">
        <v>11</v>
      </c>
      <c r="W49" s="1">
        <v>38</v>
      </c>
      <c r="X49" s="1">
        <v>3</v>
      </c>
      <c r="Y49" s="1"/>
      <c r="Z49" s="1">
        <v>387</v>
      </c>
      <c r="AA49" s="1"/>
      <c r="AB49" s="1"/>
      <c r="AC49" s="1">
        <v>29</v>
      </c>
      <c r="AD49" s="1">
        <v>353</v>
      </c>
      <c r="AE49" s="1"/>
      <c r="AF49" s="1"/>
      <c r="AG49" s="1">
        <v>1</v>
      </c>
      <c r="AH49" s="1"/>
      <c r="AI49" s="1"/>
      <c r="AJ49" s="1"/>
      <c r="AK49" s="1"/>
      <c r="AL49" s="1"/>
      <c r="AM49" s="1">
        <v>13</v>
      </c>
      <c r="AN49" s="1">
        <v>48383</v>
      </c>
      <c r="AO49" s="3">
        <v>19712</v>
      </c>
    </row>
    <row r="50" spans="1:41">
      <c r="A50" s="1" t="s">
        <v>102</v>
      </c>
      <c r="B50" s="11">
        <v>264</v>
      </c>
      <c r="C50" s="1">
        <v>4</v>
      </c>
      <c r="D50" s="1">
        <v>5</v>
      </c>
      <c r="E50" s="1"/>
      <c r="F50" s="1"/>
      <c r="G50" s="1">
        <v>2510</v>
      </c>
      <c r="H50" s="1"/>
      <c r="I50" s="1">
        <v>2</v>
      </c>
      <c r="J50" s="1"/>
      <c r="K50" s="1">
        <v>338</v>
      </c>
      <c r="L50" s="1">
        <v>1</v>
      </c>
      <c r="M50" s="1">
        <v>1</v>
      </c>
      <c r="N50" s="1"/>
      <c r="O50" s="1"/>
      <c r="P50" s="1">
        <v>1</v>
      </c>
      <c r="Q50" s="1"/>
      <c r="R50" s="1">
        <v>14</v>
      </c>
      <c r="S50" s="1">
        <v>4</v>
      </c>
      <c r="T50" s="1"/>
      <c r="U50" s="1"/>
      <c r="V50" s="1">
        <v>2</v>
      </c>
      <c r="W50" s="1"/>
      <c r="X50" s="1"/>
      <c r="Y50" s="1"/>
      <c r="Z50" s="1">
        <v>12</v>
      </c>
      <c r="AA50" s="1"/>
      <c r="AB50" s="1"/>
      <c r="AC50" s="1">
        <v>11</v>
      </c>
      <c r="AD50" s="1">
        <v>87</v>
      </c>
      <c r="AE50" s="1"/>
      <c r="AF50" s="1"/>
      <c r="AG50" s="1">
        <v>16</v>
      </c>
      <c r="AH50" s="1"/>
      <c r="AI50" s="1"/>
      <c r="AJ50" s="1"/>
      <c r="AK50" s="1"/>
      <c r="AL50" s="1">
        <v>2</v>
      </c>
      <c r="AM50" s="1"/>
      <c r="AN50" s="1">
        <v>3010</v>
      </c>
      <c r="AO50" s="3">
        <v>382</v>
      </c>
    </row>
    <row r="51" spans="1:41">
      <c r="A51" s="1" t="s">
        <v>104</v>
      </c>
      <c r="B51" s="11">
        <v>266</v>
      </c>
      <c r="C51" s="1">
        <v>248</v>
      </c>
      <c r="D51" s="1">
        <v>63</v>
      </c>
      <c r="E51" s="1"/>
      <c r="F51" s="1"/>
      <c r="G51" s="1">
        <v>21504</v>
      </c>
      <c r="H51" s="1">
        <v>12</v>
      </c>
      <c r="I51" s="1"/>
      <c r="J51" s="1">
        <v>5</v>
      </c>
      <c r="K51" s="1">
        <v>3199</v>
      </c>
      <c r="L51" s="1">
        <v>62</v>
      </c>
      <c r="M51" s="1">
        <v>19</v>
      </c>
      <c r="N51" s="1"/>
      <c r="O51" s="1"/>
      <c r="P51" s="1">
        <v>18</v>
      </c>
      <c r="Q51" s="1">
        <v>1</v>
      </c>
      <c r="R51" s="1">
        <v>187</v>
      </c>
      <c r="S51" s="1">
        <v>16</v>
      </c>
      <c r="T51" s="1">
        <v>10</v>
      </c>
      <c r="U51" s="1"/>
      <c r="V51" s="1">
        <v>47</v>
      </c>
      <c r="W51" s="1"/>
      <c r="X51" s="1">
        <v>139</v>
      </c>
      <c r="Y51" s="1"/>
      <c r="Z51" s="1">
        <v>131</v>
      </c>
      <c r="AA51" s="1">
        <v>2</v>
      </c>
      <c r="AB51" s="1"/>
      <c r="AC51" s="1">
        <v>145</v>
      </c>
      <c r="AD51" s="1">
        <v>315</v>
      </c>
      <c r="AE51" s="1">
        <v>1</v>
      </c>
      <c r="AF51" s="1"/>
      <c r="AG51" s="1">
        <v>669</v>
      </c>
      <c r="AH51" s="1"/>
      <c r="AI51" s="1">
        <v>36</v>
      </c>
      <c r="AJ51" s="1">
        <v>1</v>
      </c>
      <c r="AK51" s="1">
        <v>2</v>
      </c>
      <c r="AL51" s="1">
        <v>116</v>
      </c>
      <c r="AM51" s="1"/>
      <c r="AN51" s="1">
        <v>26948</v>
      </c>
      <c r="AO51" s="3">
        <v>4158</v>
      </c>
    </row>
    <row r="52" spans="1:41">
      <c r="A52" s="1" t="s">
        <v>106</v>
      </c>
      <c r="B52" s="11">
        <v>282</v>
      </c>
      <c r="C52" s="1">
        <v>84</v>
      </c>
      <c r="D52" s="1"/>
      <c r="E52" s="1"/>
      <c r="F52" s="1">
        <v>1</v>
      </c>
      <c r="G52" s="1">
        <v>7185</v>
      </c>
      <c r="H52" s="1"/>
      <c r="I52" s="1">
        <v>6</v>
      </c>
      <c r="J52" s="1">
        <v>1</v>
      </c>
      <c r="K52" s="1">
        <v>639</v>
      </c>
      <c r="L52" s="1"/>
      <c r="M52" s="1"/>
      <c r="N52" s="1"/>
      <c r="O52" s="1">
        <v>2</v>
      </c>
      <c r="P52" s="1">
        <v>4</v>
      </c>
      <c r="Q52" s="1">
        <v>16</v>
      </c>
      <c r="R52" s="1">
        <v>2</v>
      </c>
      <c r="S52" s="1">
        <v>2</v>
      </c>
      <c r="T52" s="1">
        <v>3</v>
      </c>
      <c r="U52" s="1">
        <v>1</v>
      </c>
      <c r="V52" s="1">
        <v>18</v>
      </c>
      <c r="W52" s="1">
        <v>4</v>
      </c>
      <c r="X52" s="1">
        <v>4</v>
      </c>
      <c r="Y52" s="1"/>
      <c r="Z52" s="1">
        <v>42</v>
      </c>
      <c r="AA52" s="1">
        <v>1</v>
      </c>
      <c r="AB52" s="1"/>
      <c r="AC52" s="1">
        <v>6</v>
      </c>
      <c r="AD52" s="1">
        <v>102</v>
      </c>
      <c r="AE52" s="1"/>
      <c r="AF52" s="1"/>
      <c r="AG52" s="1">
        <v>13</v>
      </c>
      <c r="AH52" s="1"/>
      <c r="AI52" s="1"/>
      <c r="AJ52" s="1"/>
      <c r="AK52" s="1"/>
      <c r="AL52" s="1"/>
      <c r="AM52" s="1"/>
      <c r="AN52" s="1">
        <v>8136</v>
      </c>
      <c r="AO52" s="3">
        <v>804</v>
      </c>
    </row>
    <row r="53" spans="1:41">
      <c r="A53" s="1" t="s">
        <v>108</v>
      </c>
      <c r="B53" s="11">
        <v>284</v>
      </c>
      <c r="C53" s="1">
        <v>7</v>
      </c>
      <c r="D53" s="1">
        <v>20</v>
      </c>
      <c r="E53" s="1"/>
      <c r="F53" s="1"/>
      <c r="G53" s="1">
        <v>6218</v>
      </c>
      <c r="H53" s="1"/>
      <c r="I53" s="1"/>
      <c r="J53" s="1">
        <v>42</v>
      </c>
      <c r="K53" s="1">
        <v>6707</v>
      </c>
      <c r="L53" s="1">
        <v>9</v>
      </c>
      <c r="M53" s="1">
        <v>4</v>
      </c>
      <c r="N53" s="1"/>
      <c r="O53" s="1"/>
      <c r="P53" s="1"/>
      <c r="Q53" s="1">
        <v>903</v>
      </c>
      <c r="R53" s="1">
        <v>6</v>
      </c>
      <c r="S53" s="1">
        <v>4522</v>
      </c>
      <c r="T53" s="1"/>
      <c r="U53" s="1"/>
      <c r="V53" s="1">
        <v>13</v>
      </c>
      <c r="W53" s="1">
        <v>4</v>
      </c>
      <c r="X53" s="1">
        <v>2</v>
      </c>
      <c r="Y53" s="1"/>
      <c r="Z53" s="1">
        <v>152</v>
      </c>
      <c r="AA53" s="1"/>
      <c r="AB53" s="1"/>
      <c r="AC53" s="1">
        <v>16</v>
      </c>
      <c r="AD53" s="1">
        <v>130</v>
      </c>
      <c r="AE53" s="1"/>
      <c r="AF53" s="1"/>
      <c r="AG53" s="1">
        <v>2</v>
      </c>
      <c r="AH53" s="1"/>
      <c r="AI53" s="1"/>
      <c r="AJ53" s="1"/>
      <c r="AK53" s="1"/>
      <c r="AL53" s="1"/>
      <c r="AM53" s="1">
        <v>2</v>
      </c>
      <c r="AN53" s="1">
        <v>18759</v>
      </c>
      <c r="AO53" s="3">
        <v>11488</v>
      </c>
    </row>
    <row r="54" spans="1:41">
      <c r="A54" s="1" t="s">
        <v>110</v>
      </c>
      <c r="B54" s="11">
        <v>306</v>
      </c>
      <c r="C54" s="1"/>
      <c r="D54" s="1">
        <v>1</v>
      </c>
      <c r="E54" s="1"/>
      <c r="F54" s="1"/>
      <c r="G54" s="1">
        <v>3230</v>
      </c>
      <c r="H54" s="1"/>
      <c r="I54" s="1"/>
      <c r="J54" s="1"/>
      <c r="K54" s="1">
        <v>655</v>
      </c>
      <c r="L54" s="1"/>
      <c r="M54" s="1">
        <v>1</v>
      </c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2</v>
      </c>
      <c r="W54" s="1"/>
      <c r="X54" s="1"/>
      <c r="Y54" s="1"/>
      <c r="Z54" s="1">
        <v>19</v>
      </c>
      <c r="AA54" s="1"/>
      <c r="AB54" s="1"/>
      <c r="AC54" s="1">
        <v>21</v>
      </c>
      <c r="AD54" s="1">
        <v>49</v>
      </c>
      <c r="AE54" s="1"/>
      <c r="AF54" s="1"/>
      <c r="AG54" s="1">
        <v>2</v>
      </c>
      <c r="AH54" s="1"/>
      <c r="AI54" s="1"/>
      <c r="AJ54" s="1"/>
      <c r="AK54" s="1"/>
      <c r="AL54" s="1"/>
      <c r="AM54" s="1"/>
      <c r="AN54" s="1">
        <v>3982</v>
      </c>
      <c r="AO54" s="3">
        <v>679</v>
      </c>
    </row>
    <row r="55" spans="1:41">
      <c r="A55" s="1" t="s">
        <v>112</v>
      </c>
      <c r="B55" s="11">
        <v>308</v>
      </c>
      <c r="C55" s="1">
        <v>13</v>
      </c>
      <c r="D55" s="1">
        <v>351</v>
      </c>
      <c r="E55" s="1"/>
      <c r="F55" s="1">
        <v>9</v>
      </c>
      <c r="G55" s="1">
        <v>12256</v>
      </c>
      <c r="H55" s="1"/>
      <c r="I55" s="1">
        <v>2</v>
      </c>
      <c r="J55" s="1">
        <v>4</v>
      </c>
      <c r="K55" s="1">
        <v>2139</v>
      </c>
      <c r="L55" s="1">
        <v>23</v>
      </c>
      <c r="M55" s="1">
        <v>2</v>
      </c>
      <c r="N55" s="1"/>
      <c r="O55" s="1"/>
      <c r="P55" s="1">
        <v>2</v>
      </c>
      <c r="Q55" s="1"/>
      <c r="R55" s="1">
        <v>58</v>
      </c>
      <c r="S55" s="1">
        <v>7</v>
      </c>
      <c r="T55" s="1"/>
      <c r="U55" s="1"/>
      <c r="V55" s="1">
        <v>22</v>
      </c>
      <c r="W55" s="1">
        <v>14</v>
      </c>
      <c r="X55" s="1">
        <v>11</v>
      </c>
      <c r="Y55" s="1">
        <v>1</v>
      </c>
      <c r="Z55" s="1">
        <v>101</v>
      </c>
      <c r="AA55" s="1"/>
      <c r="AB55" s="1"/>
      <c r="AC55" s="1">
        <v>193</v>
      </c>
      <c r="AD55" s="1">
        <v>724</v>
      </c>
      <c r="AE55" s="1"/>
      <c r="AF55" s="1"/>
      <c r="AG55" s="1">
        <v>43</v>
      </c>
      <c r="AH55" s="1"/>
      <c r="AI55" s="1">
        <v>1</v>
      </c>
      <c r="AJ55" s="1"/>
      <c r="AK55" s="1"/>
      <c r="AL55" s="1">
        <v>6</v>
      </c>
      <c r="AM55" s="1"/>
      <c r="AN55" s="1">
        <v>15982</v>
      </c>
      <c r="AO55" s="3">
        <v>2748</v>
      </c>
    </row>
    <row r="56" spans="1:41">
      <c r="A56" s="1" t="s">
        <v>114</v>
      </c>
      <c r="B56" s="11">
        <v>310</v>
      </c>
      <c r="C56" s="1">
        <v>1</v>
      </c>
      <c r="D56" s="1">
        <v>2</v>
      </c>
      <c r="E56" s="1"/>
      <c r="F56" s="1">
        <v>2</v>
      </c>
      <c r="G56" s="1">
        <v>4097</v>
      </c>
      <c r="H56" s="1"/>
      <c r="I56" s="1">
        <v>2</v>
      </c>
      <c r="J56" s="1">
        <v>2</v>
      </c>
      <c r="K56" s="1">
        <v>617</v>
      </c>
      <c r="L56" s="1"/>
      <c r="M56" s="1"/>
      <c r="N56" s="1"/>
      <c r="O56" s="1"/>
      <c r="P56" s="1"/>
      <c r="Q56" s="1">
        <v>1</v>
      </c>
      <c r="R56" s="1">
        <v>1</v>
      </c>
      <c r="S56" s="1">
        <v>3</v>
      </c>
      <c r="T56" s="1"/>
      <c r="U56" s="1"/>
      <c r="V56" s="1">
        <v>2</v>
      </c>
      <c r="W56" s="1"/>
      <c r="X56" s="1">
        <v>1</v>
      </c>
      <c r="Y56" s="1"/>
      <c r="Z56" s="1">
        <v>8</v>
      </c>
      <c r="AA56" s="1"/>
      <c r="AB56" s="1"/>
      <c r="AC56" s="1">
        <v>11</v>
      </c>
      <c r="AD56" s="1">
        <v>30</v>
      </c>
      <c r="AE56" s="1"/>
      <c r="AF56" s="1"/>
      <c r="AG56" s="1">
        <v>10</v>
      </c>
      <c r="AH56" s="1"/>
      <c r="AI56" s="1"/>
      <c r="AJ56" s="1"/>
      <c r="AK56" s="1"/>
      <c r="AL56" s="1"/>
      <c r="AM56" s="1"/>
      <c r="AN56" s="1">
        <v>4790</v>
      </c>
      <c r="AO56" s="3">
        <v>637</v>
      </c>
    </row>
    <row r="57" spans="1:41">
      <c r="A57" s="1" t="s">
        <v>3489</v>
      </c>
      <c r="B57" s="11">
        <v>313</v>
      </c>
      <c r="C57" s="1">
        <v>1</v>
      </c>
      <c r="D57" s="1">
        <v>1</v>
      </c>
      <c r="E57" s="1"/>
      <c r="F57" s="1"/>
      <c r="G57" s="1">
        <v>955</v>
      </c>
      <c r="H57" s="1">
        <v>2</v>
      </c>
      <c r="I57" s="1"/>
      <c r="J57" s="1">
        <v>1</v>
      </c>
      <c r="K57" s="1">
        <v>5611</v>
      </c>
      <c r="L57" s="1"/>
      <c r="M57" s="1">
        <v>14</v>
      </c>
      <c r="N57" s="1"/>
      <c r="O57" s="1"/>
      <c r="P57" s="1"/>
      <c r="Q57" s="1"/>
      <c r="R57" s="1">
        <v>12</v>
      </c>
      <c r="S57" s="1"/>
      <c r="T57" s="1"/>
      <c r="U57" s="1"/>
      <c r="V57" s="1">
        <v>2</v>
      </c>
      <c r="W57" s="1">
        <v>2</v>
      </c>
      <c r="X57" s="1"/>
      <c r="Y57" s="1"/>
      <c r="Z57" s="1">
        <v>17</v>
      </c>
      <c r="AA57" s="1"/>
      <c r="AB57" s="1"/>
      <c r="AC57" s="1">
        <v>34</v>
      </c>
      <c r="AD57" s="1">
        <v>56</v>
      </c>
      <c r="AE57" s="1"/>
      <c r="AF57" s="1"/>
      <c r="AG57" s="1">
        <v>6</v>
      </c>
      <c r="AH57" s="1"/>
      <c r="AI57" s="1"/>
      <c r="AJ57" s="1"/>
      <c r="AK57" s="1"/>
      <c r="AL57" s="1"/>
      <c r="AM57" s="1"/>
      <c r="AN57" s="1">
        <v>6714</v>
      </c>
      <c r="AO57" s="3">
        <v>5663</v>
      </c>
    </row>
    <row r="58" spans="1:41">
      <c r="A58" s="1" t="s">
        <v>118</v>
      </c>
      <c r="B58" s="11">
        <v>315</v>
      </c>
      <c r="C58" s="1">
        <v>1</v>
      </c>
      <c r="D58" s="1">
        <v>1</v>
      </c>
      <c r="E58" s="1"/>
      <c r="F58" s="1"/>
      <c r="G58" s="1">
        <v>3505</v>
      </c>
      <c r="H58" s="1"/>
      <c r="I58" s="1"/>
      <c r="J58" s="1">
        <v>2</v>
      </c>
      <c r="K58" s="1">
        <v>581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>
        <v>1</v>
      </c>
      <c r="W58" s="1"/>
      <c r="X58" s="1">
        <v>3</v>
      </c>
      <c r="Y58" s="1"/>
      <c r="Z58" s="1">
        <v>8</v>
      </c>
      <c r="AA58" s="1"/>
      <c r="AB58" s="1"/>
      <c r="AC58" s="1"/>
      <c r="AD58" s="1">
        <v>8</v>
      </c>
      <c r="AE58" s="1"/>
      <c r="AF58" s="1"/>
      <c r="AG58" s="1">
        <v>2</v>
      </c>
      <c r="AH58" s="1"/>
      <c r="AI58" s="1"/>
      <c r="AJ58" s="1"/>
      <c r="AK58" s="1"/>
      <c r="AL58" s="1"/>
      <c r="AM58" s="1"/>
      <c r="AN58" s="1">
        <v>4125</v>
      </c>
      <c r="AO58" s="3">
        <v>600</v>
      </c>
    </row>
    <row r="59" spans="1:41">
      <c r="A59" s="1" t="s">
        <v>120</v>
      </c>
      <c r="B59" s="11">
        <v>318</v>
      </c>
      <c r="C59" s="1">
        <v>17</v>
      </c>
      <c r="D59" s="1">
        <v>25</v>
      </c>
      <c r="E59" s="1"/>
      <c r="F59" s="1">
        <v>3</v>
      </c>
      <c r="G59" s="1">
        <v>11544</v>
      </c>
      <c r="H59" s="1">
        <v>8</v>
      </c>
      <c r="I59" s="1">
        <v>2</v>
      </c>
      <c r="J59" s="1">
        <v>9</v>
      </c>
      <c r="K59" s="1">
        <v>1965</v>
      </c>
      <c r="L59" s="1">
        <v>6</v>
      </c>
      <c r="M59" s="1">
        <v>2</v>
      </c>
      <c r="N59" s="1"/>
      <c r="O59" s="1">
        <v>1</v>
      </c>
      <c r="P59" s="1">
        <v>5</v>
      </c>
      <c r="Q59" s="1">
        <v>54</v>
      </c>
      <c r="R59" s="1">
        <v>19</v>
      </c>
      <c r="S59" s="1">
        <v>22</v>
      </c>
      <c r="T59" s="1">
        <v>2</v>
      </c>
      <c r="U59" s="1"/>
      <c r="V59" s="1">
        <v>32</v>
      </c>
      <c r="W59" s="1">
        <v>14</v>
      </c>
      <c r="X59" s="1">
        <v>19</v>
      </c>
      <c r="Y59" s="1">
        <v>1</v>
      </c>
      <c r="Z59" s="1">
        <v>88</v>
      </c>
      <c r="AA59" s="1">
        <v>1</v>
      </c>
      <c r="AB59" s="1"/>
      <c r="AC59" s="1">
        <v>784</v>
      </c>
      <c r="AD59" s="1">
        <v>303</v>
      </c>
      <c r="AE59" s="1">
        <v>2</v>
      </c>
      <c r="AF59" s="1"/>
      <c r="AG59" s="1">
        <v>71</v>
      </c>
      <c r="AH59" s="1"/>
      <c r="AI59" s="1"/>
      <c r="AJ59" s="1"/>
      <c r="AK59" s="1"/>
      <c r="AL59" s="1">
        <v>10</v>
      </c>
      <c r="AM59" s="1"/>
      <c r="AN59" s="1">
        <v>15009</v>
      </c>
      <c r="AO59" s="3">
        <v>2235</v>
      </c>
    </row>
    <row r="60" spans="1:41">
      <c r="A60" s="1" t="s">
        <v>122</v>
      </c>
      <c r="B60" s="11">
        <v>321</v>
      </c>
      <c r="C60" s="1">
        <v>1</v>
      </c>
      <c r="D60" s="1">
        <v>3</v>
      </c>
      <c r="E60" s="1"/>
      <c r="F60" s="1"/>
      <c r="G60" s="1">
        <v>2202</v>
      </c>
      <c r="H60" s="1">
        <v>6</v>
      </c>
      <c r="I60" s="1"/>
      <c r="J60" s="1"/>
      <c r="K60" s="1">
        <v>1414</v>
      </c>
      <c r="L60" s="1"/>
      <c r="M60" s="1">
        <v>3</v>
      </c>
      <c r="N60" s="1"/>
      <c r="O60" s="1"/>
      <c r="P60" s="1"/>
      <c r="Q60" s="1"/>
      <c r="R60" s="1">
        <v>7</v>
      </c>
      <c r="S60" s="1"/>
      <c r="T60" s="1"/>
      <c r="U60" s="1"/>
      <c r="V60" s="1">
        <v>2</v>
      </c>
      <c r="W60" s="1">
        <v>1</v>
      </c>
      <c r="X60" s="1">
        <v>6</v>
      </c>
      <c r="Y60" s="1"/>
      <c r="Z60" s="1">
        <v>14</v>
      </c>
      <c r="AA60" s="1"/>
      <c r="AB60" s="1"/>
      <c r="AC60" s="1">
        <v>118</v>
      </c>
      <c r="AD60" s="1">
        <v>150</v>
      </c>
      <c r="AE60" s="1">
        <v>2</v>
      </c>
      <c r="AF60" s="1"/>
      <c r="AG60" s="1">
        <v>10</v>
      </c>
      <c r="AH60" s="1"/>
      <c r="AI60" s="1"/>
      <c r="AJ60" s="1"/>
      <c r="AK60" s="1"/>
      <c r="AL60" s="1"/>
      <c r="AM60" s="1"/>
      <c r="AN60" s="1">
        <v>3939</v>
      </c>
      <c r="AO60" s="3">
        <v>1457</v>
      </c>
    </row>
    <row r="61" spans="1:41">
      <c r="A61" s="1" t="s">
        <v>124</v>
      </c>
      <c r="B61" s="11">
        <v>347</v>
      </c>
      <c r="C61" s="1"/>
      <c r="D61" s="1"/>
      <c r="E61" s="1"/>
      <c r="F61" s="1"/>
      <c r="G61" s="1">
        <v>2601</v>
      </c>
      <c r="H61" s="1"/>
      <c r="I61" s="1"/>
      <c r="J61" s="1"/>
      <c r="K61" s="1">
        <v>490</v>
      </c>
      <c r="L61" s="1">
        <v>1</v>
      </c>
      <c r="M61" s="1"/>
      <c r="N61" s="1"/>
      <c r="O61" s="1"/>
      <c r="P61" s="1"/>
      <c r="Q61" s="1">
        <v>7</v>
      </c>
      <c r="R61" s="1">
        <v>1</v>
      </c>
      <c r="S61" s="1"/>
      <c r="T61" s="1"/>
      <c r="U61" s="1"/>
      <c r="V61" s="1">
        <v>3</v>
      </c>
      <c r="W61" s="1">
        <v>1</v>
      </c>
      <c r="X61" s="1">
        <v>2</v>
      </c>
      <c r="Y61" s="1"/>
      <c r="Z61" s="1">
        <v>6</v>
      </c>
      <c r="AA61" s="1"/>
      <c r="AB61" s="1"/>
      <c r="AC61" s="1">
        <v>25</v>
      </c>
      <c r="AD61" s="1">
        <v>23</v>
      </c>
      <c r="AE61" s="1"/>
      <c r="AF61" s="1"/>
      <c r="AG61" s="1">
        <v>6</v>
      </c>
      <c r="AH61" s="1"/>
      <c r="AI61" s="1"/>
      <c r="AJ61" s="1"/>
      <c r="AK61" s="1"/>
      <c r="AL61" s="1"/>
      <c r="AM61" s="1"/>
      <c r="AN61" s="1">
        <v>3166</v>
      </c>
      <c r="AO61" s="3">
        <v>504</v>
      </c>
    </row>
    <row r="62" spans="1:41">
      <c r="A62" s="1" t="s">
        <v>126</v>
      </c>
      <c r="B62" s="11">
        <v>353</v>
      </c>
      <c r="C62" s="1">
        <v>2</v>
      </c>
      <c r="D62" s="1">
        <v>1</v>
      </c>
      <c r="E62" s="1"/>
      <c r="F62" s="1"/>
      <c r="G62" s="1">
        <v>2299</v>
      </c>
      <c r="H62" s="1"/>
      <c r="I62" s="1"/>
      <c r="J62" s="1"/>
      <c r="K62" s="1">
        <v>398</v>
      </c>
      <c r="L62" s="1"/>
      <c r="M62" s="1">
        <v>2</v>
      </c>
      <c r="N62" s="1"/>
      <c r="O62" s="1"/>
      <c r="P62" s="1"/>
      <c r="Q62" s="1"/>
      <c r="R62" s="1"/>
      <c r="S62" s="1"/>
      <c r="T62" s="1"/>
      <c r="U62" s="1"/>
      <c r="V62" s="1">
        <v>2</v>
      </c>
      <c r="W62" s="1"/>
      <c r="X62" s="1"/>
      <c r="Y62" s="1"/>
      <c r="Z62" s="1">
        <v>3</v>
      </c>
      <c r="AA62" s="1"/>
      <c r="AB62" s="1"/>
      <c r="AC62" s="1">
        <v>5</v>
      </c>
      <c r="AD62" s="1">
        <v>25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>
        <v>2738</v>
      </c>
      <c r="AO62" s="3">
        <v>408</v>
      </c>
    </row>
    <row r="63" spans="1:41">
      <c r="A63" s="1" t="s">
        <v>3500</v>
      </c>
      <c r="B63" s="11">
        <v>360</v>
      </c>
      <c r="C63" s="1">
        <v>186</v>
      </c>
      <c r="D63" s="1">
        <v>310</v>
      </c>
      <c r="E63" s="1"/>
      <c r="F63" s="1">
        <v>8</v>
      </c>
      <c r="G63" s="1">
        <v>46843</v>
      </c>
      <c r="H63" s="1">
        <v>3</v>
      </c>
      <c r="I63" s="1">
        <v>31</v>
      </c>
      <c r="J63" s="1">
        <v>20</v>
      </c>
      <c r="K63" s="1">
        <v>10897</v>
      </c>
      <c r="L63" s="1">
        <v>46</v>
      </c>
      <c r="M63" s="1">
        <v>36</v>
      </c>
      <c r="N63" s="1">
        <v>6</v>
      </c>
      <c r="O63" s="1">
        <v>2</v>
      </c>
      <c r="P63" s="1">
        <v>81</v>
      </c>
      <c r="Q63" s="1">
        <v>87</v>
      </c>
      <c r="R63" s="1">
        <v>60</v>
      </c>
      <c r="S63" s="1">
        <v>63</v>
      </c>
      <c r="T63" s="1">
        <v>1</v>
      </c>
      <c r="U63" s="1"/>
      <c r="V63" s="1">
        <v>285</v>
      </c>
      <c r="W63" s="1">
        <v>35</v>
      </c>
      <c r="X63" s="1">
        <v>28</v>
      </c>
      <c r="Y63" s="1">
        <v>18</v>
      </c>
      <c r="Z63" s="1">
        <v>457</v>
      </c>
      <c r="AA63" s="1">
        <v>8</v>
      </c>
      <c r="AB63" s="1"/>
      <c r="AC63" s="1">
        <v>1903</v>
      </c>
      <c r="AD63" s="1">
        <v>2913</v>
      </c>
      <c r="AE63" s="1">
        <v>1</v>
      </c>
      <c r="AF63" s="1"/>
      <c r="AG63" s="1">
        <v>319</v>
      </c>
      <c r="AH63" s="1"/>
      <c r="AI63" s="1">
        <v>40</v>
      </c>
      <c r="AJ63" s="1"/>
      <c r="AK63" s="1">
        <v>2</v>
      </c>
      <c r="AL63" s="1">
        <v>130</v>
      </c>
      <c r="AM63" s="1">
        <v>3</v>
      </c>
      <c r="AN63" s="1">
        <v>64822</v>
      </c>
      <c r="AO63" s="3">
        <v>12534</v>
      </c>
    </row>
    <row r="64" spans="1:41">
      <c r="A64" s="1" t="s">
        <v>131</v>
      </c>
      <c r="B64" s="11">
        <v>361</v>
      </c>
      <c r="C64" s="1"/>
      <c r="D64" s="1">
        <v>3</v>
      </c>
      <c r="E64" s="1">
        <v>2</v>
      </c>
      <c r="F64" s="1"/>
      <c r="G64" s="1">
        <v>5570</v>
      </c>
      <c r="H64" s="1"/>
      <c r="I64" s="1">
        <v>4</v>
      </c>
      <c r="J64" s="1">
        <v>39</v>
      </c>
      <c r="K64" s="1">
        <v>11488</v>
      </c>
      <c r="L64" s="1"/>
      <c r="M64" s="1">
        <v>9</v>
      </c>
      <c r="N64" s="1"/>
      <c r="O64" s="1"/>
      <c r="P64" s="1">
        <v>11</v>
      </c>
      <c r="Q64" s="1">
        <v>2</v>
      </c>
      <c r="R64" s="1">
        <v>26</v>
      </c>
      <c r="S64" s="1">
        <v>204</v>
      </c>
      <c r="T64" s="1">
        <v>1</v>
      </c>
      <c r="U64" s="1"/>
      <c r="V64" s="1">
        <v>2</v>
      </c>
      <c r="W64" s="1">
        <v>10</v>
      </c>
      <c r="X64" s="1">
        <v>7</v>
      </c>
      <c r="Y64" s="1"/>
      <c r="Z64" s="1">
        <v>7</v>
      </c>
      <c r="AA64" s="1">
        <v>8</v>
      </c>
      <c r="AB64" s="1"/>
      <c r="AC64" s="1">
        <v>6</v>
      </c>
      <c r="AD64" s="1">
        <v>48</v>
      </c>
      <c r="AE64" s="1">
        <v>1</v>
      </c>
      <c r="AF64" s="1"/>
      <c r="AG64" s="1">
        <v>16</v>
      </c>
      <c r="AH64" s="1"/>
      <c r="AI64" s="1"/>
      <c r="AJ64" s="1"/>
      <c r="AK64" s="1"/>
      <c r="AL64" s="1"/>
      <c r="AM64" s="1"/>
      <c r="AN64" s="1">
        <v>17464</v>
      </c>
      <c r="AO64" s="3">
        <v>11815</v>
      </c>
    </row>
    <row r="65" spans="1:41">
      <c r="A65" s="1" t="s">
        <v>133</v>
      </c>
      <c r="B65" s="11">
        <v>364</v>
      </c>
      <c r="C65" s="1">
        <v>101</v>
      </c>
      <c r="D65" s="1">
        <v>26</v>
      </c>
      <c r="E65" s="1"/>
      <c r="F65" s="1"/>
      <c r="G65" s="1">
        <v>6761</v>
      </c>
      <c r="H65" s="1"/>
      <c r="I65" s="1"/>
      <c r="J65" s="1">
        <v>1</v>
      </c>
      <c r="K65" s="1">
        <v>1035</v>
      </c>
      <c r="L65" s="1">
        <v>6</v>
      </c>
      <c r="M65" s="1">
        <v>6</v>
      </c>
      <c r="N65" s="1"/>
      <c r="O65" s="1"/>
      <c r="P65" s="1">
        <v>1</v>
      </c>
      <c r="Q65" s="1">
        <v>1</v>
      </c>
      <c r="R65" s="1">
        <v>5</v>
      </c>
      <c r="S65" s="1">
        <v>1520</v>
      </c>
      <c r="T65" s="1"/>
      <c r="U65" s="1"/>
      <c r="V65" s="1">
        <v>6</v>
      </c>
      <c r="W65" s="1">
        <v>1</v>
      </c>
      <c r="X65" s="1">
        <v>1</v>
      </c>
      <c r="Y65" s="1">
        <v>1</v>
      </c>
      <c r="Z65" s="1">
        <v>11</v>
      </c>
      <c r="AA65" s="1"/>
      <c r="AB65" s="1"/>
      <c r="AC65" s="1">
        <v>9</v>
      </c>
      <c r="AD65" s="1">
        <v>56</v>
      </c>
      <c r="AE65" s="1">
        <v>1</v>
      </c>
      <c r="AF65" s="1"/>
      <c r="AG65" s="1">
        <v>17</v>
      </c>
      <c r="AH65" s="1"/>
      <c r="AI65" s="1"/>
      <c r="AJ65" s="1"/>
      <c r="AK65" s="1"/>
      <c r="AL65" s="1"/>
      <c r="AM65" s="1"/>
      <c r="AN65" s="1">
        <v>9566</v>
      </c>
      <c r="AO65" s="3">
        <v>2721</v>
      </c>
    </row>
    <row r="66" spans="1:41">
      <c r="A66" s="1" t="s">
        <v>135</v>
      </c>
      <c r="B66" s="11">
        <v>368</v>
      </c>
      <c r="C66" s="1">
        <v>2</v>
      </c>
      <c r="D66" s="1">
        <v>1</v>
      </c>
      <c r="E66" s="1"/>
      <c r="F66" s="1"/>
      <c r="G66" s="1">
        <v>6236</v>
      </c>
      <c r="H66" s="1"/>
      <c r="I66" s="1"/>
      <c r="J66" s="1"/>
      <c r="K66" s="1">
        <v>146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3</v>
      </c>
      <c r="T66" s="1"/>
      <c r="U66" s="1"/>
      <c r="V66" s="1">
        <v>16</v>
      </c>
      <c r="W66" s="1"/>
      <c r="X66" s="1"/>
      <c r="Y66" s="1"/>
      <c r="Z66" s="1">
        <v>22</v>
      </c>
      <c r="AA66" s="1"/>
      <c r="AB66" s="1"/>
      <c r="AC66" s="1">
        <v>23</v>
      </c>
      <c r="AD66" s="1">
        <v>52</v>
      </c>
      <c r="AE66" s="1">
        <v>1</v>
      </c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>
        <v>6512</v>
      </c>
      <c r="AO66" s="3">
        <v>196</v>
      </c>
    </row>
    <row r="67" spans="1:41">
      <c r="A67" s="1" t="s">
        <v>3490</v>
      </c>
      <c r="B67" s="11">
        <v>376</v>
      </c>
      <c r="C67" s="1">
        <v>28</v>
      </c>
      <c r="D67" s="1">
        <v>231</v>
      </c>
      <c r="E67" s="1"/>
      <c r="F67" s="1">
        <v>3</v>
      </c>
      <c r="G67" s="1">
        <v>10681</v>
      </c>
      <c r="H67" s="1">
        <v>3</v>
      </c>
      <c r="I67" s="1">
        <v>1</v>
      </c>
      <c r="J67" s="1">
        <v>4</v>
      </c>
      <c r="K67" s="1">
        <v>3284</v>
      </c>
      <c r="L67" s="1">
        <v>38</v>
      </c>
      <c r="M67" s="1">
        <v>7</v>
      </c>
      <c r="N67" s="1"/>
      <c r="O67" s="1"/>
      <c r="P67" s="1">
        <v>41</v>
      </c>
      <c r="Q67" s="1">
        <v>2</v>
      </c>
      <c r="R67" s="1">
        <v>15</v>
      </c>
      <c r="S67" s="1">
        <v>10</v>
      </c>
      <c r="T67" s="1"/>
      <c r="U67" s="1"/>
      <c r="V67" s="1">
        <v>56</v>
      </c>
      <c r="W67" s="1">
        <v>6</v>
      </c>
      <c r="X67" s="1">
        <v>16</v>
      </c>
      <c r="Y67" s="1">
        <v>6</v>
      </c>
      <c r="Z67" s="1">
        <v>64</v>
      </c>
      <c r="AA67" s="1">
        <v>2</v>
      </c>
      <c r="AB67" s="1">
        <v>2</v>
      </c>
      <c r="AC67" s="1">
        <v>541</v>
      </c>
      <c r="AD67" s="1">
        <v>282</v>
      </c>
      <c r="AE67" s="1">
        <v>5</v>
      </c>
      <c r="AF67" s="1"/>
      <c r="AG67" s="1">
        <v>42</v>
      </c>
      <c r="AH67" s="1"/>
      <c r="AI67" s="1">
        <v>1</v>
      </c>
      <c r="AJ67" s="1"/>
      <c r="AK67" s="1"/>
      <c r="AL67" s="1">
        <v>11</v>
      </c>
      <c r="AM67" s="1"/>
      <c r="AN67" s="1">
        <v>15382</v>
      </c>
      <c r="AO67" s="3">
        <v>3813</v>
      </c>
    </row>
    <row r="68" spans="1:41">
      <c r="A68" s="1" t="s">
        <v>139</v>
      </c>
      <c r="B68" s="11">
        <v>380</v>
      </c>
      <c r="C68" s="1">
        <v>38</v>
      </c>
      <c r="D68" s="1">
        <v>19</v>
      </c>
      <c r="E68" s="1"/>
      <c r="F68" s="1"/>
      <c r="G68" s="1">
        <v>8329</v>
      </c>
      <c r="H68" s="1"/>
      <c r="I68" s="1"/>
      <c r="J68" s="1">
        <v>2</v>
      </c>
      <c r="K68" s="1">
        <v>1746</v>
      </c>
      <c r="L68" s="1">
        <v>2</v>
      </c>
      <c r="M68" s="1">
        <v>8</v>
      </c>
      <c r="N68" s="1"/>
      <c r="O68" s="1"/>
      <c r="P68" s="1"/>
      <c r="Q68" s="1"/>
      <c r="R68" s="1">
        <v>153</v>
      </c>
      <c r="S68" s="1">
        <v>2</v>
      </c>
      <c r="T68" s="1"/>
      <c r="U68" s="1"/>
      <c r="V68" s="1">
        <v>28</v>
      </c>
      <c r="W68" s="1"/>
      <c r="X68" s="1">
        <v>6</v>
      </c>
      <c r="Y68" s="1"/>
      <c r="Z68" s="1">
        <v>98</v>
      </c>
      <c r="AA68" s="1">
        <v>7</v>
      </c>
      <c r="AB68" s="1"/>
      <c r="AC68" s="1">
        <v>12</v>
      </c>
      <c r="AD68" s="1">
        <v>1519</v>
      </c>
      <c r="AE68" s="1"/>
      <c r="AF68" s="1"/>
      <c r="AG68" s="1">
        <v>64</v>
      </c>
      <c r="AH68" s="1"/>
      <c r="AI68" s="1">
        <v>3</v>
      </c>
      <c r="AJ68" s="1"/>
      <c r="AK68" s="1"/>
      <c r="AL68" s="1">
        <v>11</v>
      </c>
      <c r="AM68" s="1"/>
      <c r="AN68" s="1">
        <v>12047</v>
      </c>
      <c r="AO68" s="3">
        <v>2109</v>
      </c>
    </row>
    <row r="69" spans="1:41">
      <c r="A69" s="1" t="s">
        <v>141</v>
      </c>
      <c r="B69" s="11">
        <v>390</v>
      </c>
      <c r="C69" s="1">
        <v>1</v>
      </c>
      <c r="D69" s="1"/>
      <c r="E69" s="1"/>
      <c r="F69" s="1"/>
      <c r="G69" s="1">
        <v>3739</v>
      </c>
      <c r="H69" s="1"/>
      <c r="I69" s="1"/>
      <c r="J69" s="1"/>
      <c r="K69" s="1">
        <v>825</v>
      </c>
      <c r="L69" s="1"/>
      <c r="M69" s="1"/>
      <c r="N69" s="1"/>
      <c r="O69" s="1"/>
      <c r="P69" s="1">
        <v>2</v>
      </c>
      <c r="Q69" s="1"/>
      <c r="R69" s="1"/>
      <c r="S69" s="1">
        <v>1</v>
      </c>
      <c r="T69" s="1"/>
      <c r="U69" s="1"/>
      <c r="V69" s="1">
        <v>11</v>
      </c>
      <c r="W69" s="1">
        <v>1</v>
      </c>
      <c r="X69" s="1">
        <v>5</v>
      </c>
      <c r="Y69" s="1"/>
      <c r="Z69" s="1">
        <v>8</v>
      </c>
      <c r="AA69" s="1">
        <v>1</v>
      </c>
      <c r="AB69" s="1"/>
      <c r="AC69" s="1">
        <v>10</v>
      </c>
      <c r="AD69" s="1">
        <v>51</v>
      </c>
      <c r="AE69" s="1"/>
      <c r="AF69" s="1"/>
      <c r="AG69" s="1">
        <v>10</v>
      </c>
      <c r="AH69" s="1"/>
      <c r="AI69" s="1"/>
      <c r="AJ69" s="1"/>
      <c r="AK69" s="1"/>
      <c r="AL69" s="1"/>
      <c r="AM69" s="1"/>
      <c r="AN69" s="1">
        <v>4665</v>
      </c>
      <c r="AO69" s="3">
        <v>855</v>
      </c>
    </row>
    <row r="70" spans="1:41">
      <c r="A70" s="1" t="s">
        <v>3491</v>
      </c>
      <c r="B70" s="11">
        <v>400</v>
      </c>
      <c r="C70" s="1">
        <v>6</v>
      </c>
      <c r="D70" s="1">
        <v>3</v>
      </c>
      <c r="E70" s="1"/>
      <c r="F70" s="1"/>
      <c r="G70" s="1">
        <v>5338</v>
      </c>
      <c r="H70" s="1">
        <v>1</v>
      </c>
      <c r="I70" s="1"/>
      <c r="J70" s="1">
        <v>1</v>
      </c>
      <c r="K70" s="1">
        <v>4246</v>
      </c>
      <c r="L70" s="1">
        <v>1</v>
      </c>
      <c r="M70" s="1">
        <v>13</v>
      </c>
      <c r="N70" s="1"/>
      <c r="O70" s="1"/>
      <c r="P70" s="1"/>
      <c r="Q70" s="1">
        <v>22</v>
      </c>
      <c r="R70" s="1">
        <v>25</v>
      </c>
      <c r="S70" s="1">
        <v>11</v>
      </c>
      <c r="T70" s="1">
        <v>1</v>
      </c>
      <c r="U70" s="1"/>
      <c r="V70" s="1">
        <v>9</v>
      </c>
      <c r="W70" s="1">
        <v>2</v>
      </c>
      <c r="X70" s="1">
        <v>2</v>
      </c>
      <c r="Y70" s="1"/>
      <c r="Z70" s="1">
        <v>28</v>
      </c>
      <c r="AA70" s="1"/>
      <c r="AB70" s="1"/>
      <c r="AC70" s="1">
        <v>68</v>
      </c>
      <c r="AD70" s="1">
        <v>165</v>
      </c>
      <c r="AE70" s="1"/>
      <c r="AF70" s="1"/>
      <c r="AG70" s="1">
        <v>38</v>
      </c>
      <c r="AH70" s="1"/>
      <c r="AI70" s="1"/>
      <c r="AJ70" s="1"/>
      <c r="AK70" s="1"/>
      <c r="AL70" s="1">
        <v>1</v>
      </c>
      <c r="AM70" s="1"/>
      <c r="AN70" s="1">
        <v>9981</v>
      </c>
      <c r="AO70" s="3">
        <v>4349</v>
      </c>
    </row>
    <row r="71" spans="1:41">
      <c r="A71" s="1" t="s">
        <v>145</v>
      </c>
      <c r="B71" s="11">
        <v>411</v>
      </c>
      <c r="C71" s="1">
        <v>5</v>
      </c>
      <c r="D71" s="1">
        <v>3</v>
      </c>
      <c r="E71" s="1"/>
      <c r="F71" s="1"/>
      <c r="G71" s="1">
        <v>4353</v>
      </c>
      <c r="H71" s="1"/>
      <c r="I71" s="1"/>
      <c r="J71" s="1">
        <v>2</v>
      </c>
      <c r="K71" s="1">
        <v>3044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>
        <v>1</v>
      </c>
      <c r="Y71" s="1"/>
      <c r="Z71" s="1">
        <v>2</v>
      </c>
      <c r="AA71" s="1"/>
      <c r="AB71" s="1"/>
      <c r="AC71" s="1">
        <v>3</v>
      </c>
      <c r="AD71" s="1">
        <v>19</v>
      </c>
      <c r="AE71" s="1"/>
      <c r="AF71" s="1"/>
      <c r="AG71" s="1">
        <v>5</v>
      </c>
      <c r="AH71" s="1"/>
      <c r="AI71" s="1"/>
      <c r="AJ71" s="1"/>
      <c r="AK71" s="1"/>
      <c r="AL71" s="1"/>
      <c r="AM71" s="1"/>
      <c r="AN71" s="1">
        <v>7447</v>
      </c>
      <c r="AO71" s="3">
        <v>3067</v>
      </c>
    </row>
    <row r="72" spans="1:41">
      <c r="A72" s="1" t="s">
        <v>147</v>
      </c>
      <c r="B72" s="11">
        <v>425</v>
      </c>
      <c r="C72" s="1">
        <v>1</v>
      </c>
      <c r="D72" s="1">
        <v>2</v>
      </c>
      <c r="E72" s="1"/>
      <c r="F72" s="1"/>
      <c r="G72" s="1">
        <v>4248</v>
      </c>
      <c r="H72" s="1"/>
      <c r="I72" s="1">
        <v>2</v>
      </c>
      <c r="J72" s="1">
        <v>2</v>
      </c>
      <c r="K72" s="1">
        <v>1516</v>
      </c>
      <c r="L72" s="1"/>
      <c r="M72" s="1">
        <v>6</v>
      </c>
      <c r="N72" s="1"/>
      <c r="O72" s="1"/>
      <c r="P72" s="1">
        <v>2</v>
      </c>
      <c r="Q72" s="1">
        <v>24</v>
      </c>
      <c r="R72" s="1">
        <v>11</v>
      </c>
      <c r="S72" s="1">
        <v>10</v>
      </c>
      <c r="T72" s="1"/>
      <c r="U72" s="1"/>
      <c r="V72" s="1">
        <v>7</v>
      </c>
      <c r="W72" s="1"/>
      <c r="X72" s="1">
        <v>2</v>
      </c>
      <c r="Y72" s="1"/>
      <c r="Z72" s="1">
        <v>8</v>
      </c>
      <c r="AA72" s="1"/>
      <c r="AB72" s="1"/>
      <c r="AC72" s="1">
        <v>8</v>
      </c>
      <c r="AD72" s="1">
        <v>69</v>
      </c>
      <c r="AE72" s="1"/>
      <c r="AF72" s="1"/>
      <c r="AG72" s="1">
        <v>12</v>
      </c>
      <c r="AH72" s="1"/>
      <c r="AI72" s="1"/>
      <c r="AJ72" s="1"/>
      <c r="AK72" s="1"/>
      <c r="AL72" s="1"/>
      <c r="AM72" s="1"/>
      <c r="AN72" s="1">
        <v>5930</v>
      </c>
      <c r="AO72" s="3">
        <v>1567</v>
      </c>
    </row>
    <row r="73" spans="1:41">
      <c r="A73" s="1" t="s">
        <v>149</v>
      </c>
      <c r="B73" s="11">
        <v>440</v>
      </c>
      <c r="C73" s="1">
        <v>27</v>
      </c>
      <c r="D73" s="1">
        <v>17</v>
      </c>
      <c r="E73" s="1">
        <v>1</v>
      </c>
      <c r="F73" s="1"/>
      <c r="G73" s="1">
        <v>14909</v>
      </c>
      <c r="H73" s="1">
        <v>6</v>
      </c>
      <c r="I73" s="1">
        <v>14</v>
      </c>
      <c r="J73" s="1">
        <v>8</v>
      </c>
      <c r="K73" s="1">
        <v>5777</v>
      </c>
      <c r="L73" s="1">
        <v>12</v>
      </c>
      <c r="M73" s="1">
        <v>14</v>
      </c>
      <c r="N73" s="1"/>
      <c r="O73" s="1"/>
      <c r="P73" s="1">
        <v>1</v>
      </c>
      <c r="Q73" s="1">
        <v>7</v>
      </c>
      <c r="R73" s="1">
        <v>16</v>
      </c>
      <c r="S73" s="1">
        <v>13</v>
      </c>
      <c r="T73" s="1"/>
      <c r="U73" s="1"/>
      <c r="V73" s="1">
        <v>19</v>
      </c>
      <c r="W73" s="1">
        <v>42</v>
      </c>
      <c r="X73" s="1">
        <v>12</v>
      </c>
      <c r="Y73" s="1"/>
      <c r="Z73" s="1">
        <v>476</v>
      </c>
      <c r="AA73" s="1">
        <v>3</v>
      </c>
      <c r="AB73" s="1"/>
      <c r="AC73" s="1">
        <v>1726</v>
      </c>
      <c r="AD73" s="1">
        <v>1109</v>
      </c>
      <c r="AE73" s="1"/>
      <c r="AF73" s="1"/>
      <c r="AG73" s="1">
        <v>244</v>
      </c>
      <c r="AH73" s="1"/>
      <c r="AI73" s="1">
        <v>2</v>
      </c>
      <c r="AJ73" s="1"/>
      <c r="AK73" s="1"/>
      <c r="AL73" s="1">
        <v>21</v>
      </c>
      <c r="AM73" s="1"/>
      <c r="AN73" s="1">
        <v>24476</v>
      </c>
      <c r="AO73" s="3">
        <v>6443</v>
      </c>
    </row>
    <row r="74" spans="1:41">
      <c r="A74" s="1" t="s">
        <v>151</v>
      </c>
      <c r="B74" s="11">
        <v>467</v>
      </c>
      <c r="C74" s="1"/>
      <c r="D74" s="1">
        <v>4</v>
      </c>
      <c r="E74" s="1"/>
      <c r="F74" s="1"/>
      <c r="G74" s="1">
        <v>2879</v>
      </c>
      <c r="H74" s="1"/>
      <c r="I74" s="1">
        <v>1</v>
      </c>
      <c r="J74" s="1">
        <v>3</v>
      </c>
      <c r="K74" s="1">
        <v>1577</v>
      </c>
      <c r="L74" s="1"/>
      <c r="M74" s="1"/>
      <c r="N74" s="1"/>
      <c r="O74" s="1"/>
      <c r="P74" s="1"/>
      <c r="Q74" s="1">
        <v>2</v>
      </c>
      <c r="R74" s="1"/>
      <c r="S74" s="1">
        <v>15</v>
      </c>
      <c r="T74" s="1"/>
      <c r="U74" s="1"/>
      <c r="V74" s="1">
        <v>2</v>
      </c>
      <c r="W74" s="1"/>
      <c r="X74" s="1">
        <v>1</v>
      </c>
      <c r="Y74" s="1"/>
      <c r="Z74" s="1"/>
      <c r="AA74" s="1"/>
      <c r="AB74" s="1"/>
      <c r="AC74" s="1">
        <v>1</v>
      </c>
      <c r="AD74" s="1">
        <v>9</v>
      </c>
      <c r="AE74" s="1"/>
      <c r="AF74" s="1"/>
      <c r="AG74" s="1">
        <v>6</v>
      </c>
      <c r="AH74" s="1"/>
      <c r="AI74" s="1"/>
      <c r="AJ74" s="1"/>
      <c r="AK74" s="1"/>
      <c r="AL74" s="1">
        <v>1</v>
      </c>
      <c r="AM74" s="1"/>
      <c r="AN74" s="1">
        <v>4501</v>
      </c>
      <c r="AO74" s="3">
        <v>1602</v>
      </c>
    </row>
    <row r="75" spans="1:41">
      <c r="A75" s="1" t="s">
        <v>153</v>
      </c>
      <c r="B75" s="11">
        <v>475</v>
      </c>
      <c r="C75" s="1">
        <v>2</v>
      </c>
      <c r="D75" s="1">
        <v>1</v>
      </c>
      <c r="E75" s="1"/>
      <c r="F75" s="1"/>
      <c r="G75" s="1">
        <v>1252</v>
      </c>
      <c r="H75" s="1"/>
      <c r="I75" s="1"/>
      <c r="J75" s="1">
        <v>7</v>
      </c>
      <c r="K75" s="1">
        <v>992</v>
      </c>
      <c r="L75" s="1"/>
      <c r="M75" s="1">
        <v>1</v>
      </c>
      <c r="N75" s="1"/>
      <c r="O75" s="1"/>
      <c r="P75" s="1"/>
      <c r="Q75" s="1">
        <v>65</v>
      </c>
      <c r="R75" s="1"/>
      <c r="S75" s="1">
        <v>2493</v>
      </c>
      <c r="T75" s="1"/>
      <c r="U75" s="1"/>
      <c r="V75" s="1"/>
      <c r="W75" s="1">
        <v>2</v>
      </c>
      <c r="X75" s="1">
        <v>3</v>
      </c>
      <c r="Y75" s="1"/>
      <c r="Z75" s="1">
        <v>4</v>
      </c>
      <c r="AA75" s="1"/>
      <c r="AB75" s="1"/>
      <c r="AC75" s="1"/>
      <c r="AD75" s="1">
        <v>20</v>
      </c>
      <c r="AE75" s="1"/>
      <c r="AF75" s="1"/>
      <c r="AG75" s="1">
        <v>9</v>
      </c>
      <c r="AH75" s="1"/>
      <c r="AI75" s="1"/>
      <c r="AJ75" s="1"/>
      <c r="AK75" s="1"/>
      <c r="AL75" s="1"/>
      <c r="AM75" s="1"/>
      <c r="AN75" s="1">
        <v>4851</v>
      </c>
      <c r="AO75" s="3">
        <v>3505</v>
      </c>
    </row>
    <row r="76" spans="1:41">
      <c r="A76" s="1" t="s">
        <v>155</v>
      </c>
      <c r="B76" s="11">
        <v>480</v>
      </c>
      <c r="C76" s="1">
        <v>6</v>
      </c>
      <c r="D76" s="1">
        <v>6</v>
      </c>
      <c r="E76" s="1">
        <v>1</v>
      </c>
      <c r="F76" s="1"/>
      <c r="G76" s="1">
        <v>5976</v>
      </c>
      <c r="H76" s="1">
        <v>3</v>
      </c>
      <c r="I76" s="1">
        <v>2</v>
      </c>
      <c r="J76" s="1">
        <v>83</v>
      </c>
      <c r="K76" s="1">
        <v>11492</v>
      </c>
      <c r="L76" s="1">
        <v>2</v>
      </c>
      <c r="M76" s="1">
        <v>86</v>
      </c>
      <c r="N76" s="1"/>
      <c r="O76" s="1">
        <v>1</v>
      </c>
      <c r="P76" s="1">
        <v>1</v>
      </c>
      <c r="Q76" s="1">
        <v>151</v>
      </c>
      <c r="R76" s="1"/>
      <c r="S76" s="1">
        <v>2964</v>
      </c>
      <c r="T76" s="1">
        <v>1</v>
      </c>
      <c r="U76" s="1">
        <v>5</v>
      </c>
      <c r="V76" s="1">
        <v>3</v>
      </c>
      <c r="W76" s="1">
        <v>13</v>
      </c>
      <c r="X76" s="1">
        <v>6</v>
      </c>
      <c r="Y76" s="1"/>
      <c r="Z76" s="1">
        <v>136</v>
      </c>
      <c r="AA76" s="1"/>
      <c r="AB76" s="1"/>
      <c r="AC76" s="1">
        <v>31</v>
      </c>
      <c r="AD76" s="1">
        <v>263</v>
      </c>
      <c r="AE76" s="1"/>
      <c r="AF76" s="1"/>
      <c r="AG76" s="1">
        <v>4</v>
      </c>
      <c r="AH76" s="1"/>
      <c r="AI76" s="1"/>
      <c r="AJ76" s="1"/>
      <c r="AK76" s="1"/>
      <c r="AL76" s="1"/>
      <c r="AM76" s="1">
        <v>1</v>
      </c>
      <c r="AN76" s="1">
        <v>21237</v>
      </c>
      <c r="AO76" s="3">
        <v>14802</v>
      </c>
    </row>
    <row r="77" spans="1:41">
      <c r="A77" s="1" t="s">
        <v>157</v>
      </c>
      <c r="B77" s="11">
        <v>483</v>
      </c>
      <c r="C77" s="1"/>
      <c r="D77" s="1">
        <v>2</v>
      </c>
      <c r="E77" s="1"/>
      <c r="F77" s="1"/>
      <c r="G77" s="1">
        <v>1800</v>
      </c>
      <c r="H77" s="1"/>
      <c r="I77" s="1"/>
      <c r="J77" s="1">
        <v>7</v>
      </c>
      <c r="K77" s="1">
        <v>6128</v>
      </c>
      <c r="L77" s="1"/>
      <c r="M77" s="1">
        <v>11</v>
      </c>
      <c r="N77" s="1"/>
      <c r="O77" s="1"/>
      <c r="P77" s="1"/>
      <c r="Q77" s="1"/>
      <c r="R77" s="1">
        <v>2</v>
      </c>
      <c r="S77" s="1"/>
      <c r="T77" s="1"/>
      <c r="U77" s="1"/>
      <c r="V77" s="1">
        <v>3</v>
      </c>
      <c r="W77" s="1"/>
      <c r="X77" s="1"/>
      <c r="Y77" s="1"/>
      <c r="Z77" s="1">
        <v>4</v>
      </c>
      <c r="AA77" s="1"/>
      <c r="AB77" s="1"/>
      <c r="AC77" s="1">
        <v>5</v>
      </c>
      <c r="AD77" s="1">
        <v>26</v>
      </c>
      <c r="AE77" s="1"/>
      <c r="AF77" s="1"/>
      <c r="AG77" s="1">
        <v>4</v>
      </c>
      <c r="AH77" s="1"/>
      <c r="AI77" s="1"/>
      <c r="AJ77" s="1"/>
      <c r="AK77" s="1"/>
      <c r="AL77" s="1"/>
      <c r="AM77" s="1"/>
      <c r="AN77" s="1">
        <v>7992</v>
      </c>
      <c r="AO77" s="3">
        <v>6157</v>
      </c>
    </row>
    <row r="78" spans="1:41">
      <c r="A78" s="1" t="s">
        <v>159</v>
      </c>
      <c r="B78" s="11">
        <v>490</v>
      </c>
      <c r="C78" s="1">
        <v>6</v>
      </c>
      <c r="D78" s="1">
        <v>8</v>
      </c>
      <c r="E78" s="1"/>
      <c r="F78" s="1"/>
      <c r="G78" s="1">
        <v>20037</v>
      </c>
      <c r="H78" s="1"/>
      <c r="I78" s="1">
        <v>3</v>
      </c>
      <c r="J78" s="1">
        <v>32</v>
      </c>
      <c r="K78" s="1">
        <v>25460</v>
      </c>
      <c r="L78" s="1">
        <v>2</v>
      </c>
      <c r="M78" s="1">
        <v>323</v>
      </c>
      <c r="N78" s="1"/>
      <c r="O78" s="1"/>
      <c r="P78" s="1"/>
      <c r="Q78" s="1">
        <v>46</v>
      </c>
      <c r="R78" s="1">
        <v>1</v>
      </c>
      <c r="S78" s="1">
        <v>2746</v>
      </c>
      <c r="T78" s="1"/>
      <c r="U78" s="1">
        <v>34</v>
      </c>
      <c r="V78" s="1">
        <v>14</v>
      </c>
      <c r="W78" s="1">
        <v>23</v>
      </c>
      <c r="X78" s="1">
        <v>10</v>
      </c>
      <c r="Y78" s="1"/>
      <c r="Z78" s="1">
        <v>322</v>
      </c>
      <c r="AA78" s="1">
        <v>1</v>
      </c>
      <c r="AB78" s="1"/>
      <c r="AC78" s="1">
        <v>104</v>
      </c>
      <c r="AD78" s="1">
        <v>222</v>
      </c>
      <c r="AE78" s="1">
        <v>2</v>
      </c>
      <c r="AF78" s="1"/>
      <c r="AG78" s="1">
        <v>10</v>
      </c>
      <c r="AH78" s="1"/>
      <c r="AI78" s="1"/>
      <c r="AJ78" s="1"/>
      <c r="AK78" s="1"/>
      <c r="AL78" s="1"/>
      <c r="AM78" s="1"/>
      <c r="AN78" s="1">
        <v>49406</v>
      </c>
      <c r="AO78" s="3">
        <v>28948</v>
      </c>
    </row>
    <row r="79" spans="1:41">
      <c r="A79" s="1" t="s">
        <v>161</v>
      </c>
      <c r="B79" s="11">
        <v>495</v>
      </c>
      <c r="C79" s="1">
        <v>1</v>
      </c>
      <c r="D79" s="1">
        <v>163</v>
      </c>
      <c r="E79" s="1"/>
      <c r="F79" s="1"/>
      <c r="G79" s="1">
        <v>15715</v>
      </c>
      <c r="H79" s="1">
        <v>3</v>
      </c>
      <c r="I79" s="1"/>
      <c r="J79" s="1">
        <v>11</v>
      </c>
      <c r="K79" s="1">
        <v>9355</v>
      </c>
      <c r="L79" s="1">
        <v>3</v>
      </c>
      <c r="M79" s="1">
        <v>5</v>
      </c>
      <c r="N79" s="1"/>
      <c r="O79" s="1"/>
      <c r="P79" s="1"/>
      <c r="Q79" s="1">
        <v>645</v>
      </c>
      <c r="R79" s="1"/>
      <c r="S79" s="1">
        <v>10</v>
      </c>
      <c r="T79" s="1"/>
      <c r="U79" s="1"/>
      <c r="V79" s="1">
        <v>5</v>
      </c>
      <c r="W79" s="1">
        <v>11</v>
      </c>
      <c r="X79" s="1"/>
      <c r="Y79" s="1"/>
      <c r="Z79" s="1">
        <v>126</v>
      </c>
      <c r="AA79" s="1"/>
      <c r="AB79" s="1"/>
      <c r="AC79" s="1">
        <v>2</v>
      </c>
      <c r="AD79" s="1">
        <v>67</v>
      </c>
      <c r="AE79" s="1"/>
      <c r="AF79" s="1"/>
      <c r="AG79" s="1">
        <v>1</v>
      </c>
      <c r="AH79" s="1"/>
      <c r="AI79" s="1"/>
      <c r="AJ79" s="1"/>
      <c r="AK79" s="1"/>
      <c r="AL79" s="1"/>
      <c r="AM79" s="1"/>
      <c r="AN79" s="1">
        <v>26123</v>
      </c>
      <c r="AO79" s="3">
        <v>9693</v>
      </c>
    </row>
    <row r="80" spans="1:41">
      <c r="A80" s="1" t="s">
        <v>163</v>
      </c>
      <c r="B80" s="11">
        <v>501</v>
      </c>
      <c r="C80" s="1"/>
      <c r="D80" s="1"/>
      <c r="E80" s="1"/>
      <c r="F80" s="1"/>
      <c r="G80" s="1">
        <v>1515</v>
      </c>
      <c r="H80" s="1"/>
      <c r="I80" s="1"/>
      <c r="J80" s="1">
        <v>5</v>
      </c>
      <c r="K80" s="1">
        <v>294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8</v>
      </c>
      <c r="AA80" s="1"/>
      <c r="AB80" s="1"/>
      <c r="AC80" s="1"/>
      <c r="AD80" s="1">
        <v>29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1853</v>
      </c>
      <c r="AO80" s="3">
        <v>309</v>
      </c>
    </row>
    <row r="81" spans="1:41">
      <c r="A81" s="1" t="s">
        <v>3492</v>
      </c>
      <c r="B81" s="11">
        <v>541</v>
      </c>
      <c r="C81" s="1">
        <v>13</v>
      </c>
      <c r="D81" s="1">
        <v>5</v>
      </c>
      <c r="E81" s="1"/>
      <c r="F81" s="1">
        <v>4</v>
      </c>
      <c r="G81" s="1">
        <v>8838</v>
      </c>
      <c r="H81" s="1">
        <v>1</v>
      </c>
      <c r="I81" s="1"/>
      <c r="J81" s="1">
        <v>7</v>
      </c>
      <c r="K81" s="1">
        <v>3299</v>
      </c>
      <c r="L81" s="1"/>
      <c r="M81" s="1">
        <v>6</v>
      </c>
      <c r="N81" s="1"/>
      <c r="O81" s="1"/>
      <c r="P81" s="1">
        <v>2</v>
      </c>
      <c r="Q81" s="1">
        <v>3</v>
      </c>
      <c r="R81" s="1">
        <v>1</v>
      </c>
      <c r="S81" s="1"/>
      <c r="T81" s="1"/>
      <c r="U81" s="1"/>
      <c r="V81" s="1">
        <v>9</v>
      </c>
      <c r="W81" s="1">
        <v>5</v>
      </c>
      <c r="X81" s="1"/>
      <c r="Y81" s="1"/>
      <c r="Z81" s="1">
        <v>64</v>
      </c>
      <c r="AA81" s="1">
        <v>1</v>
      </c>
      <c r="AB81" s="1"/>
      <c r="AC81" s="1">
        <v>82</v>
      </c>
      <c r="AD81" s="1">
        <v>153</v>
      </c>
      <c r="AE81" s="1">
        <v>1</v>
      </c>
      <c r="AF81" s="1"/>
      <c r="AG81" s="1">
        <v>2</v>
      </c>
      <c r="AH81" s="1"/>
      <c r="AI81" s="1"/>
      <c r="AJ81" s="1"/>
      <c r="AK81" s="1"/>
      <c r="AL81" s="1"/>
      <c r="AM81" s="1"/>
      <c r="AN81" s="1">
        <v>12496</v>
      </c>
      <c r="AO81" s="3">
        <v>3413</v>
      </c>
    </row>
    <row r="82" spans="1:41">
      <c r="A82" s="1" t="s">
        <v>167</v>
      </c>
      <c r="B82" s="11">
        <v>543</v>
      </c>
      <c r="C82" s="1">
        <v>2</v>
      </c>
      <c r="D82" s="1">
        <v>1</v>
      </c>
      <c r="E82" s="1"/>
      <c r="F82" s="1"/>
      <c r="G82" s="1">
        <v>1057</v>
      </c>
      <c r="H82" s="1"/>
      <c r="I82" s="1"/>
      <c r="J82" s="1">
        <v>2</v>
      </c>
      <c r="K82" s="1">
        <v>5591</v>
      </c>
      <c r="L82" s="1"/>
      <c r="M82" s="1">
        <v>2</v>
      </c>
      <c r="N82" s="1"/>
      <c r="O82" s="1"/>
      <c r="P82" s="1"/>
      <c r="Q82" s="1">
        <v>29</v>
      </c>
      <c r="R82" s="1"/>
      <c r="S82" s="1"/>
      <c r="T82" s="1"/>
      <c r="U82" s="1"/>
      <c r="V82" s="1">
        <v>3</v>
      </c>
      <c r="W82" s="1"/>
      <c r="X82" s="1"/>
      <c r="Y82" s="1"/>
      <c r="Z82" s="1">
        <v>11</v>
      </c>
      <c r="AA82" s="1"/>
      <c r="AB82" s="1"/>
      <c r="AC82" s="1">
        <v>11</v>
      </c>
      <c r="AD82" s="1">
        <v>20</v>
      </c>
      <c r="AE82" s="1"/>
      <c r="AF82" s="1"/>
      <c r="AG82" s="1">
        <v>3</v>
      </c>
      <c r="AH82" s="1"/>
      <c r="AI82" s="1"/>
      <c r="AJ82" s="1"/>
      <c r="AK82" s="1"/>
      <c r="AL82" s="1"/>
      <c r="AM82" s="1"/>
      <c r="AN82" s="1">
        <v>6732</v>
      </c>
      <c r="AO82" s="3">
        <v>5612</v>
      </c>
    </row>
    <row r="83" spans="1:41">
      <c r="A83" s="1" t="s">
        <v>169</v>
      </c>
      <c r="B83" s="11">
        <v>576</v>
      </c>
      <c r="C83" s="1">
        <v>1</v>
      </c>
      <c r="D83" s="1">
        <v>1</v>
      </c>
      <c r="E83" s="1"/>
      <c r="F83" s="1">
        <v>1</v>
      </c>
      <c r="G83" s="1">
        <v>4950</v>
      </c>
      <c r="H83" s="1"/>
      <c r="I83" s="1"/>
      <c r="J83" s="1">
        <v>1</v>
      </c>
      <c r="K83" s="1">
        <v>567</v>
      </c>
      <c r="L83" s="1"/>
      <c r="M83" s="1"/>
      <c r="N83" s="1"/>
      <c r="O83" s="1">
        <v>1</v>
      </c>
      <c r="P83" s="1"/>
      <c r="Q83" s="1">
        <v>3</v>
      </c>
      <c r="R83" s="1"/>
      <c r="S83" s="1">
        <v>138</v>
      </c>
      <c r="T83" s="1"/>
      <c r="U83" s="1"/>
      <c r="V83" s="1">
        <v>7</v>
      </c>
      <c r="W83" s="1">
        <v>2</v>
      </c>
      <c r="X83" s="1">
        <v>1</v>
      </c>
      <c r="Y83" s="1"/>
      <c r="Z83" s="1">
        <v>5</v>
      </c>
      <c r="AA83" s="1"/>
      <c r="AB83" s="1"/>
      <c r="AC83" s="1"/>
      <c r="AD83" s="1">
        <v>51</v>
      </c>
      <c r="AE83" s="1"/>
      <c r="AF83" s="1"/>
      <c r="AG83" s="1">
        <v>3</v>
      </c>
      <c r="AH83" s="1"/>
      <c r="AI83" s="1"/>
      <c r="AJ83" s="1"/>
      <c r="AK83" s="1"/>
      <c r="AL83" s="1"/>
      <c r="AM83" s="1">
        <v>2</v>
      </c>
      <c r="AN83" s="1">
        <v>5734</v>
      </c>
      <c r="AO83" s="3">
        <v>723</v>
      </c>
    </row>
    <row r="84" spans="1:41">
      <c r="A84" s="1" t="s">
        <v>171</v>
      </c>
      <c r="B84" s="11">
        <v>579</v>
      </c>
      <c r="C84" s="1">
        <v>69</v>
      </c>
      <c r="D84" s="1">
        <v>53</v>
      </c>
      <c r="E84" s="1"/>
      <c r="F84" s="1"/>
      <c r="G84" s="1">
        <v>20483</v>
      </c>
      <c r="H84" s="1">
        <v>2</v>
      </c>
      <c r="I84" s="1">
        <v>1</v>
      </c>
      <c r="J84" s="1">
        <v>29</v>
      </c>
      <c r="K84" s="1">
        <v>5035</v>
      </c>
      <c r="L84" s="1">
        <v>2</v>
      </c>
      <c r="M84" s="1">
        <v>31</v>
      </c>
      <c r="N84" s="1"/>
      <c r="O84" s="1"/>
      <c r="P84" s="1">
        <v>6</v>
      </c>
      <c r="Q84" s="1">
        <v>7</v>
      </c>
      <c r="R84" s="1">
        <v>30</v>
      </c>
      <c r="S84" s="1">
        <v>38</v>
      </c>
      <c r="T84" s="1"/>
      <c r="U84" s="1"/>
      <c r="V84" s="1">
        <v>40</v>
      </c>
      <c r="W84" s="1">
        <v>4</v>
      </c>
      <c r="X84" s="1">
        <v>4</v>
      </c>
      <c r="Y84" s="1">
        <v>3</v>
      </c>
      <c r="Z84" s="1">
        <v>236</v>
      </c>
      <c r="AA84" s="1"/>
      <c r="AB84" s="1"/>
      <c r="AC84" s="1">
        <v>26</v>
      </c>
      <c r="AD84" s="1">
        <v>370</v>
      </c>
      <c r="AE84" s="1"/>
      <c r="AF84" s="1"/>
      <c r="AG84" s="1">
        <v>45</v>
      </c>
      <c r="AH84" s="1"/>
      <c r="AI84" s="1"/>
      <c r="AJ84" s="1"/>
      <c r="AK84" s="1"/>
      <c r="AL84" s="1">
        <v>1</v>
      </c>
      <c r="AM84" s="1"/>
      <c r="AN84" s="1">
        <v>26515</v>
      </c>
      <c r="AO84" s="3">
        <v>5582</v>
      </c>
    </row>
    <row r="85" spans="1:41">
      <c r="A85" s="1" t="s">
        <v>173</v>
      </c>
      <c r="B85" s="11">
        <v>585</v>
      </c>
      <c r="C85" s="1">
        <v>5</v>
      </c>
      <c r="D85" s="1">
        <v>3</v>
      </c>
      <c r="E85" s="1"/>
      <c r="F85" s="1">
        <v>1</v>
      </c>
      <c r="G85" s="1">
        <v>5770</v>
      </c>
      <c r="H85" s="1"/>
      <c r="I85" s="1"/>
      <c r="J85" s="1">
        <v>3</v>
      </c>
      <c r="K85" s="1">
        <v>1334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6</v>
      </c>
      <c r="S85" s="1">
        <v>3</v>
      </c>
      <c r="T85" s="1"/>
      <c r="U85" s="1"/>
      <c r="V85" s="1">
        <v>12</v>
      </c>
      <c r="W85" s="1">
        <v>2</v>
      </c>
      <c r="X85" s="1">
        <v>3</v>
      </c>
      <c r="Y85" s="1"/>
      <c r="Z85" s="1">
        <v>24</v>
      </c>
      <c r="AA85" s="1"/>
      <c r="AB85" s="1"/>
      <c r="AC85" s="1">
        <v>2</v>
      </c>
      <c r="AD85" s="1">
        <v>57</v>
      </c>
      <c r="AE85" s="1"/>
      <c r="AF85" s="1"/>
      <c r="AG85" s="1">
        <v>17</v>
      </c>
      <c r="AH85" s="1"/>
      <c r="AI85" s="1"/>
      <c r="AJ85" s="1"/>
      <c r="AK85" s="1"/>
      <c r="AL85" s="1"/>
      <c r="AM85" s="1"/>
      <c r="AN85" s="1">
        <v>7250</v>
      </c>
      <c r="AO85" s="3">
        <v>1401</v>
      </c>
    </row>
    <row r="86" spans="1:41">
      <c r="A86" s="1" t="s">
        <v>175</v>
      </c>
      <c r="B86" s="11">
        <v>591</v>
      </c>
      <c r="C86" s="1"/>
      <c r="D86" s="1">
        <v>12</v>
      </c>
      <c r="E86" s="1"/>
      <c r="F86" s="1"/>
      <c r="G86" s="1">
        <v>6862</v>
      </c>
      <c r="H86" s="1"/>
      <c r="I86" s="1"/>
      <c r="J86" s="1">
        <v>16</v>
      </c>
      <c r="K86" s="1">
        <v>2989</v>
      </c>
      <c r="L86" s="1"/>
      <c r="M86" s="1">
        <v>14</v>
      </c>
      <c r="N86" s="1"/>
      <c r="O86" s="1"/>
      <c r="P86" s="1">
        <v>3</v>
      </c>
      <c r="Q86" s="1"/>
      <c r="R86" s="1">
        <v>4</v>
      </c>
      <c r="S86" s="1">
        <v>2</v>
      </c>
      <c r="T86" s="1"/>
      <c r="U86" s="1"/>
      <c r="V86" s="1">
        <v>9</v>
      </c>
      <c r="W86" s="1">
        <v>6</v>
      </c>
      <c r="X86" s="1">
        <v>11</v>
      </c>
      <c r="Y86" s="1"/>
      <c r="Z86" s="1">
        <v>100</v>
      </c>
      <c r="AA86" s="1"/>
      <c r="AB86" s="1"/>
      <c r="AC86" s="1">
        <v>129</v>
      </c>
      <c r="AD86" s="1">
        <v>234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>
        <v>10396</v>
      </c>
      <c r="AO86" s="3">
        <v>3166</v>
      </c>
    </row>
    <row r="87" spans="1:41">
      <c r="A87" s="1" t="s">
        <v>177</v>
      </c>
      <c r="B87" s="11">
        <v>604</v>
      </c>
      <c r="C87" s="1">
        <v>1</v>
      </c>
      <c r="D87" s="1">
        <v>75</v>
      </c>
      <c r="E87" s="1"/>
      <c r="F87" s="1"/>
      <c r="G87" s="1">
        <v>15868</v>
      </c>
      <c r="H87" s="1">
        <v>2</v>
      </c>
      <c r="I87" s="1"/>
      <c r="J87" s="1">
        <v>43</v>
      </c>
      <c r="K87" s="1">
        <v>6070</v>
      </c>
      <c r="L87" s="1">
        <v>13</v>
      </c>
      <c r="M87" s="1">
        <v>20</v>
      </c>
      <c r="N87" s="1"/>
      <c r="O87" s="1"/>
      <c r="P87" s="1"/>
      <c r="Q87" s="1">
        <v>2</v>
      </c>
      <c r="R87" s="1">
        <v>2</v>
      </c>
      <c r="S87" s="1">
        <v>36</v>
      </c>
      <c r="T87" s="1"/>
      <c r="U87" s="1"/>
      <c r="V87" s="1">
        <v>10</v>
      </c>
      <c r="W87" s="1">
        <v>44</v>
      </c>
      <c r="X87" s="1">
        <v>3</v>
      </c>
      <c r="Y87" s="1"/>
      <c r="Z87" s="1">
        <v>196</v>
      </c>
      <c r="AA87" s="1">
        <v>1</v>
      </c>
      <c r="AB87" s="1"/>
      <c r="AC87" s="1">
        <v>117</v>
      </c>
      <c r="AD87" s="1">
        <v>285</v>
      </c>
      <c r="AE87" s="1"/>
      <c r="AF87" s="1"/>
      <c r="AG87" s="1">
        <v>23</v>
      </c>
      <c r="AH87" s="1"/>
      <c r="AI87" s="1"/>
      <c r="AJ87" s="1"/>
      <c r="AK87" s="1"/>
      <c r="AL87" s="1"/>
      <c r="AM87" s="1">
        <v>1</v>
      </c>
      <c r="AN87" s="1">
        <v>22812</v>
      </c>
      <c r="AO87" s="3">
        <v>6516</v>
      </c>
    </row>
    <row r="88" spans="1:41">
      <c r="A88" s="1" t="s">
        <v>3493</v>
      </c>
      <c r="B88" s="11">
        <v>607</v>
      </c>
      <c r="C88" s="1">
        <v>13</v>
      </c>
      <c r="D88" s="1">
        <v>1</v>
      </c>
      <c r="E88" s="1"/>
      <c r="F88" s="1"/>
      <c r="G88" s="1">
        <v>3149</v>
      </c>
      <c r="H88" s="1">
        <v>4</v>
      </c>
      <c r="I88" s="1"/>
      <c r="J88" s="1">
        <v>1</v>
      </c>
      <c r="K88" s="1">
        <v>827</v>
      </c>
      <c r="L88" s="1">
        <v>1</v>
      </c>
      <c r="M88" s="1"/>
      <c r="N88" s="1"/>
      <c r="O88" s="1"/>
      <c r="P88" s="1">
        <v>15</v>
      </c>
      <c r="Q88" s="1"/>
      <c r="R88" s="1">
        <v>18</v>
      </c>
      <c r="S88" s="1">
        <v>2</v>
      </c>
      <c r="T88" s="1"/>
      <c r="U88" s="1"/>
      <c r="V88" s="1">
        <v>11</v>
      </c>
      <c r="W88" s="1">
        <v>1</v>
      </c>
      <c r="X88" s="1">
        <v>30</v>
      </c>
      <c r="Y88" s="1">
        <v>1</v>
      </c>
      <c r="Z88" s="1">
        <v>28</v>
      </c>
      <c r="AA88" s="1">
        <v>1</v>
      </c>
      <c r="AB88" s="1"/>
      <c r="AC88" s="1">
        <v>32</v>
      </c>
      <c r="AD88" s="1">
        <v>81</v>
      </c>
      <c r="AE88" s="1">
        <v>1</v>
      </c>
      <c r="AF88" s="1"/>
      <c r="AG88" s="1">
        <v>24</v>
      </c>
      <c r="AH88" s="1"/>
      <c r="AI88" s="1">
        <v>1</v>
      </c>
      <c r="AJ88" s="1"/>
      <c r="AK88" s="1"/>
      <c r="AL88" s="1"/>
      <c r="AM88" s="1"/>
      <c r="AN88" s="1">
        <v>4242</v>
      </c>
      <c r="AO88" s="3">
        <v>954</v>
      </c>
    </row>
    <row r="89" spans="1:41">
      <c r="A89" s="1" t="s">
        <v>3494</v>
      </c>
      <c r="B89" s="11">
        <v>615</v>
      </c>
      <c r="C89" s="1">
        <v>160</v>
      </c>
      <c r="D89" s="1">
        <v>60</v>
      </c>
      <c r="E89" s="1"/>
      <c r="F89" s="1"/>
      <c r="G89" s="1">
        <v>24359</v>
      </c>
      <c r="H89" s="1">
        <v>2</v>
      </c>
      <c r="I89" s="1"/>
      <c r="J89" s="1">
        <v>7</v>
      </c>
      <c r="K89" s="1">
        <v>8110</v>
      </c>
      <c r="L89" s="1">
        <v>83</v>
      </c>
      <c r="M89" s="1">
        <v>15</v>
      </c>
      <c r="N89" s="1"/>
      <c r="O89" s="1"/>
      <c r="P89" s="1">
        <v>75</v>
      </c>
      <c r="Q89" s="1"/>
      <c r="R89" s="1">
        <v>63</v>
      </c>
      <c r="S89" s="1">
        <v>40</v>
      </c>
      <c r="T89" s="1">
        <v>2</v>
      </c>
      <c r="U89" s="1"/>
      <c r="V89" s="1">
        <v>56</v>
      </c>
      <c r="W89" s="1">
        <v>53</v>
      </c>
      <c r="X89" s="1">
        <v>25</v>
      </c>
      <c r="Y89" s="1"/>
      <c r="Z89" s="1">
        <v>402</v>
      </c>
      <c r="AA89" s="1">
        <v>8</v>
      </c>
      <c r="AB89" s="1"/>
      <c r="AC89" s="1">
        <v>711</v>
      </c>
      <c r="AD89" s="1">
        <v>1152</v>
      </c>
      <c r="AE89" s="1">
        <v>9</v>
      </c>
      <c r="AF89" s="1"/>
      <c r="AG89" s="1">
        <v>115</v>
      </c>
      <c r="AH89" s="1"/>
      <c r="AI89" s="1">
        <v>10</v>
      </c>
      <c r="AJ89" s="1"/>
      <c r="AK89" s="1"/>
      <c r="AL89" s="1">
        <v>32</v>
      </c>
      <c r="AM89" s="1"/>
      <c r="AN89" s="1">
        <v>35549</v>
      </c>
      <c r="AO89" s="3">
        <v>9161</v>
      </c>
    </row>
    <row r="90" spans="1:41">
      <c r="A90" s="1" t="s">
        <v>183</v>
      </c>
      <c r="B90" s="11">
        <v>628</v>
      </c>
      <c r="C90" s="1"/>
      <c r="D90" s="1">
        <v>2</v>
      </c>
      <c r="E90" s="1"/>
      <c r="F90" s="1"/>
      <c r="G90" s="1">
        <v>3382</v>
      </c>
      <c r="H90" s="1"/>
      <c r="I90" s="1"/>
      <c r="J90" s="1"/>
      <c r="K90" s="1">
        <v>3881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3</v>
      </c>
      <c r="W90" s="1"/>
      <c r="X90" s="1">
        <v>3</v>
      </c>
      <c r="Y90" s="1"/>
      <c r="Z90" s="1">
        <v>2</v>
      </c>
      <c r="AA90" s="1"/>
      <c r="AB90" s="1"/>
      <c r="AC90" s="1">
        <v>1</v>
      </c>
      <c r="AD90" s="1">
        <v>8</v>
      </c>
      <c r="AE90" s="1"/>
      <c r="AF90" s="1"/>
      <c r="AG90" s="1">
        <v>3</v>
      </c>
      <c r="AH90" s="1"/>
      <c r="AI90" s="1"/>
      <c r="AJ90" s="1"/>
      <c r="AK90" s="1"/>
      <c r="AL90" s="1"/>
      <c r="AM90" s="1"/>
      <c r="AN90" s="1">
        <v>7297</v>
      </c>
      <c r="AO90" s="3">
        <v>3903</v>
      </c>
    </row>
    <row r="91" spans="1:41">
      <c r="A91" s="1" t="s">
        <v>185</v>
      </c>
      <c r="B91" s="11">
        <v>631</v>
      </c>
      <c r="C91" s="1">
        <v>49</v>
      </c>
      <c r="D91" s="1">
        <v>19</v>
      </c>
      <c r="E91" s="1"/>
      <c r="F91" s="1"/>
      <c r="G91" s="1">
        <v>9403</v>
      </c>
      <c r="H91" s="1"/>
      <c r="I91" s="1"/>
      <c r="J91" s="1">
        <v>1</v>
      </c>
      <c r="K91" s="1">
        <v>1584</v>
      </c>
      <c r="L91" s="1">
        <v>7</v>
      </c>
      <c r="M91" s="1">
        <v>19</v>
      </c>
      <c r="N91" s="1"/>
      <c r="O91" s="1"/>
      <c r="P91" s="1">
        <v>2</v>
      </c>
      <c r="Q91" s="1"/>
      <c r="R91" s="1">
        <v>5</v>
      </c>
      <c r="S91" s="1">
        <v>21</v>
      </c>
      <c r="T91" s="1">
        <v>8</v>
      </c>
      <c r="U91" s="1"/>
      <c r="V91" s="1">
        <v>24</v>
      </c>
      <c r="W91" s="1">
        <v>4</v>
      </c>
      <c r="X91" s="1">
        <v>14</v>
      </c>
      <c r="Y91" s="1"/>
      <c r="Z91" s="1">
        <v>62</v>
      </c>
      <c r="AA91" s="1">
        <v>3</v>
      </c>
      <c r="AB91" s="1"/>
      <c r="AC91" s="1">
        <v>666</v>
      </c>
      <c r="AD91" s="1">
        <v>613</v>
      </c>
      <c r="AE91" s="1"/>
      <c r="AF91" s="1"/>
      <c r="AG91" s="1">
        <v>86</v>
      </c>
      <c r="AH91" s="1"/>
      <c r="AI91" s="1">
        <v>14</v>
      </c>
      <c r="AJ91" s="1">
        <v>2</v>
      </c>
      <c r="AK91" s="1"/>
      <c r="AL91" s="1">
        <v>26</v>
      </c>
      <c r="AM91" s="1"/>
      <c r="AN91" s="1">
        <v>12632</v>
      </c>
      <c r="AO91" s="3">
        <v>1822</v>
      </c>
    </row>
    <row r="92" spans="1:41">
      <c r="A92" s="1" t="s">
        <v>187</v>
      </c>
      <c r="B92" s="11">
        <v>642</v>
      </c>
      <c r="C92" s="1">
        <v>4</v>
      </c>
      <c r="D92" s="1">
        <v>3</v>
      </c>
      <c r="E92" s="1"/>
      <c r="F92" s="1"/>
      <c r="G92" s="1">
        <v>8581</v>
      </c>
      <c r="H92" s="1"/>
      <c r="I92" s="1"/>
      <c r="J92" s="1"/>
      <c r="K92" s="1">
        <v>4076</v>
      </c>
      <c r="L92" s="1"/>
      <c r="M92" s="1">
        <v>2</v>
      </c>
      <c r="N92" s="1"/>
      <c r="O92" s="1"/>
      <c r="P92" s="1">
        <v>1</v>
      </c>
      <c r="Q92" s="1"/>
      <c r="R92" s="1">
        <v>23</v>
      </c>
      <c r="S92" s="1">
        <v>1</v>
      </c>
      <c r="T92" s="1"/>
      <c r="U92" s="1"/>
      <c r="V92" s="1">
        <v>15</v>
      </c>
      <c r="W92" s="1"/>
      <c r="X92" s="1">
        <v>7</v>
      </c>
      <c r="Y92" s="1"/>
      <c r="Z92" s="1">
        <v>32</v>
      </c>
      <c r="AA92" s="1">
        <v>1</v>
      </c>
      <c r="AB92" s="1"/>
      <c r="AC92" s="1">
        <v>47</v>
      </c>
      <c r="AD92" s="1">
        <v>119</v>
      </c>
      <c r="AE92" s="1">
        <v>4</v>
      </c>
      <c r="AF92" s="1"/>
      <c r="AG92" s="1">
        <v>5</v>
      </c>
      <c r="AH92" s="1"/>
      <c r="AI92" s="1"/>
      <c r="AJ92" s="1"/>
      <c r="AK92" s="1"/>
      <c r="AL92" s="1"/>
      <c r="AM92" s="1"/>
      <c r="AN92" s="1">
        <v>12921</v>
      </c>
      <c r="AO92" s="3">
        <v>4165</v>
      </c>
    </row>
    <row r="93" spans="1:41">
      <c r="A93" s="1" t="s">
        <v>3485</v>
      </c>
      <c r="B93" s="11">
        <v>647</v>
      </c>
      <c r="C93" s="1"/>
      <c r="D93" s="1"/>
      <c r="E93" s="1"/>
      <c r="F93" s="1"/>
      <c r="G93" s="1">
        <v>2839</v>
      </c>
      <c r="H93" s="1"/>
      <c r="I93" s="1"/>
      <c r="J93" s="1">
        <v>4</v>
      </c>
      <c r="K93" s="1">
        <v>1663</v>
      </c>
      <c r="L93" s="1"/>
      <c r="M93" s="1">
        <v>3</v>
      </c>
      <c r="N93" s="1"/>
      <c r="O93" s="1"/>
      <c r="P93" s="1">
        <v>1</v>
      </c>
      <c r="Q93" s="1"/>
      <c r="R93" s="1"/>
      <c r="S93" s="1"/>
      <c r="T93" s="1"/>
      <c r="U93" s="1"/>
      <c r="V93" s="1">
        <v>2</v>
      </c>
      <c r="W93" s="1">
        <v>1</v>
      </c>
      <c r="X93" s="1"/>
      <c r="Y93" s="1"/>
      <c r="Z93" s="1">
        <v>7</v>
      </c>
      <c r="AA93" s="1"/>
      <c r="AB93" s="1"/>
      <c r="AC93" s="1">
        <v>1</v>
      </c>
      <c r="AD93" s="1">
        <v>26</v>
      </c>
      <c r="AE93" s="1"/>
      <c r="AF93" s="1"/>
      <c r="AG93" s="1">
        <v>5</v>
      </c>
      <c r="AH93" s="1"/>
      <c r="AI93" s="1"/>
      <c r="AJ93" s="1"/>
      <c r="AK93" s="1"/>
      <c r="AL93" s="1"/>
      <c r="AM93" s="1"/>
      <c r="AN93" s="1">
        <v>4552</v>
      </c>
      <c r="AO93" s="3">
        <v>1681</v>
      </c>
    </row>
    <row r="94" spans="1:41">
      <c r="A94" s="1" t="s">
        <v>3495</v>
      </c>
      <c r="B94" s="11">
        <v>649</v>
      </c>
      <c r="C94" s="1">
        <v>5</v>
      </c>
      <c r="D94" s="1">
        <v>6</v>
      </c>
      <c r="E94" s="1"/>
      <c r="F94" s="1"/>
      <c r="G94" s="1">
        <v>1956</v>
      </c>
      <c r="H94" s="1"/>
      <c r="I94" s="1"/>
      <c r="J94" s="1">
        <v>5</v>
      </c>
      <c r="K94" s="1">
        <v>8337</v>
      </c>
      <c r="L94" s="1"/>
      <c r="M94" s="1">
        <v>30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27</v>
      </c>
      <c r="AA94" s="1"/>
      <c r="AB94" s="1"/>
      <c r="AC94" s="1">
        <v>27</v>
      </c>
      <c r="AD94" s="1">
        <v>95</v>
      </c>
      <c r="AE94" s="1"/>
      <c r="AF94" s="1"/>
      <c r="AG94" s="1">
        <v>12</v>
      </c>
      <c r="AH94" s="1"/>
      <c r="AI94" s="1"/>
      <c r="AJ94" s="1"/>
      <c r="AK94" s="1"/>
      <c r="AL94" s="1"/>
      <c r="AM94" s="1"/>
      <c r="AN94" s="1">
        <v>10509</v>
      </c>
      <c r="AO94" s="3">
        <v>8419</v>
      </c>
    </row>
    <row r="95" spans="1:41">
      <c r="A95" s="1" t="s">
        <v>193</v>
      </c>
      <c r="B95" s="11">
        <v>652</v>
      </c>
      <c r="C95" s="1">
        <v>2</v>
      </c>
      <c r="D95" s="1">
        <v>2</v>
      </c>
      <c r="E95" s="1"/>
      <c r="F95" s="1"/>
      <c r="G95" s="1">
        <v>736</v>
      </c>
      <c r="H95" s="1"/>
      <c r="I95" s="1"/>
      <c r="J95" s="1">
        <v>6</v>
      </c>
      <c r="K95" s="1">
        <v>4263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>
        <v>2</v>
      </c>
      <c r="Y95" s="1"/>
      <c r="Z95" s="1">
        <v>3</v>
      </c>
      <c r="AA95" s="1"/>
      <c r="AB95" s="1"/>
      <c r="AC95" s="1">
        <v>3</v>
      </c>
      <c r="AD95" s="1">
        <v>8</v>
      </c>
      <c r="AE95" s="1"/>
      <c r="AF95" s="1"/>
      <c r="AG95" s="1">
        <v>2</v>
      </c>
      <c r="AH95" s="1"/>
      <c r="AI95" s="1"/>
      <c r="AJ95" s="1"/>
      <c r="AK95" s="1"/>
      <c r="AL95" s="1"/>
      <c r="AM95" s="1"/>
      <c r="AN95" s="1">
        <v>5027</v>
      </c>
      <c r="AO95" s="3">
        <v>4278</v>
      </c>
    </row>
    <row r="96" spans="1:41">
      <c r="A96" s="1" t="s">
        <v>195</v>
      </c>
      <c r="B96" s="11">
        <v>656</v>
      </c>
      <c r="C96" s="1">
        <v>1</v>
      </c>
      <c r="D96" s="1">
        <v>2</v>
      </c>
      <c r="E96" s="1"/>
      <c r="F96" s="1"/>
      <c r="G96" s="1">
        <v>6703</v>
      </c>
      <c r="H96" s="1">
        <v>1</v>
      </c>
      <c r="I96" s="1"/>
      <c r="J96" s="1">
        <v>2</v>
      </c>
      <c r="K96" s="1">
        <v>930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6</v>
      </c>
      <c r="W96" s="1"/>
      <c r="X96" s="1">
        <v>10</v>
      </c>
      <c r="Y96" s="1"/>
      <c r="Z96" s="1">
        <v>47</v>
      </c>
      <c r="AA96" s="1"/>
      <c r="AB96" s="1"/>
      <c r="AC96" s="1">
        <v>86</v>
      </c>
      <c r="AD96" s="1">
        <v>89</v>
      </c>
      <c r="AE96" s="1"/>
      <c r="AF96" s="1"/>
      <c r="AG96" s="1">
        <v>15</v>
      </c>
      <c r="AH96" s="1"/>
      <c r="AI96" s="1"/>
      <c r="AJ96" s="1"/>
      <c r="AK96" s="1"/>
      <c r="AL96" s="1"/>
      <c r="AM96" s="1"/>
      <c r="AN96" s="1">
        <v>7895</v>
      </c>
      <c r="AO96" s="3">
        <v>1002</v>
      </c>
    </row>
    <row r="97" spans="1:41">
      <c r="A97" s="1" t="s">
        <v>3486</v>
      </c>
      <c r="B97" s="11">
        <v>658</v>
      </c>
      <c r="C97" s="1">
        <v>1</v>
      </c>
      <c r="D97" s="1">
        <v>1</v>
      </c>
      <c r="E97" s="1"/>
      <c r="F97" s="1"/>
      <c r="G97" s="1">
        <v>1421</v>
      </c>
      <c r="H97" s="1"/>
      <c r="I97" s="1"/>
      <c r="J97" s="1"/>
      <c r="K97" s="1">
        <v>437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/>
      <c r="AA97" s="1"/>
      <c r="AB97" s="1"/>
      <c r="AC97" s="1"/>
      <c r="AD97" s="1">
        <v>6</v>
      </c>
      <c r="AE97" s="1"/>
      <c r="AF97" s="1"/>
      <c r="AG97" s="1">
        <v>10</v>
      </c>
      <c r="AH97" s="1"/>
      <c r="AI97" s="1"/>
      <c r="AJ97" s="1"/>
      <c r="AK97" s="1"/>
      <c r="AL97" s="1"/>
      <c r="AM97" s="1"/>
      <c r="AN97" s="1">
        <v>1882</v>
      </c>
      <c r="AO97" s="3">
        <v>445</v>
      </c>
    </row>
    <row r="98" spans="1:41">
      <c r="A98" s="1" t="s">
        <v>199</v>
      </c>
      <c r="B98" s="11">
        <v>659</v>
      </c>
      <c r="C98" s="1">
        <v>1</v>
      </c>
      <c r="D98" s="1">
        <v>7</v>
      </c>
      <c r="E98" s="1">
        <v>2</v>
      </c>
      <c r="F98" s="1">
        <v>1</v>
      </c>
      <c r="G98" s="1">
        <v>10193</v>
      </c>
      <c r="H98" s="1"/>
      <c r="I98" s="1">
        <v>3</v>
      </c>
      <c r="J98" s="1">
        <v>5</v>
      </c>
      <c r="K98" s="1">
        <v>9471</v>
      </c>
      <c r="L98" s="1">
        <v>1</v>
      </c>
      <c r="M98" s="1">
        <v>37</v>
      </c>
      <c r="N98" s="1"/>
      <c r="O98" s="1"/>
      <c r="P98" s="1">
        <v>1</v>
      </c>
      <c r="Q98" s="1">
        <v>175</v>
      </c>
      <c r="R98" s="1"/>
      <c r="S98" s="1">
        <v>1261</v>
      </c>
      <c r="T98" s="1"/>
      <c r="U98" s="1"/>
      <c r="V98" s="1">
        <v>5</v>
      </c>
      <c r="W98" s="1"/>
      <c r="X98" s="1">
        <v>9</v>
      </c>
      <c r="Y98" s="1"/>
      <c r="Z98" s="1">
        <v>51</v>
      </c>
      <c r="AA98" s="1"/>
      <c r="AB98" s="1"/>
      <c r="AC98" s="1">
        <v>17</v>
      </c>
      <c r="AD98" s="1">
        <v>50</v>
      </c>
      <c r="AE98" s="1"/>
      <c r="AF98" s="1"/>
      <c r="AG98" s="1">
        <v>4</v>
      </c>
      <c r="AH98" s="1"/>
      <c r="AI98" s="1"/>
      <c r="AJ98" s="1"/>
      <c r="AK98" s="1"/>
      <c r="AL98" s="1"/>
      <c r="AM98" s="1"/>
      <c r="AN98" s="1">
        <v>21294</v>
      </c>
      <c r="AO98" s="3">
        <v>10849</v>
      </c>
    </row>
    <row r="99" spans="1:41">
      <c r="A99" s="1" t="s">
        <v>3496</v>
      </c>
      <c r="B99" s="11">
        <v>660</v>
      </c>
      <c r="C99" s="1">
        <v>1</v>
      </c>
      <c r="D99" s="1">
        <v>4</v>
      </c>
      <c r="E99" s="1"/>
      <c r="F99" s="1"/>
      <c r="G99" s="1">
        <v>2384</v>
      </c>
      <c r="H99" s="1"/>
      <c r="I99" s="1"/>
      <c r="J99" s="1">
        <v>20</v>
      </c>
      <c r="K99" s="1">
        <v>7939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2</v>
      </c>
      <c r="W99" s="1">
        <v>3</v>
      </c>
      <c r="X99" s="1">
        <v>1</v>
      </c>
      <c r="Y99" s="1"/>
      <c r="Z99" s="1">
        <v>38</v>
      </c>
      <c r="AA99" s="1"/>
      <c r="AB99" s="1"/>
      <c r="AC99" s="1">
        <v>61</v>
      </c>
      <c r="AD99" s="1">
        <v>62</v>
      </c>
      <c r="AE99" s="1"/>
      <c r="AF99" s="1"/>
      <c r="AG99" s="1">
        <v>11</v>
      </c>
      <c r="AH99" s="1"/>
      <c r="AI99" s="1"/>
      <c r="AJ99" s="1"/>
      <c r="AK99" s="1"/>
      <c r="AL99" s="1"/>
      <c r="AM99" s="1"/>
      <c r="AN99" s="1">
        <v>10542</v>
      </c>
      <c r="AO99" s="3">
        <v>8023</v>
      </c>
    </row>
    <row r="100" spans="1:41">
      <c r="A100" s="1" t="s">
        <v>3487</v>
      </c>
      <c r="B100" s="11">
        <v>664</v>
      </c>
      <c r="C100" s="1">
        <v>2</v>
      </c>
      <c r="D100" s="1">
        <v>58</v>
      </c>
      <c r="E100" s="1">
        <v>1</v>
      </c>
      <c r="F100" s="1">
        <v>1</v>
      </c>
      <c r="G100" s="1">
        <v>8844</v>
      </c>
      <c r="H100" s="1">
        <v>1</v>
      </c>
      <c r="I100" s="1">
        <v>7</v>
      </c>
      <c r="J100" s="1">
        <v>5</v>
      </c>
      <c r="K100" s="1">
        <v>1182</v>
      </c>
      <c r="L100" s="1">
        <v>7</v>
      </c>
      <c r="M100" s="1">
        <v>4</v>
      </c>
      <c r="N100" s="1"/>
      <c r="O100" s="1"/>
      <c r="P100" s="1">
        <v>2</v>
      </c>
      <c r="Q100" s="1">
        <v>4</v>
      </c>
      <c r="R100" s="1">
        <v>10</v>
      </c>
      <c r="S100" s="1">
        <v>2</v>
      </c>
      <c r="T100" s="1">
        <v>2</v>
      </c>
      <c r="U100" s="1"/>
      <c r="V100" s="1">
        <v>15</v>
      </c>
      <c r="W100" s="1">
        <v>2</v>
      </c>
      <c r="X100" s="1">
        <v>4</v>
      </c>
      <c r="Y100" s="1">
        <v>4</v>
      </c>
      <c r="Z100" s="1">
        <v>43</v>
      </c>
      <c r="AA100" s="1"/>
      <c r="AB100" s="1"/>
      <c r="AC100" s="1">
        <v>139</v>
      </c>
      <c r="AD100" s="1">
        <v>201</v>
      </c>
      <c r="AE100" s="1">
        <v>5</v>
      </c>
      <c r="AF100" s="1"/>
      <c r="AG100" s="1">
        <v>26</v>
      </c>
      <c r="AH100" s="1"/>
      <c r="AI100" s="1"/>
      <c r="AJ100" s="1"/>
      <c r="AK100" s="1"/>
      <c r="AL100" s="1">
        <v>7</v>
      </c>
      <c r="AM100" s="1"/>
      <c r="AN100" s="1">
        <v>10578</v>
      </c>
      <c r="AO100" s="3">
        <v>1343</v>
      </c>
    </row>
    <row r="101" spans="1:41">
      <c r="A101" s="1" t="s">
        <v>207</v>
      </c>
      <c r="B101" s="11">
        <v>665</v>
      </c>
      <c r="C101" s="1"/>
      <c r="D101" s="1">
        <v>12</v>
      </c>
      <c r="E101" s="1"/>
      <c r="F101" s="1"/>
      <c r="G101" s="1">
        <v>10513</v>
      </c>
      <c r="H101" s="1">
        <v>2</v>
      </c>
      <c r="I101" s="1"/>
      <c r="J101" s="1">
        <v>38</v>
      </c>
      <c r="K101" s="1">
        <v>20139</v>
      </c>
      <c r="L101" s="1">
        <v>2</v>
      </c>
      <c r="M101" s="1">
        <v>80</v>
      </c>
      <c r="N101" s="1"/>
      <c r="O101" s="1"/>
      <c r="P101" s="1"/>
      <c r="Q101" s="1"/>
      <c r="R101" s="1">
        <v>1</v>
      </c>
      <c r="S101" s="1">
        <v>12</v>
      </c>
      <c r="T101" s="1"/>
      <c r="U101" s="1"/>
      <c r="V101" s="1">
        <v>7</v>
      </c>
      <c r="W101" s="1"/>
      <c r="X101" s="1">
        <v>4</v>
      </c>
      <c r="Y101" s="1"/>
      <c r="Z101" s="1">
        <v>71</v>
      </c>
      <c r="AA101" s="1"/>
      <c r="AB101" s="1"/>
      <c r="AC101" s="1"/>
      <c r="AD101" s="1">
        <v>143</v>
      </c>
      <c r="AE101" s="1"/>
      <c r="AF101" s="1"/>
      <c r="AG101" s="1">
        <v>8</v>
      </c>
      <c r="AH101" s="1"/>
      <c r="AI101" s="1"/>
      <c r="AJ101" s="1"/>
      <c r="AK101" s="1"/>
      <c r="AL101" s="1"/>
      <c r="AM101" s="1"/>
      <c r="AN101" s="1">
        <v>31032</v>
      </c>
      <c r="AO101" s="3">
        <v>20368</v>
      </c>
    </row>
    <row r="102" spans="1:41">
      <c r="A102" s="1" t="s">
        <v>209</v>
      </c>
      <c r="B102" s="11">
        <v>667</v>
      </c>
      <c r="C102" s="1"/>
      <c r="D102" s="1">
        <v>2</v>
      </c>
      <c r="E102" s="1"/>
      <c r="F102" s="1"/>
      <c r="G102" s="1">
        <v>1613</v>
      </c>
      <c r="H102" s="1"/>
      <c r="I102" s="1"/>
      <c r="J102" s="1">
        <v>3</v>
      </c>
      <c r="K102" s="1">
        <v>8178</v>
      </c>
      <c r="L102" s="1">
        <v>2</v>
      </c>
      <c r="M102" s="1">
        <v>44</v>
      </c>
      <c r="N102" s="1"/>
      <c r="O102" s="1"/>
      <c r="P102" s="1"/>
      <c r="Q102" s="1">
        <v>4</v>
      </c>
      <c r="R102" s="1">
        <v>4</v>
      </c>
      <c r="S102" s="1">
        <v>3</v>
      </c>
      <c r="T102" s="1"/>
      <c r="U102" s="1"/>
      <c r="V102" s="1">
        <v>3</v>
      </c>
      <c r="W102" s="1">
        <v>1</v>
      </c>
      <c r="X102" s="1"/>
      <c r="Y102" s="1"/>
      <c r="Z102" s="1">
        <v>12</v>
      </c>
      <c r="AA102" s="1"/>
      <c r="AB102" s="1"/>
      <c r="AC102" s="1">
        <v>50</v>
      </c>
      <c r="AD102" s="1">
        <v>77</v>
      </c>
      <c r="AE102" s="1">
        <v>3</v>
      </c>
      <c r="AF102" s="1"/>
      <c r="AG102" s="1">
        <v>10</v>
      </c>
      <c r="AH102" s="1"/>
      <c r="AI102" s="1"/>
      <c r="AJ102" s="1"/>
      <c r="AK102" s="1"/>
      <c r="AL102" s="1"/>
      <c r="AM102" s="1"/>
      <c r="AN102" s="1">
        <v>10009</v>
      </c>
      <c r="AO102" s="3">
        <v>8252</v>
      </c>
    </row>
    <row r="103" spans="1:41">
      <c r="A103" s="1" t="s">
        <v>211</v>
      </c>
      <c r="B103" s="11">
        <v>670</v>
      </c>
      <c r="C103" s="1">
        <v>5</v>
      </c>
      <c r="D103" s="1">
        <v>4</v>
      </c>
      <c r="E103" s="1"/>
      <c r="F103" s="1"/>
      <c r="G103" s="1">
        <v>8461</v>
      </c>
      <c r="H103" s="1">
        <v>6</v>
      </c>
      <c r="I103" s="1">
        <v>3</v>
      </c>
      <c r="J103" s="1">
        <v>6</v>
      </c>
      <c r="K103" s="1">
        <v>5363</v>
      </c>
      <c r="L103" s="1"/>
      <c r="M103" s="1">
        <v>19</v>
      </c>
      <c r="N103" s="1"/>
      <c r="O103" s="1"/>
      <c r="P103" s="1"/>
      <c r="Q103" s="1">
        <v>36</v>
      </c>
      <c r="R103" s="1">
        <v>7</v>
      </c>
      <c r="S103" s="1">
        <v>5</v>
      </c>
      <c r="T103" s="1"/>
      <c r="U103" s="1"/>
      <c r="V103" s="1">
        <v>5</v>
      </c>
      <c r="W103" s="1">
        <v>3</v>
      </c>
      <c r="X103" s="1">
        <v>3</v>
      </c>
      <c r="Y103" s="1"/>
      <c r="Z103" s="1">
        <v>15</v>
      </c>
      <c r="AA103" s="1"/>
      <c r="AB103" s="1"/>
      <c r="AC103" s="1">
        <v>48</v>
      </c>
      <c r="AD103" s="1">
        <v>134</v>
      </c>
      <c r="AE103" s="1"/>
      <c r="AF103" s="1"/>
      <c r="AG103" s="1">
        <v>22</v>
      </c>
      <c r="AH103" s="1"/>
      <c r="AI103" s="1"/>
      <c r="AJ103" s="1"/>
      <c r="AK103" s="1"/>
      <c r="AL103" s="1"/>
      <c r="AM103" s="1"/>
      <c r="AN103" s="1">
        <v>14145</v>
      </c>
      <c r="AO103" s="3">
        <v>5441</v>
      </c>
    </row>
    <row r="104" spans="1:41">
      <c r="A104" s="1" t="s">
        <v>213</v>
      </c>
      <c r="B104" s="11">
        <v>674</v>
      </c>
      <c r="C104" s="1">
        <v>2</v>
      </c>
      <c r="D104" s="1">
        <v>6</v>
      </c>
      <c r="E104" s="1"/>
      <c r="F104" s="1">
        <v>3</v>
      </c>
      <c r="G104" s="1">
        <v>7708</v>
      </c>
      <c r="H104" s="1"/>
      <c r="I104" s="1">
        <v>2</v>
      </c>
      <c r="J104" s="1">
        <v>1</v>
      </c>
      <c r="K104" s="1">
        <v>3726</v>
      </c>
      <c r="L104" s="1"/>
      <c r="M104" s="1">
        <v>5</v>
      </c>
      <c r="N104" s="1"/>
      <c r="O104" s="1"/>
      <c r="P104" s="1">
        <v>2</v>
      </c>
      <c r="Q104" s="1">
        <v>14</v>
      </c>
      <c r="R104" s="1">
        <v>2</v>
      </c>
      <c r="S104" s="1">
        <v>1</v>
      </c>
      <c r="T104" s="1"/>
      <c r="U104" s="1"/>
      <c r="V104" s="1">
        <v>9</v>
      </c>
      <c r="W104" s="1">
        <v>7</v>
      </c>
      <c r="X104" s="1">
        <v>5</v>
      </c>
      <c r="Y104" s="1"/>
      <c r="Z104" s="1">
        <v>15</v>
      </c>
      <c r="AA104" s="1">
        <v>2</v>
      </c>
      <c r="AB104" s="1"/>
      <c r="AC104" s="1">
        <v>157</v>
      </c>
      <c r="AD104" s="1">
        <v>71</v>
      </c>
      <c r="AE104" s="1"/>
      <c r="AF104" s="1"/>
      <c r="AG104" s="1">
        <v>15</v>
      </c>
      <c r="AH104" s="1"/>
      <c r="AI104" s="1"/>
      <c r="AJ104" s="1"/>
      <c r="AK104" s="1"/>
      <c r="AL104" s="1"/>
      <c r="AM104" s="1"/>
      <c r="AN104" s="1">
        <v>11753</v>
      </c>
      <c r="AO104" s="3">
        <v>3783</v>
      </c>
    </row>
    <row r="105" spans="1:41">
      <c r="A105" s="1" t="s">
        <v>3498</v>
      </c>
      <c r="B105" s="11">
        <v>679</v>
      </c>
      <c r="C105" s="1">
        <v>9</v>
      </c>
      <c r="D105" s="1">
        <v>15</v>
      </c>
      <c r="E105" s="1">
        <v>1</v>
      </c>
      <c r="F105" s="1">
        <v>2</v>
      </c>
      <c r="G105" s="1">
        <v>10331</v>
      </c>
      <c r="H105" s="1">
        <v>1</v>
      </c>
      <c r="I105" s="1">
        <v>1</v>
      </c>
      <c r="J105" s="1">
        <v>1</v>
      </c>
      <c r="K105" s="1">
        <v>2085</v>
      </c>
      <c r="L105" s="1">
        <v>2</v>
      </c>
      <c r="M105" s="1">
        <v>3</v>
      </c>
      <c r="N105" s="1"/>
      <c r="O105" s="1"/>
      <c r="P105" s="1">
        <v>4</v>
      </c>
      <c r="Q105" s="1">
        <v>181</v>
      </c>
      <c r="R105" s="1">
        <v>11</v>
      </c>
      <c r="S105" s="1">
        <v>3</v>
      </c>
      <c r="T105" s="1">
        <v>1</v>
      </c>
      <c r="U105" s="1"/>
      <c r="V105" s="1">
        <v>19</v>
      </c>
      <c r="W105" s="1">
        <v>6</v>
      </c>
      <c r="X105" s="1">
        <v>5</v>
      </c>
      <c r="Y105" s="1"/>
      <c r="Z105" s="1">
        <v>37</v>
      </c>
      <c r="AA105" s="1"/>
      <c r="AB105" s="1"/>
      <c r="AC105" s="1">
        <v>31</v>
      </c>
      <c r="AD105" s="1">
        <v>179</v>
      </c>
      <c r="AE105" s="1"/>
      <c r="AF105" s="1"/>
      <c r="AG105" s="1">
        <v>11</v>
      </c>
      <c r="AH105" s="1"/>
      <c r="AI105" s="1"/>
      <c r="AJ105" s="1"/>
      <c r="AK105" s="1"/>
      <c r="AL105" s="1"/>
      <c r="AM105" s="1">
        <v>1</v>
      </c>
      <c r="AN105" s="1">
        <v>12940</v>
      </c>
      <c r="AO105" s="3">
        <v>2202</v>
      </c>
    </row>
    <row r="106" spans="1:41">
      <c r="A106" s="1" t="s">
        <v>219</v>
      </c>
      <c r="B106" s="11">
        <v>686</v>
      </c>
      <c r="C106" s="1">
        <v>3</v>
      </c>
      <c r="D106" s="1">
        <v>3</v>
      </c>
      <c r="E106" s="1"/>
      <c r="F106" s="1">
        <v>7</v>
      </c>
      <c r="G106" s="1">
        <v>15063</v>
      </c>
      <c r="H106" s="1"/>
      <c r="I106" s="1">
        <v>8</v>
      </c>
      <c r="J106" s="1">
        <v>3</v>
      </c>
      <c r="K106" s="1">
        <v>2182</v>
      </c>
      <c r="L106" s="1">
        <v>2</v>
      </c>
      <c r="M106" s="1">
        <v>4</v>
      </c>
      <c r="N106" s="1"/>
      <c r="O106" s="1"/>
      <c r="P106" s="1">
        <v>4</v>
      </c>
      <c r="Q106" s="1">
        <v>10</v>
      </c>
      <c r="R106" s="1">
        <v>17</v>
      </c>
      <c r="S106" s="1">
        <v>13</v>
      </c>
      <c r="T106" s="1"/>
      <c r="U106" s="1"/>
      <c r="V106" s="1">
        <v>29</v>
      </c>
      <c r="W106" s="1">
        <v>4</v>
      </c>
      <c r="X106" s="1">
        <v>10</v>
      </c>
      <c r="Y106" s="1"/>
      <c r="Z106" s="1">
        <v>43</v>
      </c>
      <c r="AA106" s="1"/>
      <c r="AB106" s="1"/>
      <c r="AC106" s="1">
        <v>141</v>
      </c>
      <c r="AD106" s="1">
        <v>285</v>
      </c>
      <c r="AE106" s="1"/>
      <c r="AF106" s="1">
        <v>1</v>
      </c>
      <c r="AG106" s="1">
        <v>55</v>
      </c>
      <c r="AH106" s="1"/>
      <c r="AI106" s="1">
        <v>3</v>
      </c>
      <c r="AJ106" s="1"/>
      <c r="AK106" s="1"/>
      <c r="AL106" s="1">
        <v>5</v>
      </c>
      <c r="AM106" s="1"/>
      <c r="AN106" s="1">
        <v>17895</v>
      </c>
      <c r="AO106" s="3">
        <v>2318</v>
      </c>
    </row>
    <row r="107" spans="1:41">
      <c r="A107" s="1" t="s">
        <v>221</v>
      </c>
      <c r="B107" s="11">
        <v>690</v>
      </c>
      <c r="C107" s="1"/>
      <c r="D107" s="1">
        <v>1</v>
      </c>
      <c r="E107" s="1"/>
      <c r="F107" s="1"/>
      <c r="G107" s="1">
        <v>4320</v>
      </c>
      <c r="H107" s="1"/>
      <c r="I107" s="1">
        <v>3</v>
      </c>
      <c r="J107" s="1">
        <v>2</v>
      </c>
      <c r="K107" s="1">
        <v>1733</v>
      </c>
      <c r="L107" s="1"/>
      <c r="M107" s="1">
        <v>4</v>
      </c>
      <c r="N107" s="1"/>
      <c r="O107" s="1"/>
      <c r="P107" s="1">
        <v>10</v>
      </c>
      <c r="Q107" s="1">
        <v>2</v>
      </c>
      <c r="R107" s="1">
        <v>5</v>
      </c>
      <c r="S107" s="1"/>
      <c r="T107" s="1"/>
      <c r="U107" s="1"/>
      <c r="V107" s="1">
        <v>14</v>
      </c>
      <c r="W107" s="1">
        <v>1</v>
      </c>
      <c r="X107" s="1">
        <v>4</v>
      </c>
      <c r="Y107" s="1"/>
      <c r="Z107" s="1">
        <v>15</v>
      </c>
      <c r="AA107" s="1"/>
      <c r="AB107" s="1">
        <v>7</v>
      </c>
      <c r="AC107" s="1">
        <v>25</v>
      </c>
      <c r="AD107" s="1">
        <v>52</v>
      </c>
      <c r="AE107" s="1">
        <v>1</v>
      </c>
      <c r="AF107" s="1"/>
      <c r="AG107" s="1">
        <v>11</v>
      </c>
      <c r="AH107" s="1"/>
      <c r="AI107" s="1"/>
      <c r="AJ107" s="1"/>
      <c r="AK107" s="1"/>
      <c r="AL107" s="1"/>
      <c r="AM107" s="1"/>
      <c r="AN107" s="1">
        <v>6210</v>
      </c>
      <c r="AO107" s="3">
        <v>1796</v>
      </c>
    </row>
    <row r="108" spans="1:41">
      <c r="A108" s="1" t="s">
        <v>223</v>
      </c>
      <c r="B108" s="11">
        <v>697</v>
      </c>
      <c r="C108" s="1">
        <v>3</v>
      </c>
      <c r="D108" s="1">
        <v>11</v>
      </c>
      <c r="E108" s="1"/>
      <c r="F108" s="1">
        <v>1</v>
      </c>
      <c r="G108" s="1">
        <v>11430</v>
      </c>
      <c r="H108" s="1">
        <v>11</v>
      </c>
      <c r="I108" s="1">
        <v>2</v>
      </c>
      <c r="J108" s="1">
        <v>9</v>
      </c>
      <c r="K108" s="1">
        <v>5013</v>
      </c>
      <c r="L108" s="1">
        <v>2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2</v>
      </c>
      <c r="T108" s="1"/>
      <c r="U108" s="1"/>
      <c r="V108" s="1">
        <v>11</v>
      </c>
      <c r="W108" s="1">
        <v>16</v>
      </c>
      <c r="X108" s="1">
        <v>3</v>
      </c>
      <c r="Y108" s="1"/>
      <c r="Z108" s="1">
        <v>82</v>
      </c>
      <c r="AA108" s="1">
        <v>1</v>
      </c>
      <c r="AB108" s="1"/>
      <c r="AC108" s="1">
        <v>130</v>
      </c>
      <c r="AD108" s="1">
        <v>514</v>
      </c>
      <c r="AE108" s="1"/>
      <c r="AF108" s="1"/>
      <c r="AG108" s="1">
        <v>23</v>
      </c>
      <c r="AH108" s="1"/>
      <c r="AI108" s="1"/>
      <c r="AJ108" s="1"/>
      <c r="AK108" s="1"/>
      <c r="AL108" s="1">
        <v>3</v>
      </c>
      <c r="AM108" s="1"/>
      <c r="AN108" s="1">
        <v>17285</v>
      </c>
      <c r="AO108" s="3">
        <v>5179</v>
      </c>
    </row>
    <row r="109" spans="1:41">
      <c r="A109" s="1" t="s">
        <v>225</v>
      </c>
      <c r="B109" s="11">
        <v>736</v>
      </c>
      <c r="C109" s="1">
        <v>5</v>
      </c>
      <c r="D109" s="1">
        <v>15</v>
      </c>
      <c r="E109" s="1"/>
      <c r="F109" s="1">
        <v>5</v>
      </c>
      <c r="G109" s="1">
        <v>17980</v>
      </c>
      <c r="H109" s="1">
        <v>2</v>
      </c>
      <c r="I109" s="1">
        <v>5</v>
      </c>
      <c r="J109" s="1">
        <v>10</v>
      </c>
      <c r="K109" s="1">
        <v>6115</v>
      </c>
      <c r="L109" s="1">
        <v>5</v>
      </c>
      <c r="M109" s="1">
        <v>17</v>
      </c>
      <c r="N109" s="1"/>
      <c r="O109" s="1"/>
      <c r="P109" s="1">
        <v>1</v>
      </c>
      <c r="Q109" s="1">
        <v>477</v>
      </c>
      <c r="R109" s="1">
        <v>2</v>
      </c>
      <c r="S109" s="1">
        <v>1376</v>
      </c>
      <c r="T109" s="1"/>
      <c r="U109" s="1"/>
      <c r="V109" s="1">
        <v>17</v>
      </c>
      <c r="W109" s="1">
        <v>15</v>
      </c>
      <c r="X109" s="1">
        <v>8</v>
      </c>
      <c r="Y109" s="1"/>
      <c r="Z109" s="1">
        <v>279</v>
      </c>
      <c r="AA109" s="1"/>
      <c r="AB109" s="1"/>
      <c r="AC109" s="1">
        <v>355</v>
      </c>
      <c r="AD109" s="1">
        <v>256</v>
      </c>
      <c r="AE109" s="1"/>
      <c r="AF109" s="1"/>
      <c r="AG109" s="1">
        <v>13</v>
      </c>
      <c r="AH109" s="1"/>
      <c r="AI109" s="1"/>
      <c r="AJ109" s="1"/>
      <c r="AK109" s="1"/>
      <c r="AL109" s="1"/>
      <c r="AM109" s="1">
        <v>1</v>
      </c>
      <c r="AN109" s="1">
        <v>26959</v>
      </c>
      <c r="AO109" s="3">
        <v>7867</v>
      </c>
    </row>
    <row r="110" spans="1:41">
      <c r="A110" s="1" t="s">
        <v>228</v>
      </c>
      <c r="B110" s="11">
        <v>756</v>
      </c>
      <c r="C110" s="1">
        <v>10</v>
      </c>
      <c r="D110" s="1">
        <v>14</v>
      </c>
      <c r="E110" s="1"/>
      <c r="F110" s="1">
        <v>2</v>
      </c>
      <c r="G110" s="1">
        <v>12618</v>
      </c>
      <c r="H110" s="1">
        <v>1</v>
      </c>
      <c r="I110" s="1">
        <v>18</v>
      </c>
      <c r="J110" s="1">
        <v>7</v>
      </c>
      <c r="K110" s="1">
        <v>10581</v>
      </c>
      <c r="L110" s="1">
        <v>4</v>
      </c>
      <c r="M110" s="1">
        <v>29</v>
      </c>
      <c r="N110" s="1"/>
      <c r="O110" s="1"/>
      <c r="P110" s="1">
        <v>4</v>
      </c>
      <c r="Q110" s="1">
        <v>39</v>
      </c>
      <c r="R110" s="1">
        <v>23</v>
      </c>
      <c r="S110" s="1">
        <v>8</v>
      </c>
      <c r="T110" s="1">
        <v>1</v>
      </c>
      <c r="U110" s="1"/>
      <c r="V110" s="1">
        <v>27</v>
      </c>
      <c r="W110" s="1">
        <v>8</v>
      </c>
      <c r="X110" s="1">
        <v>5</v>
      </c>
      <c r="Y110" s="1"/>
      <c r="Z110" s="1">
        <v>104</v>
      </c>
      <c r="AA110" s="1"/>
      <c r="AB110" s="1"/>
      <c r="AC110" s="1">
        <v>163</v>
      </c>
      <c r="AD110" s="1">
        <v>132</v>
      </c>
      <c r="AE110" s="1"/>
      <c r="AF110" s="1"/>
      <c r="AG110" s="1">
        <v>28</v>
      </c>
      <c r="AH110" s="1"/>
      <c r="AI110" s="1"/>
      <c r="AJ110" s="1"/>
      <c r="AK110" s="1"/>
      <c r="AL110" s="1"/>
      <c r="AM110" s="1"/>
      <c r="AN110" s="1">
        <v>23826</v>
      </c>
      <c r="AO110" s="3">
        <v>10826</v>
      </c>
    </row>
    <row r="111" spans="1:41">
      <c r="A111" s="1" t="s">
        <v>230</v>
      </c>
      <c r="B111" s="11">
        <v>761</v>
      </c>
      <c r="C111" s="1">
        <v>3</v>
      </c>
      <c r="D111" s="1">
        <v>18</v>
      </c>
      <c r="E111" s="1"/>
      <c r="F111" s="1"/>
      <c r="G111" s="1">
        <v>6877</v>
      </c>
      <c r="H111" s="1"/>
      <c r="I111" s="1">
        <v>1</v>
      </c>
      <c r="J111" s="1">
        <v>10</v>
      </c>
      <c r="K111" s="1">
        <v>1391</v>
      </c>
      <c r="L111" s="1">
        <v>2</v>
      </c>
      <c r="M111" s="1">
        <v>1</v>
      </c>
      <c r="N111" s="1"/>
      <c r="O111" s="1"/>
      <c r="P111" s="1"/>
      <c r="Q111" s="1">
        <v>8</v>
      </c>
      <c r="R111" s="1">
        <v>4</v>
      </c>
      <c r="S111" s="1">
        <v>10</v>
      </c>
      <c r="T111" s="1"/>
      <c r="U111" s="1"/>
      <c r="V111" s="1">
        <v>8</v>
      </c>
      <c r="W111" s="1">
        <v>3</v>
      </c>
      <c r="X111" s="1">
        <v>3</v>
      </c>
      <c r="Y111" s="1"/>
      <c r="Z111" s="1">
        <v>35</v>
      </c>
      <c r="AA111" s="1"/>
      <c r="AB111" s="1"/>
      <c r="AC111" s="1">
        <v>199</v>
      </c>
      <c r="AD111" s="1">
        <v>147</v>
      </c>
      <c r="AE111" s="1"/>
      <c r="AF111" s="1"/>
      <c r="AG111" s="1">
        <v>9</v>
      </c>
      <c r="AH111" s="1"/>
      <c r="AI111" s="1"/>
      <c r="AJ111" s="1"/>
      <c r="AK111" s="1"/>
      <c r="AL111" s="1"/>
      <c r="AM111" s="1"/>
      <c r="AN111" s="1">
        <v>8729</v>
      </c>
      <c r="AO111" s="3">
        <v>1488</v>
      </c>
    </row>
    <row r="112" spans="1:41">
      <c r="A112" s="1" t="s">
        <v>232</v>
      </c>
      <c r="B112" s="11">
        <v>789</v>
      </c>
      <c r="C112" s="1"/>
      <c r="D112" s="1">
        <v>3</v>
      </c>
      <c r="E112" s="1"/>
      <c r="F112" s="1"/>
      <c r="G112" s="1">
        <v>7967</v>
      </c>
      <c r="H112" s="1"/>
      <c r="I112" s="1"/>
      <c r="J112" s="1">
        <v>4</v>
      </c>
      <c r="K112" s="1">
        <v>1064</v>
      </c>
      <c r="L112" s="1"/>
      <c r="M112" s="1"/>
      <c r="N112" s="1"/>
      <c r="O112" s="1"/>
      <c r="P112" s="1"/>
      <c r="Q112" s="1"/>
      <c r="R112" s="1">
        <v>19</v>
      </c>
      <c r="S112" s="1">
        <v>16</v>
      </c>
      <c r="T112" s="1"/>
      <c r="U112" s="1"/>
      <c r="V112" s="1">
        <v>14</v>
      </c>
      <c r="W112" s="1">
        <v>2</v>
      </c>
      <c r="X112" s="1">
        <v>30</v>
      </c>
      <c r="Y112" s="1"/>
      <c r="Z112" s="1">
        <v>36</v>
      </c>
      <c r="AA112" s="1"/>
      <c r="AB112" s="1"/>
      <c r="AC112" s="1">
        <v>7</v>
      </c>
      <c r="AD112" s="1">
        <v>131</v>
      </c>
      <c r="AE112" s="1"/>
      <c r="AF112" s="1"/>
      <c r="AG112" s="1">
        <v>20</v>
      </c>
      <c r="AH112" s="1"/>
      <c r="AI112" s="1"/>
      <c r="AJ112" s="1"/>
      <c r="AK112" s="1"/>
      <c r="AL112" s="1"/>
      <c r="AM112" s="1">
        <v>4</v>
      </c>
      <c r="AN112" s="1">
        <v>9317</v>
      </c>
      <c r="AO112" s="3">
        <v>1188</v>
      </c>
    </row>
    <row r="113" spans="1:41">
      <c r="A113" s="1" t="s">
        <v>234</v>
      </c>
      <c r="B113" s="11">
        <v>790</v>
      </c>
      <c r="C113" s="1"/>
      <c r="D113" s="1">
        <v>12</v>
      </c>
      <c r="E113" s="1"/>
      <c r="F113" s="1"/>
      <c r="G113" s="1">
        <v>11848</v>
      </c>
      <c r="H113" s="1"/>
      <c r="I113" s="1"/>
      <c r="J113" s="1">
        <v>38</v>
      </c>
      <c r="K113" s="1">
        <v>14059</v>
      </c>
      <c r="L113" s="1"/>
      <c r="M113" s="1">
        <v>3</v>
      </c>
      <c r="N113" s="1"/>
      <c r="O113" s="1"/>
      <c r="P113" s="1">
        <v>10</v>
      </c>
      <c r="Q113" s="1"/>
      <c r="R113" s="1">
        <v>4</v>
      </c>
      <c r="S113" s="1">
        <v>28</v>
      </c>
      <c r="T113" s="1"/>
      <c r="U113" s="1"/>
      <c r="V113" s="1">
        <v>4</v>
      </c>
      <c r="W113" s="1"/>
      <c r="X113" s="1"/>
      <c r="Y113" s="1"/>
      <c r="Z113" s="1">
        <v>37</v>
      </c>
      <c r="AA113" s="1"/>
      <c r="AB113" s="1"/>
      <c r="AC113" s="1">
        <v>14</v>
      </c>
      <c r="AD113" s="1">
        <v>76</v>
      </c>
      <c r="AE113" s="1">
        <v>15</v>
      </c>
      <c r="AF113" s="1">
        <v>1</v>
      </c>
      <c r="AG113" s="1">
        <v>4</v>
      </c>
      <c r="AH113" s="1"/>
      <c r="AI113" s="1"/>
      <c r="AJ113" s="1"/>
      <c r="AK113" s="1"/>
      <c r="AL113" s="1"/>
      <c r="AM113" s="1">
        <v>1</v>
      </c>
      <c r="AN113" s="1">
        <v>26154</v>
      </c>
      <c r="AO113" s="3">
        <v>14196</v>
      </c>
    </row>
    <row r="114" spans="1:41">
      <c r="A114" s="1" t="s">
        <v>236</v>
      </c>
      <c r="B114" s="11">
        <v>792</v>
      </c>
      <c r="C114" s="1"/>
      <c r="D114" s="1">
        <v>2</v>
      </c>
      <c r="E114" s="1"/>
      <c r="F114" s="1"/>
      <c r="G114" s="1">
        <v>2803</v>
      </c>
      <c r="H114" s="1">
        <v>1</v>
      </c>
      <c r="I114" s="1">
        <v>3</v>
      </c>
      <c r="J114" s="1">
        <v>1</v>
      </c>
      <c r="K114" s="1">
        <v>232</v>
      </c>
      <c r="L114" s="1"/>
      <c r="M114" s="1">
        <v>1</v>
      </c>
      <c r="N114" s="1"/>
      <c r="O114" s="1">
        <v>11</v>
      </c>
      <c r="P114" s="1">
        <v>2</v>
      </c>
      <c r="Q114" s="1"/>
      <c r="R114" s="1">
        <v>3</v>
      </c>
      <c r="S114" s="1">
        <v>3</v>
      </c>
      <c r="T114" s="1"/>
      <c r="U114" s="1"/>
      <c r="V114" s="1">
        <v>5</v>
      </c>
      <c r="W114" s="1"/>
      <c r="X114" s="1">
        <v>3</v>
      </c>
      <c r="Y114" s="1"/>
      <c r="Z114" s="1">
        <v>3</v>
      </c>
      <c r="AA114" s="1"/>
      <c r="AB114" s="1"/>
      <c r="AC114" s="1">
        <v>13</v>
      </c>
      <c r="AD114" s="1">
        <v>37</v>
      </c>
      <c r="AE114" s="1">
        <v>1</v>
      </c>
      <c r="AF114" s="1"/>
      <c r="AG114" s="1">
        <v>6</v>
      </c>
      <c r="AH114" s="1"/>
      <c r="AI114" s="1"/>
      <c r="AJ114" s="1"/>
      <c r="AK114" s="1"/>
      <c r="AL114" s="1"/>
      <c r="AM114" s="1"/>
      <c r="AN114" s="1">
        <v>3130</v>
      </c>
      <c r="AO114" s="3">
        <v>256</v>
      </c>
    </row>
    <row r="115" spans="1:41">
      <c r="A115" s="1" t="s">
        <v>238</v>
      </c>
      <c r="B115" s="11">
        <v>809</v>
      </c>
      <c r="C115" s="1">
        <v>3</v>
      </c>
      <c r="D115" s="1">
        <v>2</v>
      </c>
      <c r="E115" s="1"/>
      <c r="F115" s="1">
        <v>1</v>
      </c>
      <c r="G115" s="1">
        <v>3115</v>
      </c>
      <c r="H115" s="1"/>
      <c r="I115" s="1"/>
      <c r="J115" s="1"/>
      <c r="K115" s="1">
        <v>409</v>
      </c>
      <c r="L115" s="1"/>
      <c r="M115" s="1"/>
      <c r="N115" s="1"/>
      <c r="O115" s="1"/>
      <c r="P115" s="1">
        <v>3</v>
      </c>
      <c r="Q115" s="1"/>
      <c r="R115" s="1">
        <v>14</v>
      </c>
      <c r="S115" s="1"/>
      <c r="T115" s="1"/>
      <c r="U115" s="1"/>
      <c r="V115" s="1">
        <v>5</v>
      </c>
      <c r="W115" s="1"/>
      <c r="X115" s="1"/>
      <c r="Y115" s="1"/>
      <c r="Z115" s="1">
        <v>5</v>
      </c>
      <c r="AA115" s="1"/>
      <c r="AB115" s="1"/>
      <c r="AC115" s="1"/>
      <c r="AD115" s="1">
        <v>23</v>
      </c>
      <c r="AE115" s="1"/>
      <c r="AF115" s="1"/>
      <c r="AG115" s="1">
        <v>7</v>
      </c>
      <c r="AH115" s="1"/>
      <c r="AI115" s="1"/>
      <c r="AJ115" s="1"/>
      <c r="AK115" s="1"/>
      <c r="AL115" s="1"/>
      <c r="AM115" s="1"/>
      <c r="AN115" s="1">
        <v>3587</v>
      </c>
      <c r="AO115" s="3">
        <v>441</v>
      </c>
    </row>
    <row r="116" spans="1:41">
      <c r="A116" s="1" t="s">
        <v>240</v>
      </c>
      <c r="B116" s="11">
        <v>819</v>
      </c>
      <c r="C116" s="1"/>
      <c r="D116" s="1">
        <v>3</v>
      </c>
      <c r="E116" s="1"/>
      <c r="F116" s="1"/>
      <c r="G116" s="1">
        <v>2143</v>
      </c>
      <c r="H116" s="1"/>
      <c r="I116" s="1"/>
      <c r="J116" s="1">
        <v>4</v>
      </c>
      <c r="K116" s="1">
        <v>1728</v>
      </c>
      <c r="L116" s="1"/>
      <c r="M116" s="1">
        <v>2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3</v>
      </c>
      <c r="Y116" s="1"/>
      <c r="Z116" s="1">
        <v>4</v>
      </c>
      <c r="AA116" s="1"/>
      <c r="AB116" s="1"/>
      <c r="AC116" s="1"/>
      <c r="AD116" s="1">
        <v>21</v>
      </c>
      <c r="AE116" s="1"/>
      <c r="AF116" s="1"/>
      <c r="AG116" s="1">
        <v>4</v>
      </c>
      <c r="AH116" s="1"/>
      <c r="AI116" s="1"/>
      <c r="AJ116" s="1"/>
      <c r="AK116" s="1"/>
      <c r="AL116" s="1"/>
      <c r="AM116" s="1"/>
      <c r="AN116" s="1">
        <v>3919</v>
      </c>
      <c r="AO116" s="3">
        <v>1751</v>
      </c>
    </row>
    <row r="117" spans="1:41">
      <c r="A117" s="1" t="s">
        <v>242</v>
      </c>
      <c r="B117" s="11">
        <v>837</v>
      </c>
      <c r="C117" s="1">
        <v>495</v>
      </c>
      <c r="D117" s="1">
        <v>14</v>
      </c>
      <c r="E117" s="1"/>
      <c r="F117" s="1"/>
      <c r="G117" s="1">
        <v>33361</v>
      </c>
      <c r="H117" s="1">
        <v>24</v>
      </c>
      <c r="I117" s="1"/>
      <c r="J117" s="1">
        <v>71</v>
      </c>
      <c r="K117" s="1">
        <v>61951</v>
      </c>
      <c r="L117" s="1">
        <v>13</v>
      </c>
      <c r="M117" s="1">
        <v>709</v>
      </c>
      <c r="N117" s="1"/>
      <c r="O117" s="1"/>
      <c r="P117" s="1">
        <v>14</v>
      </c>
      <c r="Q117" s="1">
        <v>1</v>
      </c>
      <c r="R117" s="1">
        <v>6</v>
      </c>
      <c r="S117" s="1">
        <v>3316</v>
      </c>
      <c r="T117" s="1">
        <v>8</v>
      </c>
      <c r="U117" s="1"/>
      <c r="V117" s="1">
        <v>59</v>
      </c>
      <c r="W117" s="1">
        <v>47</v>
      </c>
      <c r="X117" s="1">
        <v>29</v>
      </c>
      <c r="Y117" s="1"/>
      <c r="Z117" s="1">
        <v>456</v>
      </c>
      <c r="AA117" s="1">
        <v>1</v>
      </c>
      <c r="AB117" s="1"/>
      <c r="AC117" s="1">
        <v>397</v>
      </c>
      <c r="AD117" s="1">
        <v>2302</v>
      </c>
      <c r="AE117" s="1">
        <v>2</v>
      </c>
      <c r="AF117" s="1"/>
      <c r="AG117" s="1">
        <v>32</v>
      </c>
      <c r="AH117" s="1"/>
      <c r="AI117" s="1"/>
      <c r="AJ117" s="1"/>
      <c r="AK117" s="1"/>
      <c r="AL117" s="1">
        <v>7</v>
      </c>
      <c r="AM117" s="1"/>
      <c r="AN117" s="1">
        <v>103315</v>
      </c>
      <c r="AO117" s="3">
        <v>67213</v>
      </c>
    </row>
    <row r="118" spans="1:41">
      <c r="A118" s="1" t="s">
        <v>244</v>
      </c>
      <c r="B118" s="11">
        <v>842</v>
      </c>
      <c r="C118" s="1">
        <v>5</v>
      </c>
      <c r="D118" s="1">
        <v>3</v>
      </c>
      <c r="E118" s="1"/>
      <c r="F118" s="1"/>
      <c r="G118" s="1">
        <v>1969</v>
      </c>
      <c r="H118" s="1"/>
      <c r="I118" s="1"/>
      <c r="J118" s="1">
        <v>4</v>
      </c>
      <c r="K118" s="1">
        <v>3254</v>
      </c>
      <c r="L118" s="1">
        <v>1</v>
      </c>
      <c r="M118" s="1">
        <v>2</v>
      </c>
      <c r="N118" s="1"/>
      <c r="O118" s="1"/>
      <c r="P118" s="1"/>
      <c r="Q118" s="1">
        <v>68</v>
      </c>
      <c r="R118" s="1"/>
      <c r="S118" s="1">
        <v>100</v>
      </c>
      <c r="T118" s="1"/>
      <c r="U118" s="1"/>
      <c r="V118" s="1">
        <v>1</v>
      </c>
      <c r="W118" s="1"/>
      <c r="X118" s="1"/>
      <c r="Y118" s="1"/>
      <c r="Z118" s="1">
        <v>4</v>
      </c>
      <c r="AA118" s="1"/>
      <c r="AB118" s="1"/>
      <c r="AC118" s="1">
        <v>1</v>
      </c>
      <c r="AD118" s="1">
        <v>12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>
        <v>5425</v>
      </c>
      <c r="AO118" s="3">
        <v>3374</v>
      </c>
    </row>
    <row r="119" spans="1:41">
      <c r="A119" s="1" t="s">
        <v>246</v>
      </c>
      <c r="B119" s="11">
        <v>847</v>
      </c>
      <c r="C119" s="1">
        <v>111</v>
      </c>
      <c r="D119" s="1">
        <v>47</v>
      </c>
      <c r="E119" s="1"/>
      <c r="F119" s="1"/>
      <c r="G119" s="1">
        <v>5795</v>
      </c>
      <c r="H119" s="1">
        <v>1</v>
      </c>
      <c r="I119" s="1">
        <v>2</v>
      </c>
      <c r="J119" s="1">
        <v>17</v>
      </c>
      <c r="K119" s="1">
        <v>17389</v>
      </c>
      <c r="L119" s="1">
        <v>3</v>
      </c>
      <c r="M119" s="1">
        <v>27</v>
      </c>
      <c r="N119" s="1"/>
      <c r="O119" s="1">
        <v>1</v>
      </c>
      <c r="P119" s="1">
        <v>1</v>
      </c>
      <c r="Q119" s="1">
        <v>5</v>
      </c>
      <c r="R119" s="1">
        <v>14</v>
      </c>
      <c r="S119" s="1">
        <v>1148</v>
      </c>
      <c r="T119" s="1"/>
      <c r="U119" s="1"/>
      <c r="V119" s="1">
        <v>10</v>
      </c>
      <c r="W119" s="1">
        <v>1</v>
      </c>
      <c r="X119" s="1">
        <v>8</v>
      </c>
      <c r="Y119" s="1">
        <v>1</v>
      </c>
      <c r="Z119" s="1">
        <v>17</v>
      </c>
      <c r="AA119" s="1"/>
      <c r="AB119" s="1"/>
      <c r="AC119" s="1">
        <v>6</v>
      </c>
      <c r="AD119" s="1">
        <v>124</v>
      </c>
      <c r="AE119" s="1"/>
      <c r="AF119" s="1"/>
      <c r="AG119" s="1">
        <v>25</v>
      </c>
      <c r="AH119" s="1"/>
      <c r="AI119" s="1"/>
      <c r="AJ119" s="1"/>
      <c r="AK119" s="1"/>
      <c r="AL119" s="1">
        <v>1</v>
      </c>
      <c r="AM119" s="1"/>
      <c r="AN119" s="1">
        <v>24754</v>
      </c>
      <c r="AO119" s="3">
        <v>18795</v>
      </c>
    </row>
    <row r="120" spans="1:41">
      <c r="A120" s="1" t="s">
        <v>248</v>
      </c>
      <c r="B120" s="11">
        <v>854</v>
      </c>
      <c r="C120" s="1"/>
      <c r="D120" s="1">
        <v>1</v>
      </c>
      <c r="E120" s="1"/>
      <c r="F120" s="1"/>
      <c r="G120" s="1">
        <v>7033</v>
      </c>
      <c r="H120" s="1">
        <v>1</v>
      </c>
      <c r="I120" s="1"/>
      <c r="J120" s="1">
        <v>6</v>
      </c>
      <c r="K120" s="1">
        <v>6082</v>
      </c>
      <c r="L120" s="1">
        <v>1</v>
      </c>
      <c r="M120" s="1">
        <v>3</v>
      </c>
      <c r="N120" s="1"/>
      <c r="O120" s="1"/>
      <c r="P120" s="1"/>
      <c r="Q120" s="1">
        <v>205</v>
      </c>
      <c r="R120" s="1"/>
      <c r="S120" s="1">
        <v>1</v>
      </c>
      <c r="T120" s="1"/>
      <c r="U120" s="1"/>
      <c r="V120" s="1">
        <v>3</v>
      </c>
      <c r="W120" s="1">
        <v>22</v>
      </c>
      <c r="X120" s="1"/>
      <c r="Y120" s="1"/>
      <c r="Z120" s="1">
        <v>85</v>
      </c>
      <c r="AA120" s="1"/>
      <c r="AB120" s="1"/>
      <c r="AC120" s="1"/>
      <c r="AD120" s="1">
        <v>33</v>
      </c>
      <c r="AE120" s="1"/>
      <c r="AF120" s="1"/>
      <c r="AG120" s="1">
        <v>1</v>
      </c>
      <c r="AH120" s="1"/>
      <c r="AI120" s="1"/>
      <c r="AJ120" s="1"/>
      <c r="AK120" s="1"/>
      <c r="AL120" s="1"/>
      <c r="AM120" s="1">
        <v>1</v>
      </c>
      <c r="AN120" s="1">
        <v>13478</v>
      </c>
      <c r="AO120" s="3">
        <v>6205</v>
      </c>
    </row>
    <row r="121" spans="1:41">
      <c r="A121" s="1" t="s">
        <v>251</v>
      </c>
      <c r="B121" s="11">
        <v>856</v>
      </c>
      <c r="C121" s="1">
        <v>6</v>
      </c>
      <c r="D121" s="1"/>
      <c r="E121" s="1"/>
      <c r="F121" s="1"/>
      <c r="G121" s="1">
        <v>2366</v>
      </c>
      <c r="H121" s="1"/>
      <c r="I121" s="1"/>
      <c r="J121" s="1"/>
      <c r="K121" s="1">
        <v>301</v>
      </c>
      <c r="L121" s="1"/>
      <c r="M121" s="1"/>
      <c r="N121" s="1"/>
      <c r="O121" s="1"/>
      <c r="P121" s="1">
        <v>1</v>
      </c>
      <c r="Q121" s="1"/>
      <c r="R121" s="1">
        <v>5</v>
      </c>
      <c r="S121" s="1">
        <v>203</v>
      </c>
      <c r="T121" s="1"/>
      <c r="U121" s="1"/>
      <c r="V121" s="1">
        <v>1</v>
      </c>
      <c r="W121" s="1">
        <v>1</v>
      </c>
      <c r="X121" s="1"/>
      <c r="Y121" s="1"/>
      <c r="Z121" s="1">
        <v>5</v>
      </c>
      <c r="AA121" s="1"/>
      <c r="AB121" s="1"/>
      <c r="AC121" s="1">
        <v>1</v>
      </c>
      <c r="AD121" s="1">
        <v>41</v>
      </c>
      <c r="AE121" s="1"/>
      <c r="AF121" s="1"/>
      <c r="AG121" s="1">
        <v>4</v>
      </c>
      <c r="AH121" s="1"/>
      <c r="AI121" s="1"/>
      <c r="AJ121" s="1"/>
      <c r="AK121" s="1"/>
      <c r="AL121" s="1">
        <v>1</v>
      </c>
      <c r="AM121" s="1"/>
      <c r="AN121" s="1">
        <v>2936</v>
      </c>
      <c r="AO121" s="3">
        <v>523</v>
      </c>
    </row>
    <row r="122" spans="1:41">
      <c r="A122" s="1" t="s">
        <v>253</v>
      </c>
      <c r="B122" s="11">
        <v>858</v>
      </c>
      <c r="C122" s="1"/>
      <c r="D122" s="1">
        <v>2</v>
      </c>
      <c r="E122" s="1"/>
      <c r="F122" s="1"/>
      <c r="G122" s="1">
        <v>8402</v>
      </c>
      <c r="H122" s="1"/>
      <c r="I122" s="1">
        <v>2</v>
      </c>
      <c r="J122" s="1"/>
      <c r="K122" s="1">
        <v>2872</v>
      </c>
      <c r="L122" s="1"/>
      <c r="M122" s="1"/>
      <c r="N122" s="1"/>
      <c r="O122" s="1"/>
      <c r="P122" s="1"/>
      <c r="Q122" s="1">
        <v>3</v>
      </c>
      <c r="R122" s="1">
        <v>12</v>
      </c>
      <c r="S122" s="1">
        <v>4</v>
      </c>
      <c r="T122" s="1"/>
      <c r="U122" s="1"/>
      <c r="V122" s="1">
        <v>3</v>
      </c>
      <c r="W122" s="1"/>
      <c r="X122" s="1"/>
      <c r="Y122" s="1"/>
      <c r="Z122" s="1">
        <v>8</v>
      </c>
      <c r="AA122" s="1"/>
      <c r="AB122" s="1"/>
      <c r="AC122" s="1">
        <v>5</v>
      </c>
      <c r="AD122" s="1">
        <v>42</v>
      </c>
      <c r="AE122" s="1"/>
      <c r="AF122" s="1"/>
      <c r="AG122" s="1">
        <v>5</v>
      </c>
      <c r="AH122" s="1"/>
      <c r="AI122" s="1"/>
      <c r="AJ122" s="1"/>
      <c r="AK122" s="1"/>
      <c r="AL122" s="1"/>
      <c r="AM122" s="1"/>
      <c r="AN122" s="1">
        <v>11360</v>
      </c>
      <c r="AO122" s="3">
        <v>2901</v>
      </c>
    </row>
    <row r="123" spans="1:41">
      <c r="A123" s="1" t="s">
        <v>255</v>
      </c>
      <c r="B123" s="11">
        <v>861</v>
      </c>
      <c r="C123" s="1">
        <v>1</v>
      </c>
      <c r="D123" s="1">
        <v>4</v>
      </c>
      <c r="E123" s="1"/>
      <c r="F123" s="1"/>
      <c r="G123" s="1">
        <v>5232</v>
      </c>
      <c r="H123" s="1"/>
      <c r="I123" s="1"/>
      <c r="J123" s="1">
        <v>1</v>
      </c>
      <c r="K123" s="1">
        <v>639</v>
      </c>
      <c r="L123" s="1"/>
      <c r="M123" s="1">
        <v>2</v>
      </c>
      <c r="N123" s="1"/>
      <c r="O123" s="1"/>
      <c r="P123" s="1"/>
      <c r="Q123" s="1"/>
      <c r="R123" s="1">
        <v>15</v>
      </c>
      <c r="S123" s="1">
        <v>5</v>
      </c>
      <c r="T123" s="1">
        <v>1</v>
      </c>
      <c r="U123" s="1"/>
      <c r="V123" s="1">
        <v>4</v>
      </c>
      <c r="W123" s="1"/>
      <c r="X123" s="1">
        <v>2</v>
      </c>
      <c r="Y123" s="1"/>
      <c r="Z123" s="1">
        <v>9</v>
      </c>
      <c r="AA123" s="1"/>
      <c r="AB123" s="1"/>
      <c r="AC123" s="1"/>
      <c r="AD123" s="1">
        <v>41</v>
      </c>
      <c r="AE123" s="1"/>
      <c r="AF123" s="1"/>
      <c r="AG123" s="1">
        <v>19</v>
      </c>
      <c r="AH123" s="1"/>
      <c r="AI123" s="1"/>
      <c r="AJ123" s="1"/>
      <c r="AK123" s="1"/>
      <c r="AL123" s="1"/>
      <c r="AM123" s="1"/>
      <c r="AN123" s="1">
        <v>5975</v>
      </c>
      <c r="AO123" s="3">
        <v>683</v>
      </c>
    </row>
    <row r="124" spans="1:41">
      <c r="A124" s="1" t="s">
        <v>3481</v>
      </c>
      <c r="B124" s="11">
        <v>873</v>
      </c>
      <c r="C124" s="1">
        <v>1</v>
      </c>
      <c r="D124" s="1"/>
      <c r="E124" s="1"/>
      <c r="F124" s="1"/>
      <c r="G124" s="1">
        <v>2289</v>
      </c>
      <c r="H124" s="1"/>
      <c r="I124" s="1"/>
      <c r="J124" s="1">
        <v>15</v>
      </c>
      <c r="K124" s="1">
        <v>4135</v>
      </c>
      <c r="L124" s="1"/>
      <c r="M124" s="1">
        <v>1</v>
      </c>
      <c r="N124" s="1"/>
      <c r="O124" s="1"/>
      <c r="P124" s="1"/>
      <c r="Q124" s="1"/>
      <c r="R124" s="1"/>
      <c r="S124" s="1">
        <v>1204</v>
      </c>
      <c r="T124" s="1"/>
      <c r="U124" s="1"/>
      <c r="V124" s="1"/>
      <c r="W124" s="1"/>
      <c r="X124" s="1"/>
      <c r="Y124" s="1"/>
      <c r="Z124" s="1">
        <v>5</v>
      </c>
      <c r="AA124" s="1"/>
      <c r="AB124" s="1"/>
      <c r="AC124" s="1">
        <v>3</v>
      </c>
      <c r="AD124" s="1">
        <v>10</v>
      </c>
      <c r="AE124" s="1"/>
      <c r="AF124" s="1"/>
      <c r="AG124" s="1">
        <v>4</v>
      </c>
      <c r="AH124" s="1"/>
      <c r="AI124" s="1"/>
      <c r="AJ124" s="1"/>
      <c r="AK124" s="1"/>
      <c r="AL124" s="1"/>
      <c r="AM124" s="1"/>
      <c r="AN124" s="1">
        <v>7667</v>
      </c>
      <c r="AO124" s="3">
        <v>5361</v>
      </c>
    </row>
    <row r="125" spans="1:41">
      <c r="A125" s="1" t="s">
        <v>259</v>
      </c>
      <c r="B125" s="11">
        <v>885</v>
      </c>
      <c r="C125" s="1">
        <v>2</v>
      </c>
      <c r="D125" s="1">
        <v>6</v>
      </c>
      <c r="E125" s="1"/>
      <c r="F125" s="1"/>
      <c r="G125" s="1">
        <v>4447</v>
      </c>
      <c r="H125" s="1"/>
      <c r="I125" s="1"/>
      <c r="J125" s="1">
        <v>1</v>
      </c>
      <c r="K125" s="1">
        <v>1047</v>
      </c>
      <c r="L125" s="1"/>
      <c r="M125" s="1">
        <v>1</v>
      </c>
      <c r="N125" s="1"/>
      <c r="O125" s="1"/>
      <c r="P125" s="1"/>
      <c r="Q125" s="1">
        <v>4</v>
      </c>
      <c r="R125" s="1"/>
      <c r="S125" s="1">
        <v>3</v>
      </c>
      <c r="T125" s="1"/>
      <c r="U125" s="1"/>
      <c r="V125" s="1">
        <v>4</v>
      </c>
      <c r="W125" s="1"/>
      <c r="X125" s="1">
        <v>1</v>
      </c>
      <c r="Y125" s="1"/>
      <c r="Z125" s="1">
        <v>14</v>
      </c>
      <c r="AA125" s="1"/>
      <c r="AB125" s="1"/>
      <c r="AC125" s="1">
        <v>16</v>
      </c>
      <c r="AD125" s="1">
        <v>32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>
        <v>5580</v>
      </c>
      <c r="AO125" s="3">
        <v>1079</v>
      </c>
    </row>
    <row r="126" spans="1:41">
      <c r="A126" s="1" t="s">
        <v>261</v>
      </c>
      <c r="B126" s="11">
        <v>887</v>
      </c>
      <c r="C126" s="1">
        <v>7</v>
      </c>
      <c r="D126" s="1">
        <v>88</v>
      </c>
      <c r="E126" s="1"/>
      <c r="F126" s="1"/>
      <c r="G126" s="1">
        <v>18979</v>
      </c>
      <c r="H126" s="1"/>
      <c r="I126" s="1">
        <v>8</v>
      </c>
      <c r="J126" s="1">
        <v>6</v>
      </c>
      <c r="K126" s="1">
        <v>7473</v>
      </c>
      <c r="L126" s="1">
        <v>2</v>
      </c>
      <c r="M126" s="1">
        <v>9</v>
      </c>
      <c r="N126" s="1"/>
      <c r="O126" s="1"/>
      <c r="P126" s="1">
        <v>6</v>
      </c>
      <c r="Q126" s="1">
        <v>119</v>
      </c>
      <c r="R126" s="1">
        <v>18</v>
      </c>
      <c r="S126" s="1">
        <v>6</v>
      </c>
      <c r="T126" s="1"/>
      <c r="U126" s="1"/>
      <c r="V126" s="1">
        <v>20</v>
      </c>
      <c r="W126" s="1">
        <v>3</v>
      </c>
      <c r="X126" s="1">
        <v>9</v>
      </c>
      <c r="Y126" s="1">
        <v>3</v>
      </c>
      <c r="Z126" s="1">
        <v>45</v>
      </c>
      <c r="AA126" s="1">
        <v>2</v>
      </c>
      <c r="AB126" s="1"/>
      <c r="AC126" s="1">
        <v>44</v>
      </c>
      <c r="AD126" s="1">
        <v>201</v>
      </c>
      <c r="AE126" s="1"/>
      <c r="AF126" s="1"/>
      <c r="AG126" s="1">
        <v>39</v>
      </c>
      <c r="AH126" s="1"/>
      <c r="AI126" s="1"/>
      <c r="AJ126" s="1"/>
      <c r="AK126" s="1"/>
      <c r="AL126" s="1">
        <v>1</v>
      </c>
      <c r="AM126" s="1"/>
      <c r="AN126" s="1">
        <v>27088</v>
      </c>
      <c r="AO126" s="3">
        <v>7697</v>
      </c>
    </row>
    <row r="127" spans="1:41">
      <c r="A127" s="1" t="s">
        <v>263</v>
      </c>
      <c r="B127" s="11">
        <v>890</v>
      </c>
      <c r="C127" s="1">
        <v>1</v>
      </c>
      <c r="D127" s="1">
        <v>23</v>
      </c>
      <c r="E127" s="1"/>
      <c r="F127" s="1"/>
      <c r="G127" s="1">
        <v>11004</v>
      </c>
      <c r="H127" s="1"/>
      <c r="I127" s="1">
        <v>3</v>
      </c>
      <c r="J127" s="1">
        <v>12</v>
      </c>
      <c r="K127" s="1">
        <v>3741</v>
      </c>
      <c r="L127" s="1">
        <v>8</v>
      </c>
      <c r="M127" s="1">
        <v>6</v>
      </c>
      <c r="N127" s="1"/>
      <c r="O127" s="1"/>
      <c r="P127" s="1">
        <v>3</v>
      </c>
      <c r="Q127" s="1">
        <v>443</v>
      </c>
      <c r="R127" s="1">
        <v>19</v>
      </c>
      <c r="S127" s="1">
        <v>6</v>
      </c>
      <c r="T127" s="1"/>
      <c r="U127" s="1"/>
      <c r="V127" s="1">
        <v>2</v>
      </c>
      <c r="W127" s="1">
        <v>3</v>
      </c>
      <c r="X127" s="1">
        <v>3</v>
      </c>
      <c r="Y127" s="1"/>
      <c r="Z127" s="1">
        <v>37</v>
      </c>
      <c r="AA127" s="1"/>
      <c r="AB127" s="1"/>
      <c r="AC127" s="1">
        <v>35</v>
      </c>
      <c r="AD127" s="1">
        <v>122</v>
      </c>
      <c r="AE127" s="1">
        <v>2</v>
      </c>
      <c r="AF127" s="1"/>
      <c r="AG127" s="1">
        <v>20</v>
      </c>
      <c r="AH127" s="1"/>
      <c r="AI127" s="1"/>
      <c r="AJ127" s="1"/>
      <c r="AK127" s="1"/>
      <c r="AL127" s="1"/>
      <c r="AM127" s="1"/>
      <c r="AN127" s="1">
        <v>15493</v>
      </c>
      <c r="AO127" s="3">
        <v>3864</v>
      </c>
    </row>
    <row r="128" spans="1:41">
      <c r="A128" s="1" t="s">
        <v>265</v>
      </c>
      <c r="B128" s="11">
        <v>893</v>
      </c>
      <c r="C128" s="1"/>
      <c r="D128" s="1">
        <v>2</v>
      </c>
      <c r="E128" s="1"/>
      <c r="F128" s="1"/>
      <c r="G128" s="1">
        <v>5842</v>
      </c>
      <c r="H128" s="1"/>
      <c r="I128" s="1"/>
      <c r="J128" s="1">
        <v>3</v>
      </c>
      <c r="K128" s="1">
        <v>3714</v>
      </c>
      <c r="L128" s="1"/>
      <c r="M128" s="1">
        <v>22</v>
      </c>
      <c r="N128" s="1"/>
      <c r="O128" s="1">
        <v>1</v>
      </c>
      <c r="P128" s="1"/>
      <c r="Q128" s="1">
        <v>25</v>
      </c>
      <c r="R128" s="1">
        <v>19</v>
      </c>
      <c r="S128" s="1"/>
      <c r="T128" s="1"/>
      <c r="U128" s="1"/>
      <c r="V128" s="1">
        <v>6</v>
      </c>
      <c r="W128" s="1"/>
      <c r="X128" s="1">
        <v>5</v>
      </c>
      <c r="Y128" s="1"/>
      <c r="Z128" s="1">
        <v>40</v>
      </c>
      <c r="AA128" s="1"/>
      <c r="AB128" s="1"/>
      <c r="AC128" s="1">
        <v>22</v>
      </c>
      <c r="AD128" s="1">
        <v>71</v>
      </c>
      <c r="AE128" s="1"/>
      <c r="AF128" s="1"/>
      <c r="AG128" s="1">
        <v>49</v>
      </c>
      <c r="AH128" s="1"/>
      <c r="AI128" s="1"/>
      <c r="AJ128" s="1"/>
      <c r="AK128" s="1"/>
      <c r="AL128" s="1"/>
      <c r="AM128" s="1"/>
      <c r="AN128" s="1">
        <v>9821</v>
      </c>
      <c r="AO128" s="3">
        <v>3811</v>
      </c>
    </row>
    <row r="129" spans="1:41">
      <c r="A129" s="1" t="s">
        <v>267</v>
      </c>
      <c r="B129" s="11">
        <v>895</v>
      </c>
      <c r="C129" s="1">
        <v>1</v>
      </c>
      <c r="D129" s="1">
        <v>18</v>
      </c>
      <c r="E129" s="1"/>
      <c r="F129" s="1"/>
      <c r="G129" s="1">
        <v>14905</v>
      </c>
      <c r="H129" s="1">
        <v>1</v>
      </c>
      <c r="I129" s="1">
        <v>8</v>
      </c>
      <c r="J129" s="1">
        <v>18</v>
      </c>
      <c r="K129" s="1">
        <v>6678</v>
      </c>
      <c r="L129" s="1"/>
      <c r="M129" s="1">
        <v>8</v>
      </c>
      <c r="N129" s="1"/>
      <c r="O129" s="1"/>
      <c r="P129" s="1"/>
      <c r="Q129" s="1">
        <v>279</v>
      </c>
      <c r="R129" s="1">
        <v>1</v>
      </c>
      <c r="S129" s="1">
        <v>2419</v>
      </c>
      <c r="T129" s="1"/>
      <c r="U129" s="1"/>
      <c r="V129" s="1">
        <v>10</v>
      </c>
      <c r="W129" s="1">
        <v>7</v>
      </c>
      <c r="X129" s="1">
        <v>9</v>
      </c>
      <c r="Y129" s="1"/>
      <c r="Z129" s="1">
        <v>135</v>
      </c>
      <c r="AA129" s="1">
        <v>1</v>
      </c>
      <c r="AB129" s="1"/>
      <c r="AC129" s="1">
        <v>8</v>
      </c>
      <c r="AD129" s="1">
        <v>125</v>
      </c>
      <c r="AE129" s="1"/>
      <c r="AF129" s="1"/>
      <c r="AG129" s="1">
        <v>16</v>
      </c>
      <c r="AH129" s="1"/>
      <c r="AI129" s="1"/>
      <c r="AJ129" s="1"/>
      <c r="AK129" s="1"/>
      <c r="AL129" s="1"/>
      <c r="AM129" s="1">
        <v>2</v>
      </c>
      <c r="AN129" s="1">
        <v>24649</v>
      </c>
      <c r="AO129" s="3">
        <v>9306</v>
      </c>
    </row>
    <row r="131" spans="1:41" s="63" customFormat="1">
      <c r="A131" s="218" t="s">
        <v>426</v>
      </c>
      <c r="B131" s="787" t="s">
        <v>3594</v>
      </c>
      <c r="C131" s="788"/>
      <c r="D131" s="788"/>
      <c r="E131" s="788"/>
      <c r="F131" s="788"/>
      <c r="G131" s="788"/>
      <c r="H131" s="788"/>
      <c r="I131" s="788"/>
      <c r="J131" s="788"/>
      <c r="K131" s="788"/>
      <c r="L131" s="788"/>
      <c r="M131" s="789"/>
      <c r="N131" s="755" t="s">
        <v>269</v>
      </c>
    </row>
    <row r="132" spans="1:41" s="63" customFormat="1">
      <c r="A132" s="221" t="s">
        <v>3523</v>
      </c>
      <c r="B132" s="790" t="s">
        <v>429</v>
      </c>
      <c r="C132" s="791"/>
      <c r="D132" s="791"/>
      <c r="E132" s="791"/>
      <c r="F132" s="791"/>
      <c r="G132" s="791"/>
      <c r="H132" s="791"/>
      <c r="I132" s="791"/>
      <c r="J132" s="791"/>
      <c r="K132" s="791"/>
      <c r="L132" s="791"/>
      <c r="M132" s="791"/>
    </row>
  </sheetData>
  <mergeCells count="7">
    <mergeCell ref="B131:M131"/>
    <mergeCell ref="B132:M132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8">
    <tabColor rgb="FF00CC00"/>
  </sheetPr>
  <dimension ref="B1:Z54"/>
  <sheetViews>
    <sheetView showGridLines="0" zoomScaleNormal="100" zoomScaleSheetLayoutView="80" workbookViewId="0">
      <selection activeCell="AD4" sqref="AD4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8.42578125" customWidth="1"/>
    <col min="7" max="7" width="20.140625" customWidth="1"/>
    <col min="8" max="8" width="8.7109375" customWidth="1"/>
    <col min="9" max="9" width="16.42578125" hidden="1" customWidth="1"/>
    <col min="10" max="10" width="12.85546875" hidden="1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10" hidden="1" customWidth="1"/>
    <col min="23" max="23" width="18.28515625" style="210" hidden="1" customWidth="1"/>
    <col min="24" max="24" width="35.28515625" hidden="1" customWidth="1"/>
    <col min="25" max="234" width="9.140625" customWidth="1"/>
  </cols>
  <sheetData>
    <row r="1" spans="2:24" ht="7.7" customHeight="1"/>
    <row r="2" spans="2:24" ht="59.25" customHeight="1">
      <c r="B2" s="968" t="s">
        <v>3595</v>
      </c>
      <c r="C2" s="968"/>
      <c r="D2" s="968"/>
      <c r="E2" s="968"/>
      <c r="F2" s="968"/>
      <c r="G2" s="968"/>
      <c r="H2" s="968"/>
      <c r="I2" s="968"/>
      <c r="J2" s="968"/>
      <c r="K2" s="968"/>
      <c r="L2" s="968"/>
      <c r="W2" s="719" t="s">
        <v>3596</v>
      </c>
      <c r="X2" s="720">
        <v>43.780673367171147</v>
      </c>
    </row>
    <row r="3" spans="2:24" ht="22.5" customHeight="1">
      <c r="W3" s="719" t="s">
        <v>3597</v>
      </c>
      <c r="X3" s="720">
        <v>49.036235250829172</v>
      </c>
    </row>
    <row r="4" spans="2:24" ht="267.75" customHeight="1">
      <c r="B4" s="967"/>
      <c r="C4" s="977"/>
      <c r="D4" s="977"/>
      <c r="E4" s="977"/>
      <c r="F4" s="977"/>
      <c r="G4" s="977"/>
      <c r="H4" s="977"/>
      <c r="I4" s="977"/>
      <c r="J4" s="977"/>
      <c r="K4" s="977"/>
      <c r="W4" s="719" t="s">
        <v>3598</v>
      </c>
      <c r="X4" s="720">
        <v>1.7531562589322571</v>
      </c>
    </row>
    <row r="5" spans="2:24" ht="31.5" customHeight="1">
      <c r="B5" s="269"/>
      <c r="W5" s="719" t="s">
        <v>3599</v>
      </c>
      <c r="X5" s="720">
        <v>5.4299351230674233</v>
      </c>
    </row>
    <row r="6" spans="2:24" ht="22.5" customHeight="1"/>
    <row r="7" spans="2:24" ht="39" customHeight="1">
      <c r="B7" s="561" t="s">
        <v>3600</v>
      </c>
      <c r="C7" s="561" t="s">
        <v>3596</v>
      </c>
      <c r="D7" s="561" t="s">
        <v>486</v>
      </c>
      <c r="E7" s="561" t="s">
        <v>3598</v>
      </c>
      <c r="F7" s="561" t="s">
        <v>486</v>
      </c>
      <c r="G7" s="561" t="s">
        <v>3597</v>
      </c>
      <c r="H7" s="561" t="s">
        <v>486</v>
      </c>
      <c r="I7" s="561" t="s">
        <v>3601</v>
      </c>
      <c r="J7" s="561" t="s">
        <v>486</v>
      </c>
      <c r="K7" s="561" t="s">
        <v>504</v>
      </c>
      <c r="L7" s="561" t="s">
        <v>3602</v>
      </c>
      <c r="M7" s="561" t="s">
        <v>3603</v>
      </c>
      <c r="O7" s="96">
        <v>2014</v>
      </c>
      <c r="P7" s="96">
        <v>2015</v>
      </c>
      <c r="Q7" s="96">
        <v>2016</v>
      </c>
      <c r="R7" s="96">
        <v>2017</v>
      </c>
      <c r="S7" s="96">
        <v>2018</v>
      </c>
      <c r="T7" s="96">
        <v>2019</v>
      </c>
      <c r="U7" s="96">
        <v>2020</v>
      </c>
      <c r="V7" s="96">
        <v>2021</v>
      </c>
      <c r="W7" s="96">
        <v>2022</v>
      </c>
    </row>
    <row r="8" spans="2:24" ht="25.5" customHeight="1">
      <c r="B8" s="562" t="s">
        <v>3604</v>
      </c>
      <c r="C8" s="764">
        <v>22759401</v>
      </c>
      <c r="D8" s="563">
        <v>43.780673367171147</v>
      </c>
      <c r="E8" s="764">
        <v>911379</v>
      </c>
      <c r="F8" s="563">
        <v>1.7531562589322571</v>
      </c>
      <c r="G8" s="764">
        <v>25491507</v>
      </c>
      <c r="H8" s="563">
        <v>49.036235250829172</v>
      </c>
      <c r="I8" s="564">
        <v>3250</v>
      </c>
      <c r="J8" s="563">
        <v>6.251798474103348E-3</v>
      </c>
      <c r="K8" s="564">
        <v>49162287</v>
      </c>
      <c r="L8" s="563">
        <v>94.570064876932577</v>
      </c>
      <c r="M8" s="564">
        <v>51985041</v>
      </c>
      <c r="O8" s="96"/>
      <c r="P8" s="96"/>
      <c r="V8" s="270"/>
      <c r="W8" s="270"/>
    </row>
    <row r="9" spans="2:24" ht="20.100000000000001" customHeight="1">
      <c r="B9" s="562" t="s">
        <v>3605</v>
      </c>
      <c r="C9" s="765">
        <v>14917</v>
      </c>
      <c r="D9" s="563">
        <v>17.799016800305459</v>
      </c>
      <c r="E9" s="765">
        <v>1976</v>
      </c>
      <c r="F9" s="563">
        <v>2.3577701412752958</v>
      </c>
      <c r="G9" s="765">
        <v>58572</v>
      </c>
      <c r="H9" s="563">
        <v>69.888316151202744</v>
      </c>
      <c r="I9" s="568"/>
      <c r="J9" s="568" t="e">
        <v>#REF!</v>
      </c>
      <c r="K9" s="565">
        <v>75465</v>
      </c>
      <c r="L9" s="563">
        <v>90.045103092783506</v>
      </c>
      <c r="M9" s="565">
        <v>83808</v>
      </c>
      <c r="N9" s="94" t="s">
        <v>3606</v>
      </c>
      <c r="O9" s="95">
        <v>75388</v>
      </c>
      <c r="P9" s="95">
        <v>76243</v>
      </c>
      <c r="Q9">
        <v>77088</v>
      </c>
      <c r="R9" s="95">
        <v>77948</v>
      </c>
      <c r="S9" s="95">
        <v>76589</v>
      </c>
      <c r="T9" s="95">
        <v>77753</v>
      </c>
      <c r="U9" s="95">
        <v>79020</v>
      </c>
      <c r="V9" s="611">
        <v>80464</v>
      </c>
      <c r="W9" s="667">
        <v>82068</v>
      </c>
    </row>
    <row r="10" spans="2:24" ht="20.100000000000001" customHeight="1">
      <c r="B10" s="562" t="s">
        <v>3607</v>
      </c>
      <c r="C10" s="765">
        <v>4048714</v>
      </c>
      <c r="D10" s="563">
        <v>57.881835514193995</v>
      </c>
      <c r="E10" s="765">
        <v>105468</v>
      </c>
      <c r="F10" s="563">
        <v>1.507807523082888</v>
      </c>
      <c r="G10" s="765">
        <v>2727012</v>
      </c>
      <c r="H10" s="563">
        <v>38.986320107874548</v>
      </c>
      <c r="I10" s="568">
        <v>1865</v>
      </c>
      <c r="J10" s="568" t="e">
        <v>#REF!</v>
      </c>
      <c r="K10" s="565">
        <v>6881194</v>
      </c>
      <c r="L10" s="563">
        <v>98.375963145151417</v>
      </c>
      <c r="M10" s="565">
        <v>6994792</v>
      </c>
      <c r="N10" s="94" t="s">
        <v>3608</v>
      </c>
      <c r="O10" s="95">
        <v>6378132</v>
      </c>
      <c r="P10" s="95">
        <v>6456299</v>
      </c>
      <c r="Q10">
        <v>6534857</v>
      </c>
      <c r="R10" s="95">
        <v>6613118</v>
      </c>
      <c r="S10" s="95">
        <v>6407102</v>
      </c>
      <c r="T10" s="95">
        <v>6550206</v>
      </c>
      <c r="U10" s="95">
        <v>6677930</v>
      </c>
      <c r="V10" s="612">
        <v>6782584</v>
      </c>
      <c r="W10" s="668">
        <v>6887306</v>
      </c>
    </row>
    <row r="11" spans="2:24" ht="20.100000000000001" customHeight="1">
      <c r="B11" s="562" t="s">
        <v>3609</v>
      </c>
      <c r="C11" s="765">
        <v>49114</v>
      </c>
      <c r="D11" s="563">
        <v>15.930535418308731</v>
      </c>
      <c r="E11" s="765">
        <v>6023</v>
      </c>
      <c r="F11" s="563">
        <v>1.9536102704824181</v>
      </c>
      <c r="G11" s="765">
        <v>248310</v>
      </c>
      <c r="H11" s="563">
        <v>80.541418937985938</v>
      </c>
      <c r="I11" s="568"/>
      <c r="J11" s="568" t="e">
        <v>#REF!</v>
      </c>
      <c r="K11" s="565">
        <v>303447</v>
      </c>
      <c r="L11" s="563">
        <v>98.425564626777074</v>
      </c>
      <c r="M11" s="565">
        <v>308301</v>
      </c>
      <c r="N11" s="94" t="s">
        <v>3610</v>
      </c>
      <c r="O11" s="95">
        <v>259447</v>
      </c>
      <c r="P11" s="95">
        <v>262315</v>
      </c>
      <c r="Q11">
        <v>265190</v>
      </c>
      <c r="R11" s="95">
        <v>267992</v>
      </c>
      <c r="S11" s="95">
        <v>262174</v>
      </c>
      <c r="T11" s="95">
        <v>280109</v>
      </c>
      <c r="U11" s="95">
        <v>294206</v>
      </c>
      <c r="V11" s="611">
        <v>301270</v>
      </c>
      <c r="W11" s="668">
        <v>304978</v>
      </c>
    </row>
    <row r="12" spans="2:24" ht="20.100000000000001" customHeight="1">
      <c r="B12" s="562" t="s">
        <v>3611</v>
      </c>
      <c r="C12" s="765">
        <v>1173053</v>
      </c>
      <c r="D12" s="563">
        <v>41.370103216036348</v>
      </c>
      <c r="E12" s="765">
        <v>38297</v>
      </c>
      <c r="F12" s="563">
        <v>1.3506217049566762</v>
      </c>
      <c r="G12" s="765">
        <v>1560128</v>
      </c>
      <c r="H12" s="563">
        <v>55.021091451305573</v>
      </c>
      <c r="I12" s="568"/>
      <c r="J12" s="568" t="e">
        <v>#REF!</v>
      </c>
      <c r="K12" s="565">
        <v>2771478</v>
      </c>
      <c r="L12" s="563">
        <v>97.741816372298587</v>
      </c>
      <c r="M12" s="565">
        <v>2835509</v>
      </c>
      <c r="N12" s="94" t="s">
        <v>3612</v>
      </c>
      <c r="O12" s="95">
        <v>2432003</v>
      </c>
      <c r="P12" s="95">
        <v>2460863</v>
      </c>
      <c r="Q12">
        <v>2489514</v>
      </c>
      <c r="R12" s="95">
        <v>2517897</v>
      </c>
      <c r="S12" s="95">
        <v>2535517</v>
      </c>
      <c r="T12" s="95">
        <v>2638151</v>
      </c>
      <c r="U12" s="95">
        <v>2722128</v>
      </c>
      <c r="V12" s="611">
        <v>2771139</v>
      </c>
      <c r="W12" s="668">
        <v>2804025</v>
      </c>
    </row>
    <row r="13" spans="2:24" ht="20.100000000000001" customHeight="1">
      <c r="B13" s="562" t="s">
        <v>3613</v>
      </c>
      <c r="C13" s="765">
        <v>5964955</v>
      </c>
      <c r="D13" s="563">
        <v>74.860490493649991</v>
      </c>
      <c r="E13" s="765">
        <v>134287</v>
      </c>
      <c r="F13" s="563">
        <v>1.6853087218463132</v>
      </c>
      <c r="G13" s="765">
        <v>1737285</v>
      </c>
      <c r="H13" s="563">
        <v>21.803015651796322</v>
      </c>
      <c r="I13" s="568"/>
      <c r="J13" s="568" t="e">
        <v>#REF!</v>
      </c>
      <c r="K13" s="565">
        <v>7836527</v>
      </c>
      <c r="L13" s="563">
        <v>98.348814867292617</v>
      </c>
      <c r="M13" s="565">
        <v>7968095</v>
      </c>
      <c r="N13" s="94" t="s">
        <v>3614</v>
      </c>
      <c r="O13" s="95">
        <v>7776845</v>
      </c>
      <c r="P13" s="95">
        <v>7878783</v>
      </c>
      <c r="Q13">
        <v>7980001</v>
      </c>
      <c r="R13" s="95">
        <v>8080734</v>
      </c>
      <c r="S13" s="95">
        <v>7412566</v>
      </c>
      <c r="T13" s="95">
        <v>7592871</v>
      </c>
      <c r="U13" s="95">
        <v>7743955</v>
      </c>
      <c r="V13" s="611">
        <v>7834167</v>
      </c>
      <c r="W13" s="668">
        <v>7901653</v>
      </c>
    </row>
    <row r="14" spans="2:24" ht="20.100000000000001" customHeight="1">
      <c r="B14" s="562" t="s">
        <v>3615</v>
      </c>
      <c r="C14" s="765">
        <v>658103</v>
      </c>
      <c r="D14" s="563">
        <v>29.133407911448302</v>
      </c>
      <c r="E14" s="765">
        <v>41926</v>
      </c>
      <c r="F14" s="563">
        <v>1.8560122960925289</v>
      </c>
      <c r="G14" s="765">
        <v>1623367</v>
      </c>
      <c r="H14" s="563">
        <v>71.864454349826843</v>
      </c>
      <c r="I14" s="568"/>
      <c r="J14" s="568" t="e">
        <v>#REF!</v>
      </c>
      <c r="K14" s="565">
        <v>2323396</v>
      </c>
      <c r="L14" s="563">
        <v>102.85387455736767</v>
      </c>
      <c r="M14" s="565">
        <v>2258929</v>
      </c>
      <c r="N14" s="94" t="s">
        <v>3616</v>
      </c>
      <c r="O14" s="95">
        <v>2073004</v>
      </c>
      <c r="P14" s="95">
        <v>2097161</v>
      </c>
      <c r="Q14">
        <v>2121956</v>
      </c>
      <c r="R14" s="95">
        <v>2146696</v>
      </c>
      <c r="S14" s="95">
        <v>2070110</v>
      </c>
      <c r="T14" s="95">
        <v>2130512</v>
      </c>
      <c r="U14" s="95">
        <v>2180976</v>
      </c>
      <c r="V14" s="611">
        <v>2213061</v>
      </c>
      <c r="W14" s="668">
        <v>2236603</v>
      </c>
    </row>
    <row r="15" spans="2:24" ht="20.100000000000001" customHeight="1">
      <c r="B15" s="562" t="s">
        <v>3617</v>
      </c>
      <c r="C15" s="765">
        <v>469556</v>
      </c>
      <c r="D15" s="563">
        <v>37.049404360814215</v>
      </c>
      <c r="E15" s="765">
        <v>30503</v>
      </c>
      <c r="F15" s="563">
        <v>2.4067799819785414</v>
      </c>
      <c r="G15" s="765">
        <v>680933</v>
      </c>
      <c r="H15" s="563">
        <v>53.727696078044595</v>
      </c>
      <c r="I15" s="568"/>
      <c r="J15" s="568" t="e">
        <v>#REF!</v>
      </c>
      <c r="K15" s="565">
        <v>1180992</v>
      </c>
      <c r="L15" s="563">
        <v>93.183880420837355</v>
      </c>
      <c r="M15" s="565">
        <v>1267378</v>
      </c>
      <c r="N15" s="94" t="s">
        <v>3618</v>
      </c>
      <c r="O15" s="95">
        <v>1274615</v>
      </c>
      <c r="P15" s="95">
        <v>1276407</v>
      </c>
      <c r="Q15">
        <v>1278107</v>
      </c>
      <c r="R15" s="95">
        <v>1279955</v>
      </c>
      <c r="S15" s="95">
        <v>1217376</v>
      </c>
      <c r="T15" s="95">
        <v>1230910</v>
      </c>
      <c r="U15" s="95">
        <v>1242731</v>
      </c>
      <c r="V15" s="611">
        <v>1251675</v>
      </c>
      <c r="W15" s="668">
        <v>1259601</v>
      </c>
    </row>
    <row r="16" spans="2:24" ht="20.100000000000001" customHeight="1">
      <c r="B16" s="562" t="s">
        <v>419</v>
      </c>
      <c r="C16" s="765">
        <v>474793</v>
      </c>
      <c r="D16" s="563">
        <v>45.373168275010563</v>
      </c>
      <c r="E16" s="765">
        <v>20375</v>
      </c>
      <c r="F16" s="563">
        <v>1.9471186466593653</v>
      </c>
      <c r="G16" s="765">
        <v>428033</v>
      </c>
      <c r="H16" s="563">
        <v>40.904590708493167</v>
      </c>
      <c r="I16" s="568"/>
      <c r="J16" s="568" t="e">
        <v>#REF!</v>
      </c>
      <c r="K16" s="565">
        <v>923201</v>
      </c>
      <c r="L16" s="563">
        <v>88.224877630163093</v>
      </c>
      <c r="M16" s="565">
        <v>1046418</v>
      </c>
      <c r="N16" s="94" t="s">
        <v>3619</v>
      </c>
      <c r="O16" s="95">
        <v>986042</v>
      </c>
      <c r="P16" s="95">
        <v>987991</v>
      </c>
      <c r="Q16">
        <v>989934</v>
      </c>
      <c r="R16" s="95">
        <v>991860</v>
      </c>
      <c r="S16" s="95">
        <v>998255</v>
      </c>
      <c r="T16" s="95">
        <v>1008344</v>
      </c>
      <c r="U16" s="95">
        <v>1018453</v>
      </c>
      <c r="V16" s="611">
        <v>1027314</v>
      </c>
      <c r="W16" s="668">
        <v>1036455</v>
      </c>
    </row>
    <row r="17" spans="2:26" ht="20.100000000000001" customHeight="1">
      <c r="B17" s="562" t="s">
        <v>3620</v>
      </c>
      <c r="C17" s="765">
        <v>68991</v>
      </c>
      <c r="D17" s="563">
        <v>16.276951896512269</v>
      </c>
      <c r="E17" s="765">
        <v>10422</v>
      </c>
      <c r="F17" s="563">
        <v>2.4588481492578866</v>
      </c>
      <c r="G17" s="765">
        <v>337368</v>
      </c>
      <c r="H17" s="563">
        <v>79.594768990484994</v>
      </c>
      <c r="I17" s="568"/>
      <c r="J17" s="568" t="e">
        <v>#REF!</v>
      </c>
      <c r="K17" s="565">
        <v>416781</v>
      </c>
      <c r="L17" s="563">
        <v>98.330569036255156</v>
      </c>
      <c r="M17" s="565">
        <v>423857</v>
      </c>
      <c r="N17" s="94" t="s">
        <v>3621</v>
      </c>
      <c r="O17" s="95">
        <v>471541</v>
      </c>
      <c r="P17" s="95">
        <v>477642</v>
      </c>
      <c r="Q17">
        <v>483846</v>
      </c>
      <c r="R17" s="95">
        <v>490056</v>
      </c>
      <c r="S17" s="95">
        <v>401849</v>
      </c>
      <c r="T17" s="95">
        <v>406142</v>
      </c>
      <c r="U17" s="95">
        <v>410521</v>
      </c>
      <c r="V17" s="611">
        <v>414841</v>
      </c>
      <c r="W17" s="668">
        <v>419275</v>
      </c>
    </row>
    <row r="18" spans="2:26" ht="20.100000000000001" customHeight="1">
      <c r="B18" s="562" t="s">
        <v>3622</v>
      </c>
      <c r="C18" s="765">
        <v>153237</v>
      </c>
      <c r="D18" s="563">
        <v>10.028100696562213</v>
      </c>
      <c r="E18" s="765">
        <v>10033</v>
      </c>
      <c r="F18" s="563">
        <v>0.65657729065831805</v>
      </c>
      <c r="G18" s="765">
        <v>259208</v>
      </c>
      <c r="H18" s="563">
        <v>16.963030634601946</v>
      </c>
      <c r="I18" s="568"/>
      <c r="J18" s="568" t="e">
        <v>#REF!</v>
      </c>
      <c r="K18" s="565">
        <v>422478</v>
      </c>
      <c r="L18" s="563">
        <v>27.647708621822474</v>
      </c>
      <c r="M18" s="565">
        <v>1528076</v>
      </c>
      <c r="N18" s="94" t="s">
        <v>3623</v>
      </c>
      <c r="O18" s="95">
        <v>350239</v>
      </c>
      <c r="P18" s="95">
        <v>356479</v>
      </c>
      <c r="Q18">
        <v>362721</v>
      </c>
      <c r="R18" s="95">
        <v>368989</v>
      </c>
      <c r="S18" s="95">
        <v>420504</v>
      </c>
      <c r="T18" s="95">
        <v>428563</v>
      </c>
      <c r="U18" s="95">
        <v>435195</v>
      </c>
      <c r="V18" s="611">
        <v>439238</v>
      </c>
      <c r="W18" s="668">
        <v>442068</v>
      </c>
    </row>
    <row r="19" spans="2:26" ht="20.100000000000001" customHeight="1">
      <c r="B19" s="562" t="s">
        <v>3624</v>
      </c>
      <c r="C19" s="765">
        <v>275025</v>
      </c>
      <c r="D19" s="563">
        <v>61.858696092235299</v>
      </c>
      <c r="E19" s="765">
        <v>27834</v>
      </c>
      <c r="F19" s="563">
        <v>6.2604306773248881</v>
      </c>
      <c r="G19" s="765">
        <v>1044062</v>
      </c>
      <c r="H19" s="563">
        <v>234.83070251595808</v>
      </c>
      <c r="I19" s="568"/>
      <c r="J19" s="568" t="e">
        <v>#REF!</v>
      </c>
      <c r="K19" s="565">
        <v>1346921</v>
      </c>
      <c r="L19" s="563">
        <v>302.94982928551832</v>
      </c>
      <c r="M19" s="565">
        <v>444602</v>
      </c>
      <c r="N19" s="94" t="s">
        <v>3625</v>
      </c>
      <c r="O19" s="95">
        <v>1366984</v>
      </c>
      <c r="P19" s="95">
        <v>1379169</v>
      </c>
      <c r="Q19">
        <v>1391836</v>
      </c>
      <c r="R19" s="95">
        <v>1404205</v>
      </c>
      <c r="S19" s="95">
        <v>1464488</v>
      </c>
      <c r="T19" s="95">
        <v>1478407</v>
      </c>
      <c r="U19" s="95">
        <v>1491937</v>
      </c>
      <c r="V19" s="611">
        <v>1504044</v>
      </c>
      <c r="W19" s="668">
        <v>1516018</v>
      </c>
    </row>
    <row r="20" spans="2:26" ht="20.100000000000001" customHeight="1">
      <c r="B20" s="562" t="s">
        <v>3626</v>
      </c>
      <c r="C20" s="765">
        <v>315683</v>
      </c>
      <c r="D20" s="563">
        <v>23.216782291046901</v>
      </c>
      <c r="E20" s="765">
        <v>24646</v>
      </c>
      <c r="F20" s="563">
        <v>1.8125803934489406</v>
      </c>
      <c r="G20" s="765">
        <v>944128</v>
      </c>
      <c r="H20" s="563">
        <v>69.435523074988296</v>
      </c>
      <c r="I20" s="568"/>
      <c r="J20" s="568" t="e">
        <v>#REF!</v>
      </c>
      <c r="K20" s="565">
        <v>1284457</v>
      </c>
      <c r="L20" s="563">
        <v>94.464885759484133</v>
      </c>
      <c r="M20" s="565">
        <v>1359719</v>
      </c>
      <c r="N20" s="94" t="s">
        <v>3627</v>
      </c>
      <c r="O20" s="95">
        <v>1016533</v>
      </c>
      <c r="P20" s="95">
        <v>1028890</v>
      </c>
      <c r="Q20">
        <v>1041204</v>
      </c>
      <c r="R20" s="95">
        <v>1053475</v>
      </c>
      <c r="S20" s="95">
        <v>1200574</v>
      </c>
      <c r="T20" s="95">
        <v>1252398</v>
      </c>
      <c r="U20" s="95">
        <v>1295387</v>
      </c>
      <c r="V20" s="611">
        <v>1322466</v>
      </c>
      <c r="W20" s="668">
        <v>1341697</v>
      </c>
    </row>
    <row r="21" spans="2:26" ht="20.100000000000001" customHeight="1">
      <c r="B21" s="562" t="s">
        <v>3628</v>
      </c>
      <c r="C21" s="765">
        <v>48265</v>
      </c>
      <c r="D21" s="563">
        <v>8.6550083026392706</v>
      </c>
      <c r="E21" s="765">
        <v>11747</v>
      </c>
      <c r="F21" s="563">
        <v>2.1065033156760284</v>
      </c>
      <c r="G21" s="765">
        <v>374871</v>
      </c>
      <c r="H21" s="563">
        <v>67.222865791332978</v>
      </c>
      <c r="I21" s="568"/>
      <c r="J21" s="568" t="e">
        <v>#REF!</v>
      </c>
      <c r="K21" s="565">
        <v>434883</v>
      </c>
      <c r="L21" s="563">
        <v>77.984377409648275</v>
      </c>
      <c r="M21" s="565">
        <v>557654</v>
      </c>
      <c r="N21" s="94" t="s">
        <v>3629</v>
      </c>
      <c r="O21" s="95">
        <v>495151</v>
      </c>
      <c r="P21" s="95">
        <v>500093</v>
      </c>
      <c r="Q21">
        <v>505016</v>
      </c>
      <c r="R21" s="95">
        <v>510047</v>
      </c>
      <c r="S21" s="95">
        <v>534826</v>
      </c>
      <c r="T21" s="95">
        <v>539933</v>
      </c>
      <c r="U21" s="95">
        <v>544764</v>
      </c>
      <c r="V21" s="611">
        <v>549225</v>
      </c>
      <c r="W21" s="668">
        <v>553519</v>
      </c>
      <c r="Z21" s="757"/>
    </row>
    <row r="22" spans="2:26" ht="20.100000000000001" customHeight="1">
      <c r="B22" s="562" t="s">
        <v>3630</v>
      </c>
      <c r="C22" s="765">
        <v>323333</v>
      </c>
      <c r="D22" s="563">
        <v>17.307509075745944</v>
      </c>
      <c r="E22" s="765">
        <v>41037</v>
      </c>
      <c r="F22" s="563">
        <v>2.1966463365675213</v>
      </c>
      <c r="G22" s="765">
        <v>1345587</v>
      </c>
      <c r="H22" s="563">
        <v>72.027164609568956</v>
      </c>
      <c r="I22" s="568"/>
      <c r="J22" s="568" t="e">
        <v>#REF!</v>
      </c>
      <c r="K22" s="565">
        <v>1709957</v>
      </c>
      <c r="L22" s="563">
        <v>91.531320021882422</v>
      </c>
      <c r="M22" s="565">
        <v>1868166</v>
      </c>
      <c r="N22" s="94" t="s">
        <v>3631</v>
      </c>
      <c r="O22" s="95">
        <v>1683782</v>
      </c>
      <c r="P22" s="95">
        <v>1709644</v>
      </c>
      <c r="Q22">
        <v>1736170</v>
      </c>
      <c r="R22" s="95">
        <v>1762530</v>
      </c>
      <c r="S22" s="95">
        <v>1784783</v>
      </c>
      <c r="T22" s="95">
        <v>1808439</v>
      </c>
      <c r="U22" s="95">
        <v>1828947</v>
      </c>
      <c r="V22" s="611">
        <v>1844076</v>
      </c>
      <c r="W22" s="668">
        <v>1856496</v>
      </c>
      <c r="Z22" s="757"/>
    </row>
    <row r="23" spans="2:26" ht="20.100000000000001" customHeight="1">
      <c r="B23" s="562" t="s">
        <v>3632</v>
      </c>
      <c r="C23" s="765">
        <v>1601781</v>
      </c>
      <c r="D23" s="563">
        <v>44.777795451552997</v>
      </c>
      <c r="E23" s="765">
        <v>33018</v>
      </c>
      <c r="F23" s="563">
        <v>0.92301834659006243</v>
      </c>
      <c r="G23" s="765">
        <v>969642</v>
      </c>
      <c r="H23" s="563">
        <v>27.106346708591715</v>
      </c>
      <c r="I23" s="568">
        <v>182</v>
      </c>
      <c r="J23" s="568" t="e">
        <v>#REF!</v>
      </c>
      <c r="K23" s="565">
        <v>2604441</v>
      </c>
      <c r="L23" s="563">
        <v>72.807160506734775</v>
      </c>
      <c r="M23" s="565">
        <v>3577177</v>
      </c>
      <c r="N23" s="94" t="s">
        <v>3633</v>
      </c>
      <c r="O23" s="95">
        <v>2639059</v>
      </c>
      <c r="P23" s="95">
        <v>2680041</v>
      </c>
      <c r="Q23">
        <v>2721368</v>
      </c>
      <c r="R23" s="95">
        <v>2762784</v>
      </c>
      <c r="S23" s="95">
        <v>2919060</v>
      </c>
      <c r="T23" s="95">
        <v>3085522</v>
      </c>
      <c r="U23" s="95">
        <v>3242999</v>
      </c>
      <c r="V23" s="611">
        <v>3372221</v>
      </c>
      <c r="W23" s="668">
        <v>3478323</v>
      </c>
      <c r="Z23" s="759"/>
    </row>
    <row r="24" spans="2:26" ht="20.100000000000001" customHeight="1">
      <c r="B24" s="562" t="s">
        <v>3634</v>
      </c>
      <c r="C24" s="765">
        <v>4397</v>
      </c>
      <c r="D24" s="563">
        <v>8.3550268873391982</v>
      </c>
      <c r="E24" s="765">
        <v>943</v>
      </c>
      <c r="F24" s="563">
        <v>1.7918558914625571</v>
      </c>
      <c r="G24" s="765">
        <v>46363</v>
      </c>
      <c r="H24" s="563">
        <v>88.097364470708953</v>
      </c>
      <c r="I24" s="568"/>
      <c r="J24" s="568" t="e">
        <v>#REF!</v>
      </c>
      <c r="K24" s="565">
        <v>51703</v>
      </c>
      <c r="L24" s="563">
        <v>98.244247249510707</v>
      </c>
      <c r="M24" s="565">
        <v>52627</v>
      </c>
      <c r="N24" s="94" t="s">
        <v>3635</v>
      </c>
      <c r="O24" s="95">
        <v>40839</v>
      </c>
      <c r="P24" s="95">
        <v>41482</v>
      </c>
      <c r="Q24">
        <v>42123</v>
      </c>
      <c r="R24" s="95">
        <v>42777</v>
      </c>
      <c r="S24" s="95">
        <v>48114</v>
      </c>
      <c r="T24" s="95">
        <v>49473</v>
      </c>
      <c r="U24" s="95">
        <v>50636</v>
      </c>
      <c r="V24" s="611">
        <v>51450</v>
      </c>
      <c r="W24" s="668">
        <v>52061</v>
      </c>
      <c r="Z24" s="759"/>
    </row>
    <row r="25" spans="2:26" ht="20.100000000000001" customHeight="1">
      <c r="B25" s="562" t="s">
        <v>3636</v>
      </c>
      <c r="C25" s="765">
        <v>18171</v>
      </c>
      <c r="D25" s="563">
        <v>19.690943964629774</v>
      </c>
      <c r="E25" s="765">
        <v>1989</v>
      </c>
      <c r="F25" s="563">
        <v>2.1553732621016244</v>
      </c>
      <c r="G25" s="765">
        <v>65375</v>
      </c>
      <c r="H25" s="563">
        <v>70.843402217141133</v>
      </c>
      <c r="I25" s="568"/>
      <c r="J25" s="568" t="e">
        <v>#REF!</v>
      </c>
      <c r="K25" s="565">
        <v>85535</v>
      </c>
      <c r="L25" s="563">
        <v>92.689719443872519</v>
      </c>
      <c r="M25" s="565">
        <v>92281</v>
      </c>
      <c r="N25" s="94" t="s">
        <v>3637</v>
      </c>
      <c r="O25" s="95">
        <v>109490</v>
      </c>
      <c r="P25" s="95">
        <v>111060</v>
      </c>
      <c r="Q25">
        <v>112621</v>
      </c>
      <c r="R25" s="95">
        <v>114207</v>
      </c>
      <c r="S25" s="95">
        <v>82767</v>
      </c>
      <c r="T25" s="95">
        <v>84716</v>
      </c>
      <c r="U25" s="95">
        <v>86657</v>
      </c>
      <c r="V25" s="611">
        <v>88490</v>
      </c>
      <c r="W25" s="668">
        <v>90357</v>
      </c>
      <c r="Z25" s="759"/>
    </row>
    <row r="26" spans="2:26" ht="20.100000000000001" customHeight="1">
      <c r="B26" s="562" t="s">
        <v>3638</v>
      </c>
      <c r="C26" s="765">
        <v>319544</v>
      </c>
      <c r="D26" s="563">
        <v>27.796151350298103</v>
      </c>
      <c r="E26" s="765">
        <v>25242</v>
      </c>
      <c r="F26" s="563">
        <v>2.1957240705011665</v>
      </c>
      <c r="G26" s="765">
        <v>829647</v>
      </c>
      <c r="H26" s="563">
        <v>72.168444969458889</v>
      </c>
      <c r="I26" s="568"/>
      <c r="J26" s="568" t="e">
        <v>#REF!</v>
      </c>
      <c r="K26" s="565">
        <v>1174433</v>
      </c>
      <c r="L26" s="563">
        <v>102.16032039025815</v>
      </c>
      <c r="M26" s="565">
        <v>1149598</v>
      </c>
      <c r="N26" s="94" t="s">
        <v>3639</v>
      </c>
      <c r="O26" s="95">
        <v>1140539</v>
      </c>
      <c r="P26" s="95">
        <v>1154777</v>
      </c>
      <c r="Q26">
        <v>1168869</v>
      </c>
      <c r="R26" s="95">
        <v>1182944</v>
      </c>
      <c r="S26" s="95">
        <v>1100386</v>
      </c>
      <c r="T26" s="95">
        <v>1111844</v>
      </c>
      <c r="U26" s="95">
        <v>1122622</v>
      </c>
      <c r="V26" s="611">
        <v>1131934</v>
      </c>
      <c r="W26" s="668">
        <v>1140932</v>
      </c>
      <c r="Z26" s="757"/>
    </row>
    <row r="27" spans="2:26" ht="20.100000000000001" customHeight="1">
      <c r="B27" s="562" t="s">
        <v>279</v>
      </c>
      <c r="C27" s="765">
        <v>0</v>
      </c>
      <c r="D27" s="563"/>
      <c r="E27" s="765">
        <v>478</v>
      </c>
      <c r="F27" s="563"/>
      <c r="G27" s="765"/>
      <c r="H27" s="563"/>
      <c r="I27" s="568"/>
      <c r="J27" s="568">
        <v>0</v>
      </c>
      <c r="K27" s="565"/>
      <c r="L27" s="563"/>
      <c r="M27" s="565"/>
      <c r="N27" s="94" t="s">
        <v>3640</v>
      </c>
      <c r="O27" s="95">
        <v>930143</v>
      </c>
      <c r="P27" s="95">
        <v>957797</v>
      </c>
      <c r="Q27">
        <v>985452</v>
      </c>
      <c r="R27" s="95">
        <v>1012926</v>
      </c>
      <c r="S27" s="95">
        <v>880560</v>
      </c>
      <c r="T27" s="95">
        <v>927506</v>
      </c>
      <c r="U27" s="95">
        <v>965718</v>
      </c>
      <c r="V27" s="611">
        <v>987781</v>
      </c>
      <c r="W27" s="668">
        <v>1002394</v>
      </c>
      <c r="Z27" s="757"/>
    </row>
    <row r="28" spans="2:26" ht="20.100000000000001" customHeight="1">
      <c r="B28" s="562" t="s">
        <v>3641</v>
      </c>
      <c r="C28" s="765">
        <v>132933</v>
      </c>
      <c r="D28" s="563">
        <v>13.085128687707265</v>
      </c>
      <c r="E28" s="765">
        <v>17267</v>
      </c>
      <c r="F28" s="563">
        <v>1.6996601073521349</v>
      </c>
      <c r="G28" s="765">
        <v>900910</v>
      </c>
      <c r="H28" s="563">
        <v>88.680186906504417</v>
      </c>
      <c r="I28" s="568"/>
      <c r="J28" s="568" t="e">
        <v>#REF!</v>
      </c>
      <c r="K28" s="565">
        <v>1051110</v>
      </c>
      <c r="L28" s="563">
        <v>103.46497570156382</v>
      </c>
      <c r="M28" s="565">
        <v>1015909</v>
      </c>
      <c r="N28" s="94" t="s">
        <v>3642</v>
      </c>
      <c r="O28" s="95">
        <v>1247514</v>
      </c>
      <c r="P28" s="95">
        <v>1259822</v>
      </c>
      <c r="Q28">
        <v>1272442</v>
      </c>
      <c r="R28" s="95">
        <v>1285384</v>
      </c>
      <c r="S28" s="95">
        <v>1341746</v>
      </c>
      <c r="T28" s="95">
        <v>1388832</v>
      </c>
      <c r="U28" s="95">
        <v>1427026</v>
      </c>
      <c r="V28" s="611">
        <v>1449087</v>
      </c>
      <c r="W28" s="668">
        <v>1463427</v>
      </c>
      <c r="Z28" s="757"/>
    </row>
    <row r="29" spans="2:26" ht="20.100000000000001" customHeight="1">
      <c r="B29" s="562" t="s">
        <v>3643</v>
      </c>
      <c r="C29" s="765">
        <v>377163</v>
      </c>
      <c r="D29" s="563">
        <v>25.541541243274541</v>
      </c>
      <c r="E29" s="765">
        <v>30399</v>
      </c>
      <c r="F29" s="563">
        <v>2.0586253483356076</v>
      </c>
      <c r="G29" s="765">
        <v>1001847</v>
      </c>
      <c r="H29" s="563">
        <v>67.845245874995342</v>
      </c>
      <c r="I29" s="568"/>
      <c r="J29" s="568" t="e">
        <v>#REF!</v>
      </c>
      <c r="K29" s="565">
        <v>1409409</v>
      </c>
      <c r="L29" s="563">
        <v>95.445412466605489</v>
      </c>
      <c r="M29" s="565">
        <v>1476665</v>
      </c>
      <c r="N29" s="94" t="s">
        <v>3644</v>
      </c>
      <c r="O29" s="95">
        <v>943072</v>
      </c>
      <c r="P29" s="95">
        <v>961334</v>
      </c>
      <c r="Q29">
        <v>979710</v>
      </c>
      <c r="R29" s="95">
        <v>998162</v>
      </c>
      <c r="S29" s="95">
        <v>1039722</v>
      </c>
      <c r="T29" s="95">
        <v>1052125</v>
      </c>
      <c r="U29" s="95">
        <v>1063454</v>
      </c>
      <c r="V29" s="611">
        <v>1072412</v>
      </c>
      <c r="W29" s="668">
        <v>1080706</v>
      </c>
      <c r="Z29" s="757"/>
    </row>
    <row r="30" spans="2:26" ht="20.100000000000001" customHeight="1">
      <c r="B30" s="562" t="s">
        <v>3645</v>
      </c>
      <c r="C30" s="765">
        <v>428502</v>
      </c>
      <c r="D30" s="563">
        <v>39.357280695550585</v>
      </c>
      <c r="E30" s="765">
        <v>18896</v>
      </c>
      <c r="F30" s="563">
        <v>1.7355699063787891</v>
      </c>
      <c r="G30" s="765">
        <v>596702</v>
      </c>
      <c r="H30" s="563">
        <v>54.806204184802922</v>
      </c>
      <c r="I30" s="568"/>
      <c r="J30" s="568" t="e">
        <v>#REF!</v>
      </c>
      <c r="K30" s="565">
        <v>1044100</v>
      </c>
      <c r="L30" s="563">
        <v>95.899054786732293</v>
      </c>
      <c r="M30" s="565">
        <v>1088749</v>
      </c>
      <c r="N30" s="94" t="s">
        <v>3646</v>
      </c>
      <c r="O30" s="95">
        <v>1722945</v>
      </c>
      <c r="P30" s="95">
        <v>1744228</v>
      </c>
      <c r="Q30">
        <v>1765906</v>
      </c>
      <c r="R30" s="95">
        <v>1787545</v>
      </c>
      <c r="S30" s="95">
        <v>1630592</v>
      </c>
      <c r="T30" s="95">
        <v>1628981</v>
      </c>
      <c r="U30" s="95">
        <v>1627589</v>
      </c>
      <c r="V30" s="611">
        <v>1627386</v>
      </c>
      <c r="W30" s="668">
        <v>1629181</v>
      </c>
      <c r="Z30" s="757"/>
    </row>
    <row r="31" spans="2:26" ht="20.100000000000001" customHeight="1">
      <c r="B31" s="562" t="s">
        <v>3647</v>
      </c>
      <c r="C31" s="765">
        <v>258929</v>
      </c>
      <c r="D31" s="563">
        <v>15.874336420992485</v>
      </c>
      <c r="E31" s="765">
        <v>33368</v>
      </c>
      <c r="F31" s="563">
        <v>2.0457146850900334</v>
      </c>
      <c r="G31" s="765">
        <v>1187405</v>
      </c>
      <c r="H31" s="563">
        <v>72.797046441181095</v>
      </c>
      <c r="I31" s="568">
        <v>812</v>
      </c>
      <c r="J31" s="568" t="e">
        <v>#REF!</v>
      </c>
      <c r="K31" s="565">
        <v>1479702</v>
      </c>
      <c r="L31" s="563">
        <v>90.71709754726362</v>
      </c>
      <c r="M31" s="565">
        <v>1631117</v>
      </c>
      <c r="N31" s="94" t="s">
        <v>3648</v>
      </c>
      <c r="O31" s="95">
        <v>1344038</v>
      </c>
      <c r="P31" s="95">
        <v>1355787</v>
      </c>
      <c r="Q31">
        <v>1367708</v>
      </c>
      <c r="R31" s="95">
        <v>1379533</v>
      </c>
      <c r="S31" s="95">
        <v>1491689</v>
      </c>
      <c r="T31" s="95">
        <v>1565362</v>
      </c>
      <c r="U31" s="95">
        <v>1620318</v>
      </c>
      <c r="V31" s="611">
        <v>1642746</v>
      </c>
      <c r="W31" s="668">
        <v>1651278</v>
      </c>
      <c r="Z31" s="757"/>
    </row>
    <row r="32" spans="2:26" ht="20.100000000000001" customHeight="1">
      <c r="B32" s="562" t="s">
        <v>3649</v>
      </c>
      <c r="C32" s="765">
        <v>443053</v>
      </c>
      <c r="D32" s="563">
        <v>26.708684106616992</v>
      </c>
      <c r="E32" s="765">
        <v>28338</v>
      </c>
      <c r="F32" s="563">
        <v>1.7083073361726753</v>
      </c>
      <c r="G32" s="765">
        <v>1210389</v>
      </c>
      <c r="H32" s="563">
        <v>72.966208212390015</v>
      </c>
      <c r="I32" s="568"/>
      <c r="J32" s="568" t="e">
        <v>#REF!</v>
      </c>
      <c r="K32" s="565">
        <v>1681780</v>
      </c>
      <c r="L32" s="563">
        <v>101.38319965517968</v>
      </c>
      <c r="M32" s="565">
        <v>1658835</v>
      </c>
      <c r="N32" s="94" t="s">
        <v>3650</v>
      </c>
      <c r="O32" s="95">
        <v>562114</v>
      </c>
      <c r="P32" s="95">
        <v>565310</v>
      </c>
      <c r="Q32">
        <v>568506</v>
      </c>
      <c r="R32" s="95">
        <v>571733</v>
      </c>
      <c r="S32" s="95">
        <v>539904</v>
      </c>
      <c r="T32" s="95">
        <v>547855</v>
      </c>
      <c r="U32" s="95">
        <v>555401</v>
      </c>
      <c r="V32" s="611">
        <v>562117</v>
      </c>
      <c r="W32" s="668">
        <v>569569</v>
      </c>
      <c r="Z32" s="757"/>
    </row>
    <row r="33" spans="2:26" ht="20.100000000000001" customHeight="1">
      <c r="B33" s="562" t="s">
        <v>3651</v>
      </c>
      <c r="C33" s="765">
        <v>44932</v>
      </c>
      <c r="D33" s="563">
        <v>12.01255473984205</v>
      </c>
      <c r="E33" s="765">
        <v>9219</v>
      </c>
      <c r="F33" s="563">
        <v>2.4646964779356328</v>
      </c>
      <c r="G33" s="765">
        <v>277092</v>
      </c>
      <c r="H33" s="563">
        <v>74.080450858459741</v>
      </c>
      <c r="I33" s="568"/>
      <c r="J33" s="568" t="e">
        <v>#REF!</v>
      </c>
      <c r="K33" s="565">
        <v>331243</v>
      </c>
      <c r="L33" s="563">
        <v>88.557702076237433</v>
      </c>
      <c r="M33" s="565">
        <v>374042</v>
      </c>
      <c r="N33" s="94" t="s">
        <v>3652</v>
      </c>
      <c r="O33" s="95">
        <v>946632</v>
      </c>
      <c r="P33" s="95">
        <v>951953</v>
      </c>
      <c r="Q33">
        <v>957254</v>
      </c>
      <c r="R33" s="95">
        <v>962529</v>
      </c>
      <c r="S33" s="95">
        <v>943401</v>
      </c>
      <c r="T33" s="95">
        <v>952511</v>
      </c>
      <c r="U33" s="95">
        <v>961055</v>
      </c>
      <c r="V33" s="611">
        <v>968626</v>
      </c>
      <c r="W33" s="668">
        <v>977829</v>
      </c>
      <c r="Z33" s="757"/>
    </row>
    <row r="34" spans="2:26" ht="20.100000000000001" customHeight="1">
      <c r="B34" s="562" t="s">
        <v>3653</v>
      </c>
      <c r="C34" s="765">
        <v>283468</v>
      </c>
      <c r="D34" s="563">
        <v>49.081713396231969</v>
      </c>
      <c r="E34" s="765">
        <v>10512</v>
      </c>
      <c r="F34" s="563">
        <v>1.8201242158592521</v>
      </c>
      <c r="G34" s="765">
        <v>275443</v>
      </c>
      <c r="H34" s="563">
        <v>47.692206467743524</v>
      </c>
      <c r="I34" s="568"/>
      <c r="J34" s="568" t="e">
        <v>#REF!</v>
      </c>
      <c r="K34" s="565">
        <v>569423</v>
      </c>
      <c r="L34" s="563">
        <v>98.594044079834759</v>
      </c>
      <c r="M34" s="565">
        <v>577543</v>
      </c>
      <c r="N34" s="94" t="s">
        <v>3654</v>
      </c>
      <c r="O34" s="95">
        <v>75801</v>
      </c>
      <c r="P34" s="95">
        <v>76442</v>
      </c>
      <c r="Q34">
        <v>77101</v>
      </c>
      <c r="R34" s="95">
        <v>77759</v>
      </c>
      <c r="S34" s="95">
        <v>61280</v>
      </c>
      <c r="T34" s="95">
        <v>62482</v>
      </c>
      <c r="U34" s="95">
        <v>63692</v>
      </c>
      <c r="V34" s="611">
        <v>64672</v>
      </c>
      <c r="W34" s="668">
        <v>65228</v>
      </c>
      <c r="Z34" s="757"/>
    </row>
    <row r="35" spans="2:26" ht="20.100000000000001" customHeight="1">
      <c r="B35" s="562" t="s">
        <v>3655</v>
      </c>
      <c r="C35" s="765">
        <v>559809</v>
      </c>
      <c r="D35" s="563">
        <v>56.655611679491059</v>
      </c>
      <c r="E35" s="765">
        <v>16940</v>
      </c>
      <c r="F35" s="563">
        <v>1.7144169919572187</v>
      </c>
      <c r="G35" s="765">
        <v>465265</v>
      </c>
      <c r="H35" s="563">
        <v>47.087262205606564</v>
      </c>
      <c r="I35" s="568"/>
      <c r="J35" s="568" t="e">
        <v>#REF!</v>
      </c>
      <c r="K35" s="565">
        <v>1042014</v>
      </c>
      <c r="L35" s="563">
        <v>105.45729087705485</v>
      </c>
      <c r="M35" s="565">
        <v>988091</v>
      </c>
      <c r="N35" s="94" t="s">
        <v>3656</v>
      </c>
      <c r="O35" s="95">
        <v>2051022</v>
      </c>
      <c r="P35" s="95">
        <v>2061079</v>
      </c>
      <c r="Q35">
        <v>2071016</v>
      </c>
      <c r="R35" s="95">
        <v>2080938</v>
      </c>
      <c r="S35" s="95">
        <v>2184837</v>
      </c>
      <c r="T35" s="95">
        <v>2237587</v>
      </c>
      <c r="U35" s="95">
        <v>2280908</v>
      </c>
      <c r="V35" s="611">
        <v>2306455</v>
      </c>
      <c r="W35" s="668">
        <v>2324090</v>
      </c>
      <c r="Z35" s="757"/>
    </row>
    <row r="36" spans="2:26" ht="20.100000000000001" customHeight="1">
      <c r="B36" s="562" t="s">
        <v>3657</v>
      </c>
      <c r="C36" s="765">
        <v>39564</v>
      </c>
      <c r="D36" s="563">
        <v>60.253110579778571</v>
      </c>
      <c r="E36" s="765">
        <v>941</v>
      </c>
      <c r="F36" s="563">
        <v>1.4330749432709442</v>
      </c>
      <c r="G36" s="765">
        <v>19302</v>
      </c>
      <c r="H36" s="563">
        <v>29.395550005330247</v>
      </c>
      <c r="I36" s="568"/>
      <c r="J36" s="568" t="e">
        <v>#REF!</v>
      </c>
      <c r="K36" s="565">
        <v>59807</v>
      </c>
      <c r="L36" s="563">
        <v>91.081735528379753</v>
      </c>
      <c r="M36" s="565">
        <v>65663</v>
      </c>
      <c r="N36" s="94" t="s">
        <v>3658</v>
      </c>
      <c r="O36" s="95">
        <v>843202</v>
      </c>
      <c r="P36" s="95">
        <v>851515</v>
      </c>
      <c r="Q36">
        <v>859913</v>
      </c>
      <c r="R36" s="95">
        <v>868438</v>
      </c>
      <c r="S36" s="95">
        <v>904863</v>
      </c>
      <c r="T36" s="95">
        <v>928984</v>
      </c>
      <c r="U36" s="95">
        <v>949252</v>
      </c>
      <c r="V36" s="611">
        <v>962457</v>
      </c>
      <c r="W36" s="668">
        <v>972350</v>
      </c>
      <c r="Z36" s="757"/>
    </row>
    <row r="37" spans="2:26" ht="20.100000000000001" customHeight="1">
      <c r="B37" s="562" t="s">
        <v>3659</v>
      </c>
      <c r="C37" s="765">
        <v>1090756</v>
      </c>
      <c r="D37" s="563">
        <v>46.600420309340493</v>
      </c>
      <c r="E37" s="765">
        <v>67559</v>
      </c>
      <c r="F37" s="563">
        <v>2.8863263605047642</v>
      </c>
      <c r="G37" s="765">
        <v>1096534</v>
      </c>
      <c r="H37" s="563">
        <v>46.847274077321025</v>
      </c>
      <c r="I37" s="568">
        <v>387</v>
      </c>
      <c r="J37" s="568" t="e">
        <v>#REF!</v>
      </c>
      <c r="K37" s="565">
        <v>2254849</v>
      </c>
      <c r="L37" s="563">
        <v>96.334020747166278</v>
      </c>
      <c r="M37" s="565">
        <v>2340657</v>
      </c>
      <c r="N37" s="94" t="s">
        <v>3660</v>
      </c>
      <c r="O37" s="95">
        <v>1404262</v>
      </c>
      <c r="P37" s="95">
        <v>1408272</v>
      </c>
      <c r="Q37">
        <v>1412220</v>
      </c>
      <c r="R37" s="95">
        <v>1416124</v>
      </c>
      <c r="S37" s="95">
        <v>1330187</v>
      </c>
      <c r="T37" s="95">
        <v>1335313</v>
      </c>
      <c r="U37" s="95">
        <v>1339998</v>
      </c>
      <c r="V37" s="611">
        <v>1343898</v>
      </c>
      <c r="W37" s="668">
        <v>1346935</v>
      </c>
      <c r="Z37" s="757"/>
    </row>
    <row r="38" spans="2:26" ht="20.100000000000001" customHeight="1">
      <c r="B38" s="562" t="s">
        <v>3661</v>
      </c>
      <c r="C38" s="765">
        <v>155551</v>
      </c>
      <c r="D38" s="563">
        <v>15.895404719642833</v>
      </c>
      <c r="E38" s="765">
        <v>21952</v>
      </c>
      <c r="F38" s="563">
        <v>2.2432252084885311</v>
      </c>
      <c r="G38" s="765">
        <v>797897</v>
      </c>
      <c r="H38" s="563">
        <v>81.535289002249158</v>
      </c>
      <c r="I38" s="568">
        <v>4</v>
      </c>
      <c r="J38" s="568" t="e">
        <v>#REF!</v>
      </c>
      <c r="K38" s="565">
        <v>975400</v>
      </c>
      <c r="L38" s="563">
        <v>99.673918930380509</v>
      </c>
      <c r="M38" s="565">
        <v>978591</v>
      </c>
      <c r="N38" s="94" t="s">
        <v>3662</v>
      </c>
      <c r="O38" s="95">
        <v>4566875</v>
      </c>
      <c r="P38" s="95">
        <v>4613684</v>
      </c>
      <c r="Q38">
        <v>4660741</v>
      </c>
      <c r="R38" s="95">
        <v>4708262</v>
      </c>
      <c r="S38" s="95">
        <v>4475886</v>
      </c>
      <c r="T38" s="95">
        <v>4506768</v>
      </c>
      <c r="U38" s="95">
        <v>4532152</v>
      </c>
      <c r="V38" s="611">
        <v>4556752</v>
      </c>
      <c r="W38" s="668">
        <v>4589278</v>
      </c>
      <c r="Z38" s="757"/>
    </row>
    <row r="39" spans="2:26" ht="20.100000000000001" customHeight="1">
      <c r="B39" s="562" t="s">
        <v>3663</v>
      </c>
      <c r="C39" s="765">
        <v>491079</v>
      </c>
      <c r="D39" s="563">
        <v>36.374605573085638</v>
      </c>
      <c r="E39" s="765">
        <v>26172</v>
      </c>
      <c r="F39" s="563">
        <v>1.9385805075329985</v>
      </c>
      <c r="G39" s="765">
        <v>789676</v>
      </c>
      <c r="H39" s="563">
        <v>58.491918877679502</v>
      </c>
      <c r="I39" s="568"/>
      <c r="J39" s="568" t="e">
        <v>#REF!</v>
      </c>
      <c r="K39" s="565">
        <v>1306927</v>
      </c>
      <c r="L39" s="563">
        <v>96.805104958298145</v>
      </c>
      <c r="M39" s="565">
        <v>1350060</v>
      </c>
      <c r="N39" s="94" t="s">
        <v>3664</v>
      </c>
      <c r="O39" s="95">
        <v>43240</v>
      </c>
      <c r="P39" s="95">
        <v>43665</v>
      </c>
      <c r="Q39">
        <v>44079</v>
      </c>
      <c r="R39" s="95">
        <v>44500</v>
      </c>
      <c r="S39" s="95">
        <v>40797</v>
      </c>
      <c r="T39" s="95">
        <v>42721</v>
      </c>
      <c r="U39" s="95">
        <v>44712</v>
      </c>
      <c r="V39" s="611">
        <v>46808</v>
      </c>
      <c r="W39" s="668">
        <v>48932</v>
      </c>
      <c r="Z39" s="757"/>
    </row>
    <row r="40" spans="2:26" ht="20.100000000000001" customHeight="1">
      <c r="B40" s="562" t="s">
        <v>3665</v>
      </c>
      <c r="C40" s="765">
        <v>2453913</v>
      </c>
      <c r="D40" s="563">
        <v>53.090500228033299</v>
      </c>
      <c r="E40" s="765">
        <v>60016</v>
      </c>
      <c r="F40" s="563">
        <v>1.2984484216374608</v>
      </c>
      <c r="G40" s="765">
        <v>2079220</v>
      </c>
      <c r="H40" s="563">
        <v>44.984003053136519</v>
      </c>
      <c r="I40" s="568"/>
      <c r="J40" s="568" t="e">
        <v>#REF!</v>
      </c>
      <c r="K40" s="565">
        <v>4593149</v>
      </c>
      <c r="L40" s="563">
        <v>99.372951702807271</v>
      </c>
      <c r="M40" s="565">
        <v>4622132</v>
      </c>
      <c r="N40" s="94" t="s">
        <v>3666</v>
      </c>
      <c r="O40" s="95">
        <v>70260</v>
      </c>
      <c r="P40" s="95">
        <v>71974</v>
      </c>
      <c r="Q40">
        <v>73702</v>
      </c>
      <c r="R40" s="95">
        <v>75468</v>
      </c>
      <c r="S40" s="95">
        <v>107808</v>
      </c>
      <c r="T40" s="95">
        <v>110599</v>
      </c>
      <c r="U40" s="95">
        <v>112958</v>
      </c>
      <c r="V40" s="613">
        <v>114557</v>
      </c>
      <c r="W40" s="669">
        <v>115778</v>
      </c>
      <c r="Z40" s="757"/>
    </row>
    <row r="41" spans="2:26" ht="409.6" hidden="1" customHeight="1">
      <c r="B41" s="562" t="s">
        <v>3667</v>
      </c>
      <c r="C41" s="765">
        <v>4006</v>
      </c>
      <c r="D41" s="563" t="e">
        <v>#DIV/0!</v>
      </c>
      <c r="E41" s="765">
        <v>1083</v>
      </c>
      <c r="F41" s="563" t="e">
        <v>#DIV/0!</v>
      </c>
      <c r="G41" s="765">
        <v>27599</v>
      </c>
      <c r="H41" s="563" t="e">
        <v>#DIV/0!</v>
      </c>
      <c r="K41" s="565">
        <v>32688</v>
      </c>
      <c r="L41" s="563" t="e">
        <v>#DIV/0!</v>
      </c>
      <c r="M41" s="565"/>
      <c r="Z41" s="757"/>
    </row>
    <row r="42" spans="2:26" ht="23.25" customHeight="1">
      <c r="B42" s="562" t="s">
        <v>3664</v>
      </c>
      <c r="C42" s="765">
        <v>4006</v>
      </c>
      <c r="D42" s="563">
        <v>7.8344708896407402</v>
      </c>
      <c r="E42" s="765">
        <v>1083</v>
      </c>
      <c r="F42" s="563">
        <v>2.1180059843936401</v>
      </c>
      <c r="G42" s="765">
        <v>27599</v>
      </c>
      <c r="H42" s="563">
        <v>53.974928128605789</v>
      </c>
      <c r="K42" s="565">
        <v>32688</v>
      </c>
      <c r="L42" s="563">
        <v>63.927405002640171</v>
      </c>
      <c r="M42" s="565">
        <v>51133</v>
      </c>
      <c r="Z42" s="757"/>
    </row>
    <row r="43" spans="2:26" ht="15.75" customHeight="1">
      <c r="B43" s="562" t="s">
        <v>3668</v>
      </c>
      <c r="C43" s="765">
        <v>10105</v>
      </c>
      <c r="D43" s="563">
        <v>8.6408879463674921</v>
      </c>
      <c r="E43" s="765">
        <v>1390</v>
      </c>
      <c r="F43" s="563">
        <v>1.1886030920782598</v>
      </c>
      <c r="G43" s="765">
        <v>70626</v>
      </c>
      <c r="H43" s="563">
        <v>60.393008619510191</v>
      </c>
      <c r="K43" s="565">
        <v>82121</v>
      </c>
      <c r="L43" s="563">
        <v>70.22249965795595</v>
      </c>
      <c r="M43" s="565">
        <v>116944</v>
      </c>
      <c r="Z43" s="757"/>
    </row>
    <row r="44" spans="2:26" ht="15.75" customHeight="1">
      <c r="B44" s="760"/>
      <c r="C44" s="761"/>
      <c r="D44" s="761"/>
      <c r="E44" s="761"/>
      <c r="F44" s="761"/>
      <c r="G44" s="761"/>
      <c r="H44" s="761"/>
      <c r="K44" s="762"/>
      <c r="M44" s="758"/>
      <c r="Z44" s="757"/>
    </row>
    <row r="45" spans="2:26" ht="22.5">
      <c r="B45" s="218" t="s">
        <v>426</v>
      </c>
      <c r="C45" s="969" t="s">
        <v>3669</v>
      </c>
      <c r="D45" s="969"/>
      <c r="E45" s="93"/>
      <c r="F45" s="357" t="s">
        <v>269</v>
      </c>
      <c r="Z45" s="757"/>
    </row>
    <row r="46" spans="2:26" ht="17.25" customHeight="1">
      <c r="B46" s="220"/>
      <c r="C46" s="970" t="s">
        <v>613</v>
      </c>
      <c r="D46" s="969"/>
      <c r="Z46" s="757"/>
    </row>
    <row r="47" spans="2:26" ht="23.25" customHeight="1">
      <c r="B47" s="221" t="s">
        <v>428</v>
      </c>
      <c r="C47" s="971" t="s">
        <v>3670</v>
      </c>
      <c r="D47" s="971"/>
      <c r="Z47" s="759"/>
    </row>
    <row r="48" spans="2:26" ht="14.25">
      <c r="Z48" s="759"/>
    </row>
    <row r="49" spans="26:26" ht="14.25">
      <c r="Z49" s="759"/>
    </row>
    <row r="50" spans="26:26" ht="14.25">
      <c r="Z50" s="757"/>
    </row>
    <row r="51" spans="26:26" ht="14.25">
      <c r="Z51" s="757"/>
    </row>
    <row r="52" spans="26:26" ht="14.25">
      <c r="Z52" s="757"/>
    </row>
    <row r="54" spans="26:26" ht="14.25">
      <c r="Z54" s="757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9"/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2" customWidth="1"/>
    <col min="2" max="2" width="13.28515625" style="71" customWidth="1"/>
    <col min="3" max="4" width="11.42578125" style="71"/>
    <col min="5" max="5" width="22" style="71" customWidth="1"/>
    <col min="6" max="6" width="6.7109375" style="72" customWidth="1"/>
    <col min="7" max="7" width="19" style="71" customWidth="1"/>
    <col min="8" max="8" width="13.7109375" style="71" customWidth="1"/>
    <col min="9" max="9" width="11.42578125" style="71"/>
    <col min="10" max="10" width="19" style="71" customWidth="1"/>
    <col min="11" max="16384" width="11.42578125" style="71"/>
  </cols>
  <sheetData>
    <row r="1" spans="1:10">
      <c r="A1" s="79" t="s">
        <v>3671</v>
      </c>
      <c r="B1" s="78" t="s">
        <v>3672</v>
      </c>
      <c r="C1" s="78" t="s">
        <v>3673</v>
      </c>
      <c r="D1" s="78"/>
      <c r="E1" s="78" t="s">
        <v>3674</v>
      </c>
      <c r="F1" s="79" t="s">
        <v>3671</v>
      </c>
      <c r="G1" s="78" t="s">
        <v>3675</v>
      </c>
      <c r="H1" s="78" t="s">
        <v>3676</v>
      </c>
      <c r="I1" s="78" t="s">
        <v>3671</v>
      </c>
      <c r="J1" s="78" t="s">
        <v>3674</v>
      </c>
    </row>
    <row r="2" spans="1:10">
      <c r="A2" s="75">
        <v>2</v>
      </c>
      <c r="B2" s="76" t="s">
        <v>3677</v>
      </c>
      <c r="C2" s="76" t="s">
        <v>3678</v>
      </c>
      <c r="D2" s="76">
        <v>7</v>
      </c>
      <c r="E2" s="73" t="s">
        <v>497</v>
      </c>
      <c r="F2" s="75">
        <v>2</v>
      </c>
      <c r="G2" s="76" t="s">
        <v>8</v>
      </c>
      <c r="H2" s="76" t="s">
        <v>8</v>
      </c>
      <c r="I2" s="76">
        <v>2</v>
      </c>
      <c r="J2" s="73" t="s">
        <v>497</v>
      </c>
    </row>
    <row r="3" spans="1:10">
      <c r="A3" s="75">
        <v>4</v>
      </c>
      <c r="B3" s="74" t="s">
        <v>3677</v>
      </c>
      <c r="C3" s="74" t="s">
        <v>3678</v>
      </c>
      <c r="D3" s="74">
        <v>5</v>
      </c>
      <c r="E3" s="73" t="s">
        <v>495</v>
      </c>
      <c r="F3" s="75">
        <v>4</v>
      </c>
      <c r="G3" s="74" t="s">
        <v>10</v>
      </c>
      <c r="H3" s="74" t="s">
        <v>3679</v>
      </c>
      <c r="I3" s="74">
        <v>4</v>
      </c>
      <c r="J3" s="73" t="s">
        <v>495</v>
      </c>
    </row>
    <row r="4" spans="1:10">
      <c r="A4" s="75">
        <v>21</v>
      </c>
      <c r="B4" s="76" t="s">
        <v>3677</v>
      </c>
      <c r="C4" s="76" t="s">
        <v>3678</v>
      </c>
      <c r="D4" s="76">
        <v>7</v>
      </c>
      <c r="E4" s="73" t="s">
        <v>497</v>
      </c>
      <c r="F4" s="75">
        <v>21</v>
      </c>
      <c r="G4" s="76" t="s">
        <v>12</v>
      </c>
      <c r="H4" s="76" t="s">
        <v>3680</v>
      </c>
      <c r="I4" s="76">
        <v>21</v>
      </c>
      <c r="J4" s="73" t="s">
        <v>497</v>
      </c>
    </row>
    <row r="5" spans="1:10">
      <c r="A5" s="75">
        <v>30</v>
      </c>
      <c r="B5" s="74" t="s">
        <v>3677</v>
      </c>
      <c r="C5" s="74" t="s">
        <v>3678</v>
      </c>
      <c r="D5" s="74">
        <v>8</v>
      </c>
      <c r="E5" s="73" t="s">
        <v>498</v>
      </c>
      <c r="F5" s="75">
        <v>30</v>
      </c>
      <c r="G5" s="74" t="s">
        <v>14</v>
      </c>
      <c r="H5" s="74" t="s">
        <v>3681</v>
      </c>
      <c r="I5" s="74">
        <v>30</v>
      </c>
      <c r="J5" s="73" t="s">
        <v>498</v>
      </c>
    </row>
    <row r="6" spans="1:10">
      <c r="A6" s="75">
        <v>31</v>
      </c>
      <c r="B6" s="76" t="s">
        <v>3677</v>
      </c>
      <c r="C6" s="76" t="s">
        <v>3678</v>
      </c>
      <c r="D6" s="76">
        <v>4</v>
      </c>
      <c r="E6" s="73" t="s">
        <v>695</v>
      </c>
      <c r="F6" s="75">
        <v>31</v>
      </c>
      <c r="G6" s="76" t="s">
        <v>16</v>
      </c>
      <c r="H6" s="76" t="s">
        <v>16</v>
      </c>
      <c r="I6" s="76">
        <v>31</v>
      </c>
      <c r="J6" s="73" t="s">
        <v>695</v>
      </c>
    </row>
    <row r="7" spans="1:10">
      <c r="A7" s="75">
        <v>34</v>
      </c>
      <c r="B7" s="74" t="s">
        <v>3677</v>
      </c>
      <c r="C7" s="74" t="s">
        <v>3678</v>
      </c>
      <c r="D7" s="74">
        <v>8</v>
      </c>
      <c r="E7" s="73" t="s">
        <v>498</v>
      </c>
      <c r="F7" s="75">
        <v>34</v>
      </c>
      <c r="G7" s="74" t="s">
        <v>18</v>
      </c>
      <c r="H7" s="74" t="s">
        <v>18</v>
      </c>
      <c r="I7" s="74">
        <v>34</v>
      </c>
      <c r="J7" s="73" t="s">
        <v>498</v>
      </c>
    </row>
    <row r="8" spans="1:10">
      <c r="A8" s="75">
        <v>36</v>
      </c>
      <c r="B8" s="76" t="s">
        <v>3677</v>
      </c>
      <c r="C8" s="76" t="s">
        <v>3678</v>
      </c>
      <c r="D8" s="74">
        <v>8</v>
      </c>
      <c r="E8" s="73" t="s">
        <v>498</v>
      </c>
      <c r="F8" s="75">
        <v>36</v>
      </c>
      <c r="G8" s="76" t="s">
        <v>20</v>
      </c>
      <c r="H8" s="76" t="s">
        <v>3682</v>
      </c>
      <c r="I8" s="76">
        <v>36</v>
      </c>
      <c r="J8" s="73" t="s">
        <v>498</v>
      </c>
    </row>
    <row r="9" spans="1:10">
      <c r="A9" s="75">
        <v>38</v>
      </c>
      <c r="B9" s="74" t="s">
        <v>3677</v>
      </c>
      <c r="C9" s="74" t="s">
        <v>3678</v>
      </c>
      <c r="D9" s="74">
        <v>6</v>
      </c>
      <c r="E9" s="73" t="s">
        <v>496</v>
      </c>
      <c r="F9" s="75">
        <v>38</v>
      </c>
      <c r="G9" s="74" t="s">
        <v>22</v>
      </c>
      <c r="H9" s="74" t="s">
        <v>22</v>
      </c>
      <c r="I9" s="74">
        <v>38</v>
      </c>
      <c r="J9" s="73" t="s">
        <v>496</v>
      </c>
    </row>
    <row r="10" spans="1:10">
      <c r="A10" s="75">
        <v>40</v>
      </c>
      <c r="B10" s="76" t="s">
        <v>3677</v>
      </c>
      <c r="C10" s="76" t="s">
        <v>3678</v>
      </c>
      <c r="D10" s="76">
        <v>4</v>
      </c>
      <c r="E10" s="73" t="s">
        <v>695</v>
      </c>
      <c r="F10" s="75">
        <v>40</v>
      </c>
      <c r="G10" s="76" t="s">
        <v>24</v>
      </c>
      <c r="H10" s="76" t="s">
        <v>3683</v>
      </c>
      <c r="I10" s="76">
        <v>40</v>
      </c>
      <c r="J10" s="73" t="s">
        <v>695</v>
      </c>
    </row>
    <row r="11" spans="1:10">
      <c r="A11" s="75">
        <v>44</v>
      </c>
      <c r="B11" s="76" t="s">
        <v>3677</v>
      </c>
      <c r="C11" s="76" t="s">
        <v>3678</v>
      </c>
      <c r="D11" s="74">
        <v>5</v>
      </c>
      <c r="E11" s="73" t="s">
        <v>495</v>
      </c>
      <c r="F11" s="75">
        <v>44</v>
      </c>
      <c r="G11" s="77" t="s">
        <v>30</v>
      </c>
      <c r="H11" s="77" t="s">
        <v>29</v>
      </c>
      <c r="I11" s="76">
        <v>44</v>
      </c>
      <c r="J11" s="73" t="s">
        <v>495</v>
      </c>
    </row>
    <row r="12" spans="1:10">
      <c r="A12" s="75">
        <v>45</v>
      </c>
      <c r="B12" s="74" t="s">
        <v>3677</v>
      </c>
      <c r="C12" s="74" t="s">
        <v>3678</v>
      </c>
      <c r="D12" s="74">
        <v>3</v>
      </c>
      <c r="E12" s="73" t="s">
        <v>692</v>
      </c>
      <c r="F12" s="75">
        <v>45</v>
      </c>
      <c r="G12" s="74" t="s">
        <v>32</v>
      </c>
      <c r="H12" s="74" t="s">
        <v>3684</v>
      </c>
      <c r="I12" s="74">
        <v>45</v>
      </c>
      <c r="J12" s="73" t="s">
        <v>692</v>
      </c>
    </row>
    <row r="13" spans="1:10">
      <c r="A13" s="75">
        <v>51</v>
      </c>
      <c r="B13" s="76" t="s">
        <v>3677</v>
      </c>
      <c r="C13" s="76" t="s">
        <v>3678</v>
      </c>
      <c r="D13" s="74">
        <v>3</v>
      </c>
      <c r="E13" s="73" t="s">
        <v>692</v>
      </c>
      <c r="F13" s="75">
        <v>51</v>
      </c>
      <c r="G13" s="76" t="s">
        <v>35</v>
      </c>
      <c r="H13" s="76" t="s">
        <v>35</v>
      </c>
      <c r="I13" s="76">
        <v>51</v>
      </c>
      <c r="J13" s="73" t="s">
        <v>692</v>
      </c>
    </row>
    <row r="14" spans="1:10">
      <c r="A14" s="75">
        <v>55</v>
      </c>
      <c r="B14" s="74" t="s">
        <v>3677</v>
      </c>
      <c r="C14" s="74" t="s">
        <v>3678</v>
      </c>
      <c r="D14" s="76">
        <v>7</v>
      </c>
      <c r="E14" s="73" t="s">
        <v>497</v>
      </c>
      <c r="F14" s="75">
        <v>55</v>
      </c>
      <c r="G14" s="74" t="s">
        <v>37</v>
      </c>
      <c r="H14" s="74" t="s">
        <v>37</v>
      </c>
      <c r="I14" s="74">
        <v>55</v>
      </c>
      <c r="J14" s="73" t="s">
        <v>497</v>
      </c>
    </row>
    <row r="15" spans="1:10">
      <c r="A15" s="75">
        <v>59</v>
      </c>
      <c r="B15" s="76" t="s">
        <v>3677</v>
      </c>
      <c r="C15" s="76" t="s">
        <v>3678</v>
      </c>
      <c r="D15" s="74">
        <v>5</v>
      </c>
      <c r="E15" s="73" t="s">
        <v>495</v>
      </c>
      <c r="F15" s="75">
        <v>59</v>
      </c>
      <c r="G15" s="76" t="s">
        <v>39</v>
      </c>
      <c r="H15" s="76" t="s">
        <v>39</v>
      </c>
      <c r="I15" s="76">
        <v>59</v>
      </c>
      <c r="J15" s="73" t="s">
        <v>495</v>
      </c>
    </row>
    <row r="16" spans="1:10">
      <c r="A16" s="75">
        <v>79</v>
      </c>
      <c r="B16" s="74" t="s">
        <v>3677</v>
      </c>
      <c r="C16" s="74" t="s">
        <v>3678</v>
      </c>
      <c r="D16" s="74">
        <v>9</v>
      </c>
      <c r="E16" s="73" t="s">
        <v>705</v>
      </c>
      <c r="F16" s="75">
        <v>79</v>
      </c>
      <c r="G16" s="74" t="s">
        <v>41</v>
      </c>
      <c r="H16" s="74" t="s">
        <v>41</v>
      </c>
      <c r="I16" s="74">
        <v>79</v>
      </c>
      <c r="J16" s="73" t="s">
        <v>705</v>
      </c>
    </row>
    <row r="17" spans="1:10">
      <c r="A17" s="75">
        <v>88</v>
      </c>
      <c r="B17" s="74" t="s">
        <v>3677</v>
      </c>
      <c r="C17" s="74" t="s">
        <v>3678</v>
      </c>
      <c r="D17" s="74">
        <v>9</v>
      </c>
      <c r="E17" s="73" t="s">
        <v>705</v>
      </c>
      <c r="F17" s="75">
        <v>88</v>
      </c>
      <c r="G17" s="74" t="s">
        <v>45</v>
      </c>
      <c r="H17" s="74" t="s">
        <v>45</v>
      </c>
      <c r="I17" s="74">
        <v>88</v>
      </c>
      <c r="J17" s="73" t="s">
        <v>705</v>
      </c>
    </row>
    <row r="18" spans="1:10">
      <c r="A18" s="75">
        <v>86</v>
      </c>
      <c r="B18" s="76" t="s">
        <v>3677</v>
      </c>
      <c r="C18" s="76" t="s">
        <v>3678</v>
      </c>
      <c r="D18" s="74">
        <v>6</v>
      </c>
      <c r="E18" s="73" t="s">
        <v>496</v>
      </c>
      <c r="F18" s="75">
        <v>86</v>
      </c>
      <c r="G18" s="76" t="s">
        <v>43</v>
      </c>
      <c r="H18" s="76" t="s">
        <v>43</v>
      </c>
      <c r="I18" s="76">
        <v>86</v>
      </c>
      <c r="J18" s="73" t="s">
        <v>496</v>
      </c>
    </row>
    <row r="19" spans="1:10">
      <c r="A19" s="75">
        <v>91</v>
      </c>
      <c r="B19" s="76" t="s">
        <v>3677</v>
      </c>
      <c r="C19" s="76" t="s">
        <v>3678</v>
      </c>
      <c r="D19" s="74">
        <v>8</v>
      </c>
      <c r="E19" s="73" t="s">
        <v>498</v>
      </c>
      <c r="F19" s="75">
        <v>91</v>
      </c>
      <c r="G19" s="76" t="s">
        <v>47</v>
      </c>
      <c r="H19" s="76" t="s">
        <v>47</v>
      </c>
      <c r="I19" s="76">
        <v>91</v>
      </c>
      <c r="J19" s="73" t="s">
        <v>498</v>
      </c>
    </row>
    <row r="20" spans="1:10">
      <c r="A20" s="75">
        <v>93</v>
      </c>
      <c r="B20" s="74" t="s">
        <v>3677</v>
      </c>
      <c r="C20" s="74" t="s">
        <v>3678</v>
      </c>
      <c r="D20" s="74">
        <v>8</v>
      </c>
      <c r="E20" s="73" t="s">
        <v>498</v>
      </c>
      <c r="F20" s="75">
        <v>93</v>
      </c>
      <c r="G20" s="74" t="s">
        <v>49</v>
      </c>
      <c r="H20" s="74" t="s">
        <v>49</v>
      </c>
      <c r="I20" s="74">
        <v>93</v>
      </c>
      <c r="J20" s="73" t="s">
        <v>498</v>
      </c>
    </row>
    <row r="21" spans="1:10">
      <c r="A21" s="75">
        <v>107</v>
      </c>
      <c r="B21" s="74" t="s">
        <v>3677</v>
      </c>
      <c r="C21" s="74" t="s">
        <v>3678</v>
      </c>
      <c r="D21" s="74">
        <v>6</v>
      </c>
      <c r="E21" s="73" t="s">
        <v>496</v>
      </c>
      <c r="F21" s="75">
        <v>107</v>
      </c>
      <c r="G21" s="74" t="s">
        <v>53</v>
      </c>
      <c r="H21" s="74" t="s">
        <v>53</v>
      </c>
      <c r="I21" s="74">
        <v>107</v>
      </c>
      <c r="J21" s="73" t="s">
        <v>496</v>
      </c>
    </row>
    <row r="22" spans="1:10">
      <c r="A22" s="75">
        <v>113</v>
      </c>
      <c r="B22" s="76" t="s">
        <v>3677</v>
      </c>
      <c r="C22" s="76" t="s">
        <v>3678</v>
      </c>
      <c r="D22" s="74">
        <v>5</v>
      </c>
      <c r="E22" s="73" t="s">
        <v>495</v>
      </c>
      <c r="F22" s="75">
        <v>113</v>
      </c>
      <c r="G22" s="76" t="s">
        <v>55</v>
      </c>
      <c r="H22" s="76" t="s">
        <v>3685</v>
      </c>
      <c r="I22" s="76">
        <v>113</v>
      </c>
      <c r="J22" s="73" t="s">
        <v>495</v>
      </c>
    </row>
    <row r="23" spans="1:10">
      <c r="A23" s="75">
        <v>120</v>
      </c>
      <c r="B23" s="74" t="s">
        <v>3677</v>
      </c>
      <c r="C23" s="74" t="s">
        <v>3678</v>
      </c>
      <c r="D23" s="74">
        <v>2</v>
      </c>
      <c r="E23" s="73" t="s">
        <v>689</v>
      </c>
      <c r="F23" s="75">
        <v>120</v>
      </c>
      <c r="G23" s="74" t="s">
        <v>57</v>
      </c>
      <c r="H23" s="74" t="s">
        <v>3686</v>
      </c>
      <c r="I23" s="74">
        <v>120</v>
      </c>
      <c r="J23" s="73" t="s">
        <v>689</v>
      </c>
    </row>
    <row r="24" spans="1:10">
      <c r="A24" s="75">
        <v>125</v>
      </c>
      <c r="B24" s="76" t="s">
        <v>3677</v>
      </c>
      <c r="C24" s="76" t="s">
        <v>3678</v>
      </c>
      <c r="D24" s="74">
        <v>5</v>
      </c>
      <c r="E24" s="73" t="s">
        <v>495</v>
      </c>
      <c r="F24" s="75">
        <v>125</v>
      </c>
      <c r="G24" s="76" t="s">
        <v>59</v>
      </c>
      <c r="H24" s="76" t="s">
        <v>59</v>
      </c>
      <c r="I24" s="76">
        <v>125</v>
      </c>
      <c r="J24" s="73" t="s">
        <v>495</v>
      </c>
    </row>
    <row r="25" spans="1:10">
      <c r="A25" s="75">
        <v>129</v>
      </c>
      <c r="B25" s="74" t="s">
        <v>3677</v>
      </c>
      <c r="C25" s="74" t="s">
        <v>3678</v>
      </c>
      <c r="D25" s="74">
        <v>9</v>
      </c>
      <c r="E25" s="73" t="s">
        <v>705</v>
      </c>
      <c r="F25" s="75">
        <v>129</v>
      </c>
      <c r="G25" s="74" t="s">
        <v>61</v>
      </c>
      <c r="H25" s="74" t="s">
        <v>61</v>
      </c>
      <c r="I25" s="74">
        <v>129</v>
      </c>
      <c r="J25" s="73" t="s">
        <v>705</v>
      </c>
    </row>
    <row r="26" spans="1:10">
      <c r="A26" s="75">
        <v>134</v>
      </c>
      <c r="B26" s="76" t="s">
        <v>3677</v>
      </c>
      <c r="C26" s="76" t="s">
        <v>3678</v>
      </c>
      <c r="D26" s="74">
        <v>6</v>
      </c>
      <c r="E26" s="73" t="s">
        <v>496</v>
      </c>
      <c r="F26" s="75">
        <v>134</v>
      </c>
      <c r="G26" s="76" t="s">
        <v>63</v>
      </c>
      <c r="H26" s="76" t="s">
        <v>63</v>
      </c>
      <c r="I26" s="76">
        <v>134</v>
      </c>
      <c r="J26" s="73" t="s">
        <v>496</v>
      </c>
    </row>
    <row r="27" spans="1:10">
      <c r="A27" s="75">
        <v>138</v>
      </c>
      <c r="B27" s="74" t="s">
        <v>3677</v>
      </c>
      <c r="C27" s="74" t="s">
        <v>3678</v>
      </c>
      <c r="D27" s="74">
        <v>5</v>
      </c>
      <c r="E27" s="73" t="s">
        <v>495</v>
      </c>
      <c r="F27" s="75">
        <v>138</v>
      </c>
      <c r="G27" s="74" t="s">
        <v>65</v>
      </c>
      <c r="H27" s="74" t="s">
        <v>65</v>
      </c>
      <c r="I27" s="74">
        <v>138</v>
      </c>
      <c r="J27" s="73" t="s">
        <v>495</v>
      </c>
    </row>
    <row r="28" spans="1:10">
      <c r="A28" s="75">
        <v>142</v>
      </c>
      <c r="B28" s="76" t="s">
        <v>3677</v>
      </c>
      <c r="C28" s="76" t="s">
        <v>3678</v>
      </c>
      <c r="D28" s="76">
        <v>1</v>
      </c>
      <c r="E28" s="73" t="s">
        <v>685</v>
      </c>
      <c r="F28" s="75">
        <v>142</v>
      </c>
      <c r="G28" s="76" t="s">
        <v>67</v>
      </c>
      <c r="H28" s="76" t="s">
        <v>3687</v>
      </c>
      <c r="I28" s="76">
        <v>142</v>
      </c>
      <c r="J28" s="73" t="s">
        <v>685</v>
      </c>
    </row>
    <row r="29" spans="1:10">
      <c r="A29" s="75">
        <v>145</v>
      </c>
      <c r="B29" s="74" t="s">
        <v>3677</v>
      </c>
      <c r="C29" s="74" t="s">
        <v>3678</v>
      </c>
      <c r="D29" s="74">
        <v>8</v>
      </c>
      <c r="E29" s="73" t="s">
        <v>498</v>
      </c>
      <c r="F29" s="75">
        <v>145</v>
      </c>
      <c r="G29" s="74" t="s">
        <v>69</v>
      </c>
      <c r="H29" s="74" t="s">
        <v>69</v>
      </c>
      <c r="I29" s="74">
        <v>145</v>
      </c>
      <c r="J29" s="73" t="s">
        <v>498</v>
      </c>
    </row>
    <row r="30" spans="1:10">
      <c r="A30" s="75">
        <v>147</v>
      </c>
      <c r="B30" s="76" t="s">
        <v>3677</v>
      </c>
      <c r="C30" s="76" t="s">
        <v>3678</v>
      </c>
      <c r="D30" s="74">
        <v>3</v>
      </c>
      <c r="E30" s="73" t="s">
        <v>692</v>
      </c>
      <c r="F30" s="75">
        <v>147</v>
      </c>
      <c r="G30" s="76" t="s">
        <v>71</v>
      </c>
      <c r="H30" s="76" t="s">
        <v>71</v>
      </c>
      <c r="I30" s="76">
        <v>147</v>
      </c>
      <c r="J30" s="73" t="s">
        <v>692</v>
      </c>
    </row>
    <row r="31" spans="1:10">
      <c r="A31" s="75">
        <v>150</v>
      </c>
      <c r="B31" s="76" t="s">
        <v>3677</v>
      </c>
      <c r="C31" s="76" t="s">
        <v>3678</v>
      </c>
      <c r="D31" s="74">
        <v>6</v>
      </c>
      <c r="E31" s="73" t="s">
        <v>496</v>
      </c>
      <c r="F31" s="75">
        <v>150</v>
      </c>
      <c r="G31" s="76" t="s">
        <v>75</v>
      </c>
      <c r="H31" s="76" t="s">
        <v>75</v>
      </c>
      <c r="I31" s="76">
        <v>150</v>
      </c>
      <c r="J31" s="73" t="s">
        <v>496</v>
      </c>
    </row>
    <row r="32" spans="1:10">
      <c r="A32" s="75">
        <v>154</v>
      </c>
      <c r="B32" s="74" t="s">
        <v>3677</v>
      </c>
      <c r="C32" s="74" t="s">
        <v>3678</v>
      </c>
      <c r="D32" s="74">
        <v>2</v>
      </c>
      <c r="E32" s="73" t="s">
        <v>689</v>
      </c>
      <c r="F32" s="75">
        <v>154</v>
      </c>
      <c r="G32" s="74" t="s">
        <v>77</v>
      </c>
      <c r="H32" s="74" t="s">
        <v>77</v>
      </c>
      <c r="I32" s="74">
        <v>154</v>
      </c>
      <c r="J32" s="73" t="s">
        <v>689</v>
      </c>
    </row>
    <row r="33" spans="1:10">
      <c r="A33" s="75">
        <v>172</v>
      </c>
      <c r="B33" s="76" t="s">
        <v>3677</v>
      </c>
      <c r="C33" s="76" t="s">
        <v>3678</v>
      </c>
      <c r="D33" s="74">
        <v>3</v>
      </c>
      <c r="E33" s="73" t="s">
        <v>692</v>
      </c>
      <c r="F33" s="75">
        <v>172</v>
      </c>
      <c r="G33" s="76" t="s">
        <v>79</v>
      </c>
      <c r="H33" s="76" t="s">
        <v>3688</v>
      </c>
      <c r="I33" s="76">
        <v>172</v>
      </c>
      <c r="J33" s="73" t="s">
        <v>692</v>
      </c>
    </row>
    <row r="34" spans="1:10">
      <c r="A34" s="75">
        <v>190</v>
      </c>
      <c r="B34" s="74" t="s">
        <v>3677</v>
      </c>
      <c r="C34" s="74" t="s">
        <v>3678</v>
      </c>
      <c r="D34" s="76">
        <v>4</v>
      </c>
      <c r="E34" s="73" t="s">
        <v>695</v>
      </c>
      <c r="F34" s="75">
        <v>190</v>
      </c>
      <c r="G34" s="74" t="s">
        <v>81</v>
      </c>
      <c r="H34" s="74" t="s">
        <v>81</v>
      </c>
      <c r="I34" s="74">
        <v>190</v>
      </c>
      <c r="J34" s="73" t="s">
        <v>695</v>
      </c>
    </row>
    <row r="35" spans="1:10">
      <c r="A35" s="75">
        <v>101</v>
      </c>
      <c r="B35" s="76" t="s">
        <v>3677</v>
      </c>
      <c r="C35" s="76" t="s">
        <v>3678</v>
      </c>
      <c r="D35" s="74">
        <v>8</v>
      </c>
      <c r="E35" s="73" t="s">
        <v>498</v>
      </c>
      <c r="F35" s="75">
        <v>101</v>
      </c>
      <c r="G35" s="76" t="s">
        <v>51</v>
      </c>
      <c r="H35" s="76" t="s">
        <v>3497</v>
      </c>
      <c r="I35" s="76">
        <v>101</v>
      </c>
      <c r="J35" s="73" t="s">
        <v>498</v>
      </c>
    </row>
    <row r="36" spans="1:10">
      <c r="A36" s="75">
        <v>197</v>
      </c>
      <c r="B36" s="76" t="s">
        <v>3677</v>
      </c>
      <c r="C36" s="76" t="s">
        <v>3678</v>
      </c>
      <c r="D36" s="76">
        <v>7</v>
      </c>
      <c r="E36" s="73" t="s">
        <v>497</v>
      </c>
      <c r="F36" s="75">
        <v>197</v>
      </c>
      <c r="G36" s="76" t="s">
        <v>84</v>
      </c>
      <c r="H36" s="76" t="s">
        <v>3689</v>
      </c>
      <c r="I36" s="76">
        <v>197</v>
      </c>
      <c r="J36" s="73" t="s">
        <v>497</v>
      </c>
    </row>
    <row r="37" spans="1:10">
      <c r="A37" s="75">
        <v>206</v>
      </c>
      <c r="B37" s="74" t="s">
        <v>3677</v>
      </c>
      <c r="C37" s="74" t="s">
        <v>3678</v>
      </c>
      <c r="D37" s="76">
        <v>7</v>
      </c>
      <c r="E37" s="73" t="s">
        <v>497</v>
      </c>
      <c r="F37" s="75">
        <v>206</v>
      </c>
      <c r="G37" s="74" t="s">
        <v>86</v>
      </c>
      <c r="H37" s="74" t="s">
        <v>3690</v>
      </c>
      <c r="I37" s="74">
        <v>206</v>
      </c>
      <c r="J37" s="73" t="s">
        <v>497</v>
      </c>
    </row>
    <row r="38" spans="1:10">
      <c r="A38" s="75">
        <v>209</v>
      </c>
      <c r="B38" s="76" t="s">
        <v>3677</v>
      </c>
      <c r="C38" s="76" t="s">
        <v>3678</v>
      </c>
      <c r="D38" s="74">
        <v>8</v>
      </c>
      <c r="E38" s="73" t="s">
        <v>498</v>
      </c>
      <c r="F38" s="75">
        <v>209</v>
      </c>
      <c r="G38" s="76" t="s">
        <v>88</v>
      </c>
      <c r="H38" s="76" t="s">
        <v>88</v>
      </c>
      <c r="I38" s="76">
        <v>209</v>
      </c>
      <c r="J38" s="73" t="s">
        <v>498</v>
      </c>
    </row>
    <row r="39" spans="1:10">
      <c r="A39" s="75">
        <v>212</v>
      </c>
      <c r="B39" s="74" t="s">
        <v>3677</v>
      </c>
      <c r="C39" s="74" t="s">
        <v>3678</v>
      </c>
      <c r="D39" s="74">
        <v>9</v>
      </c>
      <c r="E39" s="73" t="s">
        <v>705</v>
      </c>
      <c r="F39" s="75">
        <v>212</v>
      </c>
      <c r="G39" s="74" t="s">
        <v>90</v>
      </c>
      <c r="H39" s="74" t="s">
        <v>90</v>
      </c>
      <c r="I39" s="74">
        <v>212</v>
      </c>
      <c r="J39" s="73" t="s">
        <v>705</v>
      </c>
    </row>
    <row r="40" spans="1:10">
      <c r="A40" s="75">
        <v>234</v>
      </c>
      <c r="B40" s="76" t="s">
        <v>3677</v>
      </c>
      <c r="C40" s="76" t="s">
        <v>3678</v>
      </c>
      <c r="D40" s="74">
        <v>5</v>
      </c>
      <c r="E40" s="73" t="s">
        <v>495</v>
      </c>
      <c r="F40" s="75">
        <v>234</v>
      </c>
      <c r="G40" s="76" t="s">
        <v>92</v>
      </c>
      <c r="H40" s="76" t="s">
        <v>92</v>
      </c>
      <c r="I40" s="76">
        <v>234</v>
      </c>
      <c r="J40" s="73" t="s">
        <v>495</v>
      </c>
    </row>
    <row r="41" spans="1:10">
      <c r="A41" s="75">
        <v>237</v>
      </c>
      <c r="B41" s="74" t="s">
        <v>3677</v>
      </c>
      <c r="C41" s="74" t="s">
        <v>3678</v>
      </c>
      <c r="D41" s="74">
        <v>6</v>
      </c>
      <c r="E41" s="73" t="s">
        <v>3691</v>
      </c>
      <c r="F41" s="75">
        <v>237</v>
      </c>
      <c r="G41" s="77" t="s">
        <v>95</v>
      </c>
      <c r="H41" s="77" t="s">
        <v>3692</v>
      </c>
      <c r="I41" s="74">
        <v>237</v>
      </c>
      <c r="J41" s="73" t="s">
        <v>3691</v>
      </c>
    </row>
    <row r="42" spans="1:10">
      <c r="A42" s="75">
        <v>240</v>
      </c>
      <c r="B42" s="76" t="s">
        <v>3677</v>
      </c>
      <c r="C42" s="76" t="s">
        <v>3678</v>
      </c>
      <c r="D42" s="74">
        <v>5</v>
      </c>
      <c r="E42" s="73" t="s">
        <v>495</v>
      </c>
      <c r="F42" s="75">
        <v>240</v>
      </c>
      <c r="G42" s="76" t="s">
        <v>97</v>
      </c>
      <c r="H42" s="76" t="s">
        <v>3693</v>
      </c>
      <c r="I42" s="76">
        <v>240</v>
      </c>
      <c r="J42" s="73" t="s">
        <v>495</v>
      </c>
    </row>
    <row r="43" spans="1:10">
      <c r="A43" s="75">
        <v>250</v>
      </c>
      <c r="B43" s="74" t="s">
        <v>3677</v>
      </c>
      <c r="C43" s="74" t="s">
        <v>3678</v>
      </c>
      <c r="D43" s="74">
        <v>2</v>
      </c>
      <c r="E43" s="73" t="s">
        <v>689</v>
      </c>
      <c r="F43" s="75">
        <v>250</v>
      </c>
      <c r="G43" s="74" t="s">
        <v>99</v>
      </c>
      <c r="H43" s="74" t="s">
        <v>99</v>
      </c>
      <c r="I43" s="74">
        <v>250</v>
      </c>
      <c r="J43" s="73" t="s">
        <v>689</v>
      </c>
    </row>
    <row r="44" spans="1:10">
      <c r="A44" s="75">
        <v>148</v>
      </c>
      <c r="B44" s="74" t="s">
        <v>3677</v>
      </c>
      <c r="C44" s="74" t="s">
        <v>3678</v>
      </c>
      <c r="D44" s="76">
        <v>7</v>
      </c>
      <c r="E44" s="73" t="s">
        <v>497</v>
      </c>
      <c r="F44" s="75">
        <v>148</v>
      </c>
      <c r="G44" s="74" t="s">
        <v>73</v>
      </c>
      <c r="H44" s="74" t="s">
        <v>73</v>
      </c>
      <c r="I44" s="74">
        <v>148</v>
      </c>
      <c r="J44" s="73" t="s">
        <v>497</v>
      </c>
    </row>
    <row r="45" spans="1:10">
      <c r="A45" s="75">
        <v>697</v>
      </c>
      <c r="B45" s="76" t="s">
        <v>3677</v>
      </c>
      <c r="C45" s="76" t="s">
        <v>3678</v>
      </c>
      <c r="D45" s="76">
        <v>7</v>
      </c>
      <c r="E45" s="73" t="s">
        <v>497</v>
      </c>
      <c r="F45" s="75">
        <v>697</v>
      </c>
      <c r="G45" s="76" t="s">
        <v>223</v>
      </c>
      <c r="H45" s="76" t="s">
        <v>223</v>
      </c>
      <c r="I45" s="76">
        <v>697</v>
      </c>
      <c r="J45" s="73" t="s">
        <v>497</v>
      </c>
    </row>
    <row r="46" spans="1:10">
      <c r="A46" s="75">
        <v>264</v>
      </c>
      <c r="B46" s="76" t="s">
        <v>3677</v>
      </c>
      <c r="C46" s="76" t="s">
        <v>3678</v>
      </c>
      <c r="D46" s="74">
        <v>6</v>
      </c>
      <c r="E46" s="73" t="s">
        <v>496</v>
      </c>
      <c r="F46" s="75">
        <v>264</v>
      </c>
      <c r="G46" s="77" t="s">
        <v>102</v>
      </c>
      <c r="H46" s="77" t="s">
        <v>101</v>
      </c>
      <c r="I46" s="76">
        <v>264</v>
      </c>
      <c r="J46" s="73" t="s">
        <v>496</v>
      </c>
    </row>
    <row r="47" spans="1:10">
      <c r="A47" s="75">
        <v>266</v>
      </c>
      <c r="B47" s="74" t="s">
        <v>3677</v>
      </c>
      <c r="C47" s="74" t="s">
        <v>3678</v>
      </c>
      <c r="D47" s="74">
        <v>9</v>
      </c>
      <c r="E47" s="73" t="s">
        <v>705</v>
      </c>
      <c r="F47" s="75">
        <v>266</v>
      </c>
      <c r="G47" s="74" t="s">
        <v>104</v>
      </c>
      <c r="H47" s="74" t="s">
        <v>104</v>
      </c>
      <c r="I47" s="74">
        <v>266</v>
      </c>
      <c r="J47" s="73" t="s">
        <v>705</v>
      </c>
    </row>
    <row r="48" spans="1:10">
      <c r="A48" s="75">
        <v>282</v>
      </c>
      <c r="B48" s="76" t="s">
        <v>3677</v>
      </c>
      <c r="C48" s="76" t="s">
        <v>3678</v>
      </c>
      <c r="D48" s="74">
        <v>8</v>
      </c>
      <c r="E48" s="73" t="s">
        <v>498</v>
      </c>
      <c r="F48" s="75">
        <v>282</v>
      </c>
      <c r="G48" s="76" t="s">
        <v>106</v>
      </c>
      <c r="H48" s="76" t="s">
        <v>106</v>
      </c>
      <c r="I48" s="76">
        <v>282</v>
      </c>
      <c r="J48" s="73" t="s">
        <v>498</v>
      </c>
    </row>
    <row r="49" spans="1:10">
      <c r="A49" s="75">
        <v>284</v>
      </c>
      <c r="B49" s="74" t="s">
        <v>3677</v>
      </c>
      <c r="C49" s="74" t="s">
        <v>3678</v>
      </c>
      <c r="D49" s="74">
        <v>5</v>
      </c>
      <c r="E49" s="73" t="s">
        <v>495</v>
      </c>
      <c r="F49" s="75">
        <v>284</v>
      </c>
      <c r="G49" s="74" t="s">
        <v>108</v>
      </c>
      <c r="H49" s="74" t="s">
        <v>108</v>
      </c>
      <c r="I49" s="74">
        <v>284</v>
      </c>
      <c r="J49" s="73" t="s">
        <v>495</v>
      </c>
    </row>
    <row r="50" spans="1:10">
      <c r="A50" s="75">
        <v>306</v>
      </c>
      <c r="B50" s="76" t="s">
        <v>3677</v>
      </c>
      <c r="C50" s="76" t="s">
        <v>3678</v>
      </c>
      <c r="D50" s="74">
        <v>5</v>
      </c>
      <c r="E50" s="73" t="s">
        <v>495</v>
      </c>
      <c r="F50" s="75">
        <v>306</v>
      </c>
      <c r="G50" s="76" t="s">
        <v>110</v>
      </c>
      <c r="H50" s="76" t="s">
        <v>110</v>
      </c>
      <c r="I50" s="76">
        <v>306</v>
      </c>
      <c r="J50" s="73" t="s">
        <v>495</v>
      </c>
    </row>
    <row r="51" spans="1:10">
      <c r="A51" s="75">
        <v>308</v>
      </c>
      <c r="B51" s="74" t="s">
        <v>3677</v>
      </c>
      <c r="C51" s="74" t="s">
        <v>3678</v>
      </c>
      <c r="D51" s="74">
        <v>9</v>
      </c>
      <c r="E51" s="73" t="s">
        <v>705</v>
      </c>
      <c r="F51" s="75">
        <v>308</v>
      </c>
      <c r="G51" s="74" t="s">
        <v>112</v>
      </c>
      <c r="H51" s="74" t="s">
        <v>112</v>
      </c>
      <c r="I51" s="74">
        <v>308</v>
      </c>
      <c r="J51" s="73" t="s">
        <v>705</v>
      </c>
    </row>
    <row r="52" spans="1:10">
      <c r="A52" s="75">
        <v>310</v>
      </c>
      <c r="B52" s="76" t="s">
        <v>3677</v>
      </c>
      <c r="C52" s="76" t="s">
        <v>3678</v>
      </c>
      <c r="D52" s="74">
        <v>6</v>
      </c>
      <c r="E52" s="73" t="s">
        <v>3691</v>
      </c>
      <c r="F52" s="75">
        <v>310</v>
      </c>
      <c r="G52" s="76" t="s">
        <v>114</v>
      </c>
      <c r="H52" s="76" t="s">
        <v>3694</v>
      </c>
      <c r="I52" s="76">
        <v>310</v>
      </c>
      <c r="J52" s="73" t="s">
        <v>3691</v>
      </c>
    </row>
    <row r="53" spans="1:10">
      <c r="A53" s="75">
        <v>313</v>
      </c>
      <c r="B53" s="74" t="s">
        <v>3677</v>
      </c>
      <c r="C53" s="74" t="s">
        <v>3678</v>
      </c>
      <c r="D53" s="76">
        <v>7</v>
      </c>
      <c r="E53" s="73" t="s">
        <v>497</v>
      </c>
      <c r="F53" s="75">
        <v>313</v>
      </c>
      <c r="G53" s="74" t="s">
        <v>116</v>
      </c>
      <c r="H53" s="74" t="s">
        <v>116</v>
      </c>
      <c r="I53" s="74">
        <v>313</v>
      </c>
      <c r="J53" s="73" t="s">
        <v>497</v>
      </c>
    </row>
    <row r="54" spans="1:10">
      <c r="A54" s="75">
        <v>315</v>
      </c>
      <c r="B54" s="76" t="s">
        <v>3677</v>
      </c>
      <c r="C54" s="76" t="s">
        <v>3678</v>
      </c>
      <c r="D54" s="74">
        <v>6</v>
      </c>
      <c r="E54" s="73" t="s">
        <v>496</v>
      </c>
      <c r="F54" s="75">
        <v>315</v>
      </c>
      <c r="G54" s="76" t="s">
        <v>118</v>
      </c>
      <c r="H54" s="76" t="s">
        <v>118</v>
      </c>
      <c r="I54" s="76">
        <v>315</v>
      </c>
      <c r="J54" s="73" t="s">
        <v>496</v>
      </c>
    </row>
    <row r="55" spans="1:10">
      <c r="A55" s="75">
        <v>318</v>
      </c>
      <c r="B55" s="74" t="s">
        <v>3677</v>
      </c>
      <c r="C55" s="74" t="s">
        <v>3678</v>
      </c>
      <c r="D55" s="76">
        <v>7</v>
      </c>
      <c r="E55" s="73" t="s">
        <v>497</v>
      </c>
      <c r="F55" s="75">
        <v>318</v>
      </c>
      <c r="G55" s="74" t="s">
        <v>120</v>
      </c>
      <c r="H55" s="74" t="s">
        <v>120</v>
      </c>
      <c r="I55" s="74">
        <v>318</v>
      </c>
      <c r="J55" s="73" t="s">
        <v>497</v>
      </c>
    </row>
    <row r="56" spans="1:10">
      <c r="A56" s="75">
        <v>321</v>
      </c>
      <c r="B56" s="76" t="s">
        <v>3677</v>
      </c>
      <c r="C56" s="76" t="s">
        <v>3678</v>
      </c>
      <c r="D56" s="76">
        <v>7</v>
      </c>
      <c r="E56" s="73" t="s">
        <v>497</v>
      </c>
      <c r="F56" s="75">
        <v>321</v>
      </c>
      <c r="G56" s="76" t="s">
        <v>122</v>
      </c>
      <c r="H56" s="76" t="s">
        <v>3695</v>
      </c>
      <c r="I56" s="76">
        <v>321</v>
      </c>
      <c r="J56" s="73" t="s">
        <v>497</v>
      </c>
    </row>
    <row r="57" spans="1:10">
      <c r="A57" s="75">
        <v>347</v>
      </c>
      <c r="B57" s="74" t="s">
        <v>3677</v>
      </c>
      <c r="C57" s="74" t="s">
        <v>3678</v>
      </c>
      <c r="D57" s="74">
        <v>5</v>
      </c>
      <c r="E57" s="73" t="s">
        <v>495</v>
      </c>
      <c r="F57" s="75">
        <v>347</v>
      </c>
      <c r="G57" s="74" t="s">
        <v>124</v>
      </c>
      <c r="H57" s="74" t="s">
        <v>124</v>
      </c>
      <c r="I57" s="74">
        <v>347</v>
      </c>
      <c r="J57" s="73" t="s">
        <v>495</v>
      </c>
    </row>
    <row r="58" spans="1:10">
      <c r="A58" s="75">
        <v>353</v>
      </c>
      <c r="B58" s="76" t="s">
        <v>3677</v>
      </c>
      <c r="C58" s="76" t="s">
        <v>3678</v>
      </c>
      <c r="D58" s="74">
        <v>8</v>
      </c>
      <c r="E58" s="73" t="s">
        <v>498</v>
      </c>
      <c r="F58" s="75">
        <v>353</v>
      </c>
      <c r="G58" s="76" t="s">
        <v>126</v>
      </c>
      <c r="H58" s="76" t="s">
        <v>126</v>
      </c>
      <c r="I58" s="76">
        <v>353</v>
      </c>
      <c r="J58" s="73" t="s">
        <v>498</v>
      </c>
    </row>
    <row r="59" spans="1:10">
      <c r="A59" s="75">
        <v>360</v>
      </c>
      <c r="B59" s="74" t="s">
        <v>3677</v>
      </c>
      <c r="C59" s="74" t="s">
        <v>3678</v>
      </c>
      <c r="D59" s="74">
        <v>9</v>
      </c>
      <c r="E59" s="73" t="s">
        <v>705</v>
      </c>
      <c r="F59" s="75">
        <v>360</v>
      </c>
      <c r="G59" s="77" t="s">
        <v>3500</v>
      </c>
      <c r="H59" s="77" t="s">
        <v>128</v>
      </c>
      <c r="I59" s="74">
        <v>360</v>
      </c>
      <c r="J59" s="73" t="s">
        <v>705</v>
      </c>
    </row>
    <row r="60" spans="1:10">
      <c r="A60" s="75">
        <v>361</v>
      </c>
      <c r="B60" s="76" t="s">
        <v>3677</v>
      </c>
      <c r="C60" s="76" t="s">
        <v>3678</v>
      </c>
      <c r="D60" s="74">
        <v>6</v>
      </c>
      <c r="E60" s="73" t="s">
        <v>496</v>
      </c>
      <c r="F60" s="75">
        <v>361</v>
      </c>
      <c r="G60" s="76" t="s">
        <v>131</v>
      </c>
      <c r="H60" s="76" t="s">
        <v>131</v>
      </c>
      <c r="I60" s="76">
        <v>361</v>
      </c>
      <c r="J60" s="73" t="s">
        <v>496</v>
      </c>
    </row>
    <row r="61" spans="1:10">
      <c r="A61" s="75">
        <v>364</v>
      </c>
      <c r="B61" s="74" t="s">
        <v>3677</v>
      </c>
      <c r="C61" s="74" t="s">
        <v>3678</v>
      </c>
      <c r="D61" s="74">
        <v>8</v>
      </c>
      <c r="E61" s="73" t="s">
        <v>498</v>
      </c>
      <c r="F61" s="75">
        <v>364</v>
      </c>
      <c r="G61" s="74" t="s">
        <v>133</v>
      </c>
      <c r="H61" s="74" t="s">
        <v>3696</v>
      </c>
      <c r="I61" s="74">
        <v>364</v>
      </c>
      <c r="J61" s="73" t="s">
        <v>498</v>
      </c>
    </row>
    <row r="62" spans="1:10">
      <c r="A62" s="75">
        <v>368</v>
      </c>
      <c r="B62" s="76" t="s">
        <v>3677</v>
      </c>
      <c r="C62" s="76" t="s">
        <v>3678</v>
      </c>
      <c r="D62" s="74">
        <v>8</v>
      </c>
      <c r="E62" s="73" t="s">
        <v>498</v>
      </c>
      <c r="F62" s="75">
        <v>368</v>
      </c>
      <c r="G62" s="76" t="s">
        <v>135</v>
      </c>
      <c r="H62" s="76" t="s">
        <v>3697</v>
      </c>
      <c r="I62" s="76">
        <v>368</v>
      </c>
      <c r="J62" s="73" t="s">
        <v>498</v>
      </c>
    </row>
    <row r="63" spans="1:10">
      <c r="A63" s="75">
        <v>376</v>
      </c>
      <c r="B63" s="74" t="s">
        <v>3677</v>
      </c>
      <c r="C63" s="74" t="s">
        <v>3678</v>
      </c>
      <c r="D63" s="76">
        <v>7</v>
      </c>
      <c r="E63" s="73" t="s">
        <v>497</v>
      </c>
      <c r="F63" s="75">
        <v>376</v>
      </c>
      <c r="G63" s="74" t="s">
        <v>137</v>
      </c>
      <c r="H63" s="74" t="s">
        <v>137</v>
      </c>
      <c r="I63" s="74">
        <v>376</v>
      </c>
      <c r="J63" s="73" t="s">
        <v>497</v>
      </c>
    </row>
    <row r="64" spans="1:10">
      <c r="A64" s="75">
        <v>380</v>
      </c>
      <c r="B64" s="76" t="s">
        <v>3677</v>
      </c>
      <c r="C64" s="76" t="s">
        <v>3678</v>
      </c>
      <c r="D64" s="74">
        <v>9</v>
      </c>
      <c r="E64" s="73" t="s">
        <v>705</v>
      </c>
      <c r="F64" s="75">
        <v>380</v>
      </c>
      <c r="G64" s="76" t="s">
        <v>139</v>
      </c>
      <c r="H64" s="76" t="s">
        <v>139</v>
      </c>
      <c r="I64" s="76">
        <v>380</v>
      </c>
      <c r="J64" s="73" t="s">
        <v>705</v>
      </c>
    </row>
    <row r="65" spans="1:10">
      <c r="A65" s="75">
        <v>390</v>
      </c>
      <c r="B65" s="74" t="s">
        <v>3677</v>
      </c>
      <c r="C65" s="74" t="s">
        <v>3678</v>
      </c>
      <c r="D65" s="74">
        <v>8</v>
      </c>
      <c r="E65" s="73" t="s">
        <v>498</v>
      </c>
      <c r="F65" s="75">
        <v>390</v>
      </c>
      <c r="G65" s="74" t="s">
        <v>141</v>
      </c>
      <c r="H65" s="74" t="s">
        <v>141</v>
      </c>
      <c r="I65" s="74">
        <v>390</v>
      </c>
      <c r="J65" s="73" t="s">
        <v>498</v>
      </c>
    </row>
    <row r="66" spans="1:10">
      <c r="A66" s="75">
        <v>400</v>
      </c>
      <c r="B66" s="76" t="s">
        <v>3677</v>
      </c>
      <c r="C66" s="76" t="s">
        <v>3678</v>
      </c>
      <c r="D66" s="76">
        <v>7</v>
      </c>
      <c r="E66" s="73" t="s">
        <v>497</v>
      </c>
      <c r="F66" s="75">
        <v>400</v>
      </c>
      <c r="G66" s="76" t="s">
        <v>143</v>
      </c>
      <c r="H66" s="76" t="s">
        <v>3698</v>
      </c>
      <c r="I66" s="76">
        <v>400</v>
      </c>
      <c r="J66" s="73" t="s">
        <v>497</v>
      </c>
    </row>
    <row r="67" spans="1:10">
      <c r="A67" s="75">
        <v>411</v>
      </c>
      <c r="B67" s="74" t="s">
        <v>3677</v>
      </c>
      <c r="C67" s="74" t="s">
        <v>3678</v>
      </c>
      <c r="D67" s="74">
        <v>5</v>
      </c>
      <c r="E67" s="73" t="s">
        <v>495</v>
      </c>
      <c r="F67" s="75">
        <v>411</v>
      </c>
      <c r="G67" s="74" t="s">
        <v>145</v>
      </c>
      <c r="H67" s="74" t="s">
        <v>145</v>
      </c>
      <c r="I67" s="74">
        <v>411</v>
      </c>
      <c r="J67" s="73" t="s">
        <v>495</v>
      </c>
    </row>
    <row r="68" spans="1:10">
      <c r="A68" s="75">
        <v>425</v>
      </c>
      <c r="B68" s="76" t="s">
        <v>3677</v>
      </c>
      <c r="C68" s="76" t="s">
        <v>3678</v>
      </c>
      <c r="D68" s="76">
        <v>1</v>
      </c>
      <c r="E68" s="73" t="s">
        <v>685</v>
      </c>
      <c r="F68" s="75">
        <v>425</v>
      </c>
      <c r="G68" s="76" t="s">
        <v>147</v>
      </c>
      <c r="H68" s="76" t="s">
        <v>147</v>
      </c>
      <c r="I68" s="76">
        <v>425</v>
      </c>
      <c r="J68" s="73" t="s">
        <v>685</v>
      </c>
    </row>
    <row r="69" spans="1:10">
      <c r="A69" s="75">
        <v>440</v>
      </c>
      <c r="B69" s="74" t="s">
        <v>3677</v>
      </c>
      <c r="C69" s="74" t="s">
        <v>3678</v>
      </c>
      <c r="D69" s="76">
        <v>7</v>
      </c>
      <c r="E69" s="73" t="s">
        <v>497</v>
      </c>
      <c r="F69" s="75">
        <v>440</v>
      </c>
      <c r="G69" s="74" t="s">
        <v>149</v>
      </c>
      <c r="H69" s="74" t="s">
        <v>149</v>
      </c>
      <c r="I69" s="74">
        <v>440</v>
      </c>
      <c r="J69" s="73" t="s">
        <v>497</v>
      </c>
    </row>
    <row r="70" spans="1:10">
      <c r="A70" s="75">
        <v>1</v>
      </c>
      <c r="B70" s="74" t="s">
        <v>3677</v>
      </c>
      <c r="C70" s="74" t="s">
        <v>3678</v>
      </c>
      <c r="D70" s="74">
        <v>9</v>
      </c>
      <c r="E70" s="73" t="s">
        <v>705</v>
      </c>
      <c r="F70" s="75">
        <v>1</v>
      </c>
      <c r="G70" s="74" t="s">
        <v>6</v>
      </c>
      <c r="H70" s="74" t="s">
        <v>3699</v>
      </c>
      <c r="I70" s="74">
        <v>1</v>
      </c>
      <c r="J70" s="73" t="s">
        <v>705</v>
      </c>
    </row>
    <row r="71" spans="1:10">
      <c r="A71" s="75">
        <v>467</v>
      </c>
      <c r="B71" s="76" t="s">
        <v>3677</v>
      </c>
      <c r="C71" s="76" t="s">
        <v>3678</v>
      </c>
      <c r="D71" s="74">
        <v>8</v>
      </c>
      <c r="E71" s="73" t="s">
        <v>498</v>
      </c>
      <c r="F71" s="75">
        <v>467</v>
      </c>
      <c r="G71" s="76" t="s">
        <v>151</v>
      </c>
      <c r="H71" s="76" t="s">
        <v>151</v>
      </c>
      <c r="I71" s="76">
        <v>467</v>
      </c>
      <c r="J71" s="73" t="s">
        <v>498</v>
      </c>
    </row>
    <row r="72" spans="1:10">
      <c r="A72" s="75">
        <v>475</v>
      </c>
      <c r="B72" s="74" t="s">
        <v>3677</v>
      </c>
      <c r="C72" s="74" t="s">
        <v>3678</v>
      </c>
      <c r="D72" s="74">
        <v>3</v>
      </c>
      <c r="E72" s="73" t="s">
        <v>692</v>
      </c>
      <c r="F72" s="75">
        <v>475</v>
      </c>
      <c r="G72" s="74" t="s">
        <v>153</v>
      </c>
      <c r="H72" s="74" t="s">
        <v>3700</v>
      </c>
      <c r="I72" s="74">
        <v>475</v>
      </c>
      <c r="J72" s="73" t="s">
        <v>692</v>
      </c>
    </row>
    <row r="73" spans="1:10">
      <c r="A73" s="75">
        <v>480</v>
      </c>
      <c r="B73" s="76" t="s">
        <v>3677</v>
      </c>
      <c r="C73" s="76" t="s">
        <v>3678</v>
      </c>
      <c r="D73" s="74">
        <v>3</v>
      </c>
      <c r="E73" s="73" t="s">
        <v>692</v>
      </c>
      <c r="F73" s="75">
        <v>480</v>
      </c>
      <c r="G73" s="76" t="s">
        <v>155</v>
      </c>
      <c r="H73" s="76" t="s">
        <v>3701</v>
      </c>
      <c r="I73" s="76">
        <v>480</v>
      </c>
      <c r="J73" s="73" t="s">
        <v>692</v>
      </c>
    </row>
    <row r="74" spans="1:10">
      <c r="A74" s="75">
        <v>483</v>
      </c>
      <c r="B74" s="74" t="s">
        <v>3677</v>
      </c>
      <c r="C74" s="74" t="s">
        <v>3678</v>
      </c>
      <c r="D74" s="76">
        <v>7</v>
      </c>
      <c r="E74" s="73" t="s">
        <v>497</v>
      </c>
      <c r="F74" s="75">
        <v>483</v>
      </c>
      <c r="G74" s="74" t="s">
        <v>157</v>
      </c>
      <c r="H74" s="74" t="s">
        <v>157</v>
      </c>
      <c r="I74" s="74">
        <v>483</v>
      </c>
      <c r="J74" s="73" t="s">
        <v>497</v>
      </c>
    </row>
    <row r="75" spans="1:10">
      <c r="A75" s="75">
        <v>495</v>
      </c>
      <c r="B75" s="74" t="s">
        <v>3677</v>
      </c>
      <c r="C75" s="74" t="s">
        <v>3678</v>
      </c>
      <c r="D75" s="74">
        <v>2</v>
      </c>
      <c r="E75" s="73" t="s">
        <v>689</v>
      </c>
      <c r="F75" s="75">
        <v>495</v>
      </c>
      <c r="G75" s="74" t="s">
        <v>161</v>
      </c>
      <c r="H75" s="74" t="s">
        <v>3702</v>
      </c>
      <c r="I75" s="74">
        <v>495</v>
      </c>
      <c r="J75" s="73" t="s">
        <v>689</v>
      </c>
    </row>
    <row r="76" spans="1:10">
      <c r="A76" s="75">
        <v>490</v>
      </c>
      <c r="B76" s="76" t="s">
        <v>3677</v>
      </c>
      <c r="C76" s="76" t="s">
        <v>3678</v>
      </c>
      <c r="D76" s="74">
        <v>3</v>
      </c>
      <c r="E76" s="73" t="s">
        <v>692</v>
      </c>
      <c r="F76" s="75">
        <v>490</v>
      </c>
      <c r="G76" s="76" t="s">
        <v>159</v>
      </c>
      <c r="H76" s="76" t="s">
        <v>3703</v>
      </c>
      <c r="I76" s="76">
        <v>490</v>
      </c>
      <c r="J76" s="73" t="s">
        <v>692</v>
      </c>
    </row>
    <row r="77" spans="1:10">
      <c r="A77" s="75">
        <v>501</v>
      </c>
      <c r="B77" s="76" t="s">
        <v>3677</v>
      </c>
      <c r="C77" s="76" t="s">
        <v>3678</v>
      </c>
      <c r="D77" s="74">
        <v>5</v>
      </c>
      <c r="E77" s="73" t="s">
        <v>495</v>
      </c>
      <c r="F77" s="75">
        <v>501</v>
      </c>
      <c r="G77" s="76" t="s">
        <v>163</v>
      </c>
      <c r="H77" s="76" t="s">
        <v>163</v>
      </c>
      <c r="I77" s="76">
        <v>501</v>
      </c>
      <c r="J77" s="73" t="s">
        <v>495</v>
      </c>
    </row>
    <row r="78" spans="1:10">
      <c r="A78" s="75">
        <v>541</v>
      </c>
      <c r="B78" s="74" t="s">
        <v>3677</v>
      </c>
      <c r="C78" s="74" t="s">
        <v>3678</v>
      </c>
      <c r="D78" s="76">
        <v>7</v>
      </c>
      <c r="E78" s="73" t="s">
        <v>497</v>
      </c>
      <c r="F78" s="75">
        <v>541</v>
      </c>
      <c r="G78" s="77" t="s">
        <v>3492</v>
      </c>
      <c r="H78" s="77" t="s">
        <v>3492</v>
      </c>
      <c r="I78" s="74">
        <v>541</v>
      </c>
      <c r="J78" s="73" t="s">
        <v>497</v>
      </c>
    </row>
    <row r="79" spans="1:10">
      <c r="A79" s="75">
        <v>543</v>
      </c>
      <c r="B79" s="76" t="s">
        <v>3677</v>
      </c>
      <c r="C79" s="76" t="s">
        <v>3678</v>
      </c>
      <c r="D79" s="74">
        <v>5</v>
      </c>
      <c r="E79" s="73" t="s">
        <v>495</v>
      </c>
      <c r="F79" s="75">
        <v>543</v>
      </c>
      <c r="G79" s="76" t="s">
        <v>167</v>
      </c>
      <c r="H79" s="76" t="s">
        <v>167</v>
      </c>
      <c r="I79" s="76">
        <v>543</v>
      </c>
      <c r="J79" s="73" t="s">
        <v>495</v>
      </c>
    </row>
    <row r="80" spans="1:10">
      <c r="A80" s="75">
        <v>576</v>
      </c>
      <c r="B80" s="74" t="s">
        <v>3677</v>
      </c>
      <c r="C80" s="74" t="s">
        <v>3678</v>
      </c>
      <c r="D80" s="74">
        <v>8</v>
      </c>
      <c r="E80" s="73" t="s">
        <v>498</v>
      </c>
      <c r="F80" s="75">
        <v>576</v>
      </c>
      <c r="G80" s="74" t="s">
        <v>169</v>
      </c>
      <c r="H80" s="74" t="s">
        <v>169</v>
      </c>
      <c r="I80" s="74">
        <v>576</v>
      </c>
      <c r="J80" s="73" t="s">
        <v>498</v>
      </c>
    </row>
    <row r="81" spans="1:10">
      <c r="A81" s="75">
        <v>579</v>
      </c>
      <c r="B81" s="76" t="s">
        <v>3677</v>
      </c>
      <c r="C81" s="76" t="s">
        <v>3678</v>
      </c>
      <c r="D81" s="76">
        <v>1</v>
      </c>
      <c r="E81" s="73" t="s">
        <v>685</v>
      </c>
      <c r="F81" s="75">
        <v>579</v>
      </c>
      <c r="G81" s="76" t="s">
        <v>171</v>
      </c>
      <c r="H81" s="76" t="s">
        <v>3704</v>
      </c>
      <c r="I81" s="76">
        <v>579</v>
      </c>
      <c r="J81" s="73" t="s">
        <v>685</v>
      </c>
    </row>
    <row r="82" spans="1:10">
      <c r="A82" s="75">
        <v>585</v>
      </c>
      <c r="B82" s="74" t="s">
        <v>3677</v>
      </c>
      <c r="C82" s="74" t="s">
        <v>3678</v>
      </c>
      <c r="D82" s="76">
        <v>1</v>
      </c>
      <c r="E82" s="73" t="s">
        <v>685</v>
      </c>
      <c r="F82" s="75">
        <v>585</v>
      </c>
      <c r="G82" s="74" t="s">
        <v>173</v>
      </c>
      <c r="H82" s="74" t="s">
        <v>173</v>
      </c>
      <c r="I82" s="74">
        <v>585</v>
      </c>
      <c r="J82" s="73" t="s">
        <v>685</v>
      </c>
    </row>
    <row r="83" spans="1:10">
      <c r="A83" s="75">
        <v>591</v>
      </c>
      <c r="B83" s="76" t="s">
        <v>3677</v>
      </c>
      <c r="C83" s="76" t="s">
        <v>3678</v>
      </c>
      <c r="D83" s="76">
        <v>1</v>
      </c>
      <c r="E83" s="73" t="s">
        <v>685</v>
      </c>
      <c r="F83" s="75">
        <v>591</v>
      </c>
      <c r="G83" s="76" t="s">
        <v>175</v>
      </c>
      <c r="H83" s="76" t="s">
        <v>175</v>
      </c>
      <c r="I83" s="76">
        <v>591</v>
      </c>
      <c r="J83" s="73" t="s">
        <v>685</v>
      </c>
    </row>
    <row r="84" spans="1:10">
      <c r="A84" s="75">
        <v>604</v>
      </c>
      <c r="B84" s="74" t="s">
        <v>3677</v>
      </c>
      <c r="C84" s="74" t="s">
        <v>3678</v>
      </c>
      <c r="D84" s="76">
        <v>4</v>
      </c>
      <c r="E84" s="73" t="s">
        <v>695</v>
      </c>
      <c r="F84" s="75">
        <v>604</v>
      </c>
      <c r="G84" s="74" t="s">
        <v>177</v>
      </c>
      <c r="H84" s="74" t="s">
        <v>177</v>
      </c>
      <c r="I84" s="74">
        <v>604</v>
      </c>
      <c r="J84" s="73" t="s">
        <v>695</v>
      </c>
    </row>
    <row r="85" spans="1:10">
      <c r="A85" s="75">
        <v>607</v>
      </c>
      <c r="B85" s="76" t="s">
        <v>3677</v>
      </c>
      <c r="C85" s="76" t="s">
        <v>3678</v>
      </c>
      <c r="D85" s="76">
        <v>7</v>
      </c>
      <c r="E85" s="73" t="s">
        <v>497</v>
      </c>
      <c r="F85" s="75">
        <v>607</v>
      </c>
      <c r="G85" s="77" t="s">
        <v>3493</v>
      </c>
      <c r="H85" s="77" t="s">
        <v>3493</v>
      </c>
      <c r="I85" s="76">
        <v>607</v>
      </c>
      <c r="J85" s="73" t="s">
        <v>497</v>
      </c>
    </row>
    <row r="86" spans="1:10">
      <c r="A86" s="75">
        <v>615</v>
      </c>
      <c r="B86" s="74" t="s">
        <v>3677</v>
      </c>
      <c r="C86" s="74" t="s">
        <v>3678</v>
      </c>
      <c r="D86" s="76">
        <v>7</v>
      </c>
      <c r="E86" s="73" t="s">
        <v>497</v>
      </c>
      <c r="F86" s="75">
        <v>615</v>
      </c>
      <c r="G86" s="74" t="s">
        <v>181</v>
      </c>
      <c r="H86" s="74" t="s">
        <v>181</v>
      </c>
      <c r="I86" s="74">
        <v>615</v>
      </c>
      <c r="J86" s="73" t="s">
        <v>497</v>
      </c>
    </row>
    <row r="87" spans="1:10">
      <c r="A87" s="75">
        <v>628</v>
      </c>
      <c r="B87" s="76" t="s">
        <v>3677</v>
      </c>
      <c r="C87" s="76" t="s">
        <v>3678</v>
      </c>
      <c r="D87" s="74">
        <v>5</v>
      </c>
      <c r="E87" s="73" t="s">
        <v>495</v>
      </c>
      <c r="F87" s="75">
        <v>628</v>
      </c>
      <c r="G87" s="76" t="s">
        <v>183</v>
      </c>
      <c r="H87" s="76" t="s">
        <v>183</v>
      </c>
      <c r="I87" s="76">
        <v>628</v>
      </c>
      <c r="J87" s="73" t="s">
        <v>495</v>
      </c>
    </row>
    <row r="88" spans="1:10">
      <c r="A88" s="75">
        <v>631</v>
      </c>
      <c r="B88" s="74" t="s">
        <v>3677</v>
      </c>
      <c r="C88" s="74" t="s">
        <v>3678</v>
      </c>
      <c r="D88" s="74">
        <v>9</v>
      </c>
      <c r="E88" s="73" t="s">
        <v>705</v>
      </c>
      <c r="F88" s="75">
        <v>631</v>
      </c>
      <c r="G88" s="74" t="s">
        <v>185</v>
      </c>
      <c r="H88" s="74" t="s">
        <v>185</v>
      </c>
      <c r="I88" s="74">
        <v>631</v>
      </c>
      <c r="J88" s="73" t="s">
        <v>705</v>
      </c>
    </row>
    <row r="89" spans="1:10">
      <c r="A89" s="75">
        <v>642</v>
      </c>
      <c r="B89" s="76" t="s">
        <v>3677</v>
      </c>
      <c r="C89" s="76" t="s">
        <v>3678</v>
      </c>
      <c r="D89" s="74">
        <v>8</v>
      </c>
      <c r="E89" s="73" t="s">
        <v>498</v>
      </c>
      <c r="F89" s="75">
        <v>642</v>
      </c>
      <c r="G89" s="76" t="s">
        <v>187</v>
      </c>
      <c r="H89" s="76" t="s">
        <v>187</v>
      </c>
      <c r="I89" s="76">
        <v>642</v>
      </c>
      <c r="J89" s="73" t="s">
        <v>498</v>
      </c>
    </row>
    <row r="90" spans="1:10">
      <c r="A90" s="75">
        <v>647</v>
      </c>
      <c r="B90" s="74" t="s">
        <v>3677</v>
      </c>
      <c r="C90" s="74" t="s">
        <v>3678</v>
      </c>
      <c r="D90" s="74">
        <v>6</v>
      </c>
      <c r="E90" s="73" t="s">
        <v>496</v>
      </c>
      <c r="F90" s="75">
        <v>647</v>
      </c>
      <c r="G90" s="77" t="s">
        <v>3705</v>
      </c>
      <c r="H90" s="77" t="s">
        <v>3706</v>
      </c>
      <c r="I90" s="74">
        <v>647</v>
      </c>
      <c r="J90" s="73" t="s">
        <v>496</v>
      </c>
    </row>
    <row r="91" spans="1:10">
      <c r="A91" s="75">
        <v>649</v>
      </c>
      <c r="B91" s="76" t="s">
        <v>3677</v>
      </c>
      <c r="C91" s="76" t="s">
        <v>3678</v>
      </c>
      <c r="D91" s="76">
        <v>7</v>
      </c>
      <c r="E91" s="73" t="s">
        <v>497</v>
      </c>
      <c r="F91" s="75">
        <v>649</v>
      </c>
      <c r="G91" s="76" t="s">
        <v>191</v>
      </c>
      <c r="H91" s="76" t="s">
        <v>191</v>
      </c>
      <c r="I91" s="76">
        <v>649</v>
      </c>
      <c r="J91" s="73" t="s">
        <v>497</v>
      </c>
    </row>
    <row r="92" spans="1:10">
      <c r="A92" s="75">
        <v>652</v>
      </c>
      <c r="B92" s="74" t="s">
        <v>3677</v>
      </c>
      <c r="C92" s="74" t="s">
        <v>3678</v>
      </c>
      <c r="D92" s="76">
        <v>7</v>
      </c>
      <c r="E92" s="73" t="s">
        <v>497</v>
      </c>
      <c r="F92" s="75">
        <v>652</v>
      </c>
      <c r="G92" s="74" t="s">
        <v>193</v>
      </c>
      <c r="H92" s="74" t="s">
        <v>193</v>
      </c>
      <c r="I92" s="74">
        <v>652</v>
      </c>
      <c r="J92" s="73" t="s">
        <v>497</v>
      </c>
    </row>
    <row r="93" spans="1:10">
      <c r="A93" s="75">
        <v>656</v>
      </c>
      <c r="B93" s="76" t="s">
        <v>3677</v>
      </c>
      <c r="C93" s="76" t="s">
        <v>3678</v>
      </c>
      <c r="D93" s="74">
        <v>5</v>
      </c>
      <c r="E93" s="73" t="s">
        <v>495</v>
      </c>
      <c r="F93" s="75">
        <v>656</v>
      </c>
      <c r="G93" s="76" t="s">
        <v>195</v>
      </c>
      <c r="H93" s="76" t="s">
        <v>3707</v>
      </c>
      <c r="I93" s="76">
        <v>656</v>
      </c>
      <c r="J93" s="73" t="s">
        <v>495</v>
      </c>
    </row>
    <row r="94" spans="1:10">
      <c r="A94" s="75">
        <v>658</v>
      </c>
      <c r="B94" s="74" t="s">
        <v>3677</v>
      </c>
      <c r="C94" s="74" t="s">
        <v>3678</v>
      </c>
      <c r="D94" s="74">
        <v>6</v>
      </c>
      <c r="E94" s="73" t="s">
        <v>496</v>
      </c>
      <c r="F94" s="75">
        <v>658</v>
      </c>
      <c r="G94" s="74" t="s">
        <v>197</v>
      </c>
      <c r="H94" s="74" t="s">
        <v>3708</v>
      </c>
      <c r="I94" s="74">
        <v>658</v>
      </c>
      <c r="J94" s="73" t="s">
        <v>496</v>
      </c>
    </row>
    <row r="95" spans="1:10">
      <c r="A95" s="75">
        <v>659</v>
      </c>
      <c r="B95" s="76" t="s">
        <v>3677</v>
      </c>
      <c r="C95" s="76" t="s">
        <v>3678</v>
      </c>
      <c r="D95" s="74">
        <v>3</v>
      </c>
      <c r="E95" s="73" t="s">
        <v>692</v>
      </c>
      <c r="F95" s="75">
        <v>659</v>
      </c>
      <c r="G95" s="76" t="s">
        <v>199</v>
      </c>
      <c r="H95" s="76" t="s">
        <v>3709</v>
      </c>
      <c r="I95" s="76">
        <v>659</v>
      </c>
      <c r="J95" s="73" t="s">
        <v>692</v>
      </c>
    </row>
    <row r="96" spans="1:10">
      <c r="A96" s="75">
        <v>660</v>
      </c>
      <c r="B96" s="74" t="s">
        <v>3677</v>
      </c>
      <c r="C96" s="74" t="s">
        <v>3678</v>
      </c>
      <c r="D96" s="76">
        <v>7</v>
      </c>
      <c r="E96" s="73" t="s">
        <v>497</v>
      </c>
      <c r="F96" s="75">
        <v>660</v>
      </c>
      <c r="G96" s="74" t="s">
        <v>201</v>
      </c>
      <c r="H96" s="74" t="s">
        <v>201</v>
      </c>
      <c r="I96" s="74">
        <v>660</v>
      </c>
      <c r="J96" s="73" t="s">
        <v>497</v>
      </c>
    </row>
    <row r="97" spans="1:10">
      <c r="A97" s="75">
        <v>664</v>
      </c>
      <c r="B97" s="76" t="s">
        <v>3677</v>
      </c>
      <c r="C97" s="76" t="s">
        <v>3678</v>
      </c>
      <c r="D97" s="74">
        <v>6</v>
      </c>
      <c r="E97" s="73" t="s">
        <v>496</v>
      </c>
      <c r="F97" s="75">
        <v>664</v>
      </c>
      <c r="G97" s="77" t="s">
        <v>3710</v>
      </c>
      <c r="H97" s="77" t="s">
        <v>3710</v>
      </c>
      <c r="I97" s="76">
        <v>664</v>
      </c>
      <c r="J97" s="73" t="s">
        <v>496</v>
      </c>
    </row>
    <row r="98" spans="1:10">
      <c r="A98" s="75">
        <v>665</v>
      </c>
      <c r="B98" s="74" t="s">
        <v>3677</v>
      </c>
      <c r="C98" s="74" t="s">
        <v>3678</v>
      </c>
      <c r="D98" s="74">
        <v>3</v>
      </c>
      <c r="E98" s="73" t="s">
        <v>692</v>
      </c>
      <c r="F98" s="75">
        <v>665</v>
      </c>
      <c r="G98" s="77" t="s">
        <v>207</v>
      </c>
      <c r="H98" s="77" t="s">
        <v>206</v>
      </c>
      <c r="I98" s="74">
        <v>665</v>
      </c>
      <c r="J98" s="73" t="s">
        <v>692</v>
      </c>
    </row>
    <row r="99" spans="1:10">
      <c r="A99" s="75">
        <v>667</v>
      </c>
      <c r="B99" s="76" t="s">
        <v>3677</v>
      </c>
      <c r="C99" s="76" t="s">
        <v>3678</v>
      </c>
      <c r="D99" s="76">
        <v>7</v>
      </c>
      <c r="E99" s="73" t="s">
        <v>497</v>
      </c>
      <c r="F99" s="75">
        <v>667</v>
      </c>
      <c r="G99" s="76" t="s">
        <v>209</v>
      </c>
      <c r="H99" s="76" t="s">
        <v>209</v>
      </c>
      <c r="I99" s="76">
        <v>667</v>
      </c>
      <c r="J99" s="73" t="s">
        <v>497</v>
      </c>
    </row>
    <row r="100" spans="1:10">
      <c r="A100" s="75">
        <v>670</v>
      </c>
      <c r="B100" s="74" t="s">
        <v>3677</v>
      </c>
      <c r="C100" s="74" t="s">
        <v>3678</v>
      </c>
      <c r="D100" s="76">
        <v>4</v>
      </c>
      <c r="E100" s="73" t="s">
        <v>695</v>
      </c>
      <c r="F100" s="75">
        <v>670</v>
      </c>
      <c r="G100" s="74" t="s">
        <v>211</v>
      </c>
      <c r="H100" s="74" t="s">
        <v>211</v>
      </c>
      <c r="I100" s="74">
        <v>670</v>
      </c>
      <c r="J100" s="73" t="s">
        <v>695</v>
      </c>
    </row>
    <row r="101" spans="1:10">
      <c r="A101" s="75">
        <v>674</v>
      </c>
      <c r="B101" s="76" t="s">
        <v>3677</v>
      </c>
      <c r="C101" s="76" t="s">
        <v>3678</v>
      </c>
      <c r="D101" s="76">
        <v>7</v>
      </c>
      <c r="E101" s="73" t="s">
        <v>497</v>
      </c>
      <c r="F101" s="75">
        <v>674</v>
      </c>
      <c r="G101" s="76" t="s">
        <v>213</v>
      </c>
      <c r="H101" s="76" t="s">
        <v>213</v>
      </c>
      <c r="I101" s="76">
        <v>674</v>
      </c>
      <c r="J101" s="73" t="s">
        <v>497</v>
      </c>
    </row>
    <row r="102" spans="1:10">
      <c r="A102" s="75">
        <v>679</v>
      </c>
      <c r="B102" s="74" t="s">
        <v>3677</v>
      </c>
      <c r="C102" s="74" t="s">
        <v>3678</v>
      </c>
      <c r="D102" s="74">
        <v>8</v>
      </c>
      <c r="E102" s="73" t="s">
        <v>498</v>
      </c>
      <c r="F102" s="75">
        <v>679</v>
      </c>
      <c r="G102" s="74" t="s">
        <v>217</v>
      </c>
      <c r="H102" s="74" t="s">
        <v>3711</v>
      </c>
      <c r="I102" s="74">
        <v>679</v>
      </c>
      <c r="J102" s="73" t="s">
        <v>498</v>
      </c>
    </row>
    <row r="103" spans="1:10">
      <c r="A103" s="75">
        <v>686</v>
      </c>
      <c r="B103" s="76" t="s">
        <v>3677</v>
      </c>
      <c r="C103" s="76" t="s">
        <v>3678</v>
      </c>
      <c r="D103" s="74">
        <v>6</v>
      </c>
      <c r="E103" s="73" t="s">
        <v>496</v>
      </c>
      <c r="F103" s="75">
        <v>686</v>
      </c>
      <c r="G103" s="76" t="s">
        <v>219</v>
      </c>
      <c r="H103" s="76" t="s">
        <v>219</v>
      </c>
      <c r="I103" s="76">
        <v>686</v>
      </c>
      <c r="J103" s="73" t="s">
        <v>496</v>
      </c>
    </row>
    <row r="104" spans="1:10">
      <c r="A104" s="75">
        <v>42</v>
      </c>
      <c r="B104" s="74" t="s">
        <v>3677</v>
      </c>
      <c r="C104" s="74" t="s">
        <v>3678</v>
      </c>
      <c r="D104" s="74">
        <v>5</v>
      </c>
      <c r="E104" s="73" t="s">
        <v>495</v>
      </c>
      <c r="F104" s="75">
        <v>42</v>
      </c>
      <c r="G104" s="77" t="s">
        <v>3712</v>
      </c>
      <c r="H104" s="77" t="s">
        <v>3712</v>
      </c>
      <c r="I104" s="74">
        <v>42</v>
      </c>
      <c r="J104" s="73" t="s">
        <v>495</v>
      </c>
    </row>
    <row r="105" spans="1:10">
      <c r="A105" s="75">
        <v>690</v>
      </c>
      <c r="B105" s="74" t="s">
        <v>3677</v>
      </c>
      <c r="C105" s="74" t="s">
        <v>3678</v>
      </c>
      <c r="D105" s="76">
        <v>4</v>
      </c>
      <c r="E105" s="73" t="s">
        <v>695</v>
      </c>
      <c r="F105" s="75">
        <v>690</v>
      </c>
      <c r="G105" s="74" t="s">
        <v>221</v>
      </c>
      <c r="H105" s="74" t="s">
        <v>221</v>
      </c>
      <c r="I105" s="74">
        <v>690</v>
      </c>
      <c r="J105" s="73" t="s">
        <v>695</v>
      </c>
    </row>
    <row r="106" spans="1:10">
      <c r="A106" s="75">
        <v>736</v>
      </c>
      <c r="B106" s="74" t="s">
        <v>3677</v>
      </c>
      <c r="C106" s="74" t="s">
        <v>3678</v>
      </c>
      <c r="D106" s="76">
        <v>4</v>
      </c>
      <c r="E106" s="73" t="s">
        <v>695</v>
      </c>
      <c r="F106" s="75">
        <v>736</v>
      </c>
      <c r="G106" s="74" t="s">
        <v>225</v>
      </c>
      <c r="H106" s="74" t="s">
        <v>225</v>
      </c>
      <c r="I106" s="74">
        <v>736</v>
      </c>
      <c r="J106" s="73" t="s">
        <v>695</v>
      </c>
    </row>
    <row r="107" spans="1:10">
      <c r="A107" s="75">
        <v>756</v>
      </c>
      <c r="B107" s="76" t="s">
        <v>3677</v>
      </c>
      <c r="C107" s="76" t="s">
        <v>3678</v>
      </c>
      <c r="D107" s="76">
        <v>7</v>
      </c>
      <c r="E107" s="73" t="s">
        <v>497</v>
      </c>
      <c r="F107" s="75">
        <v>756</v>
      </c>
      <c r="G107" s="77" t="s">
        <v>228</v>
      </c>
      <c r="H107" s="77" t="s">
        <v>227</v>
      </c>
      <c r="I107" s="76">
        <v>756</v>
      </c>
      <c r="J107" s="73" t="s">
        <v>497</v>
      </c>
    </row>
    <row r="108" spans="1:10">
      <c r="A108" s="75">
        <v>761</v>
      </c>
      <c r="B108" s="74" t="s">
        <v>3677</v>
      </c>
      <c r="C108" s="74" t="s">
        <v>3678</v>
      </c>
      <c r="D108" s="74">
        <v>5</v>
      </c>
      <c r="E108" s="73" t="s">
        <v>495</v>
      </c>
      <c r="F108" s="75">
        <v>761</v>
      </c>
      <c r="G108" s="74" t="s">
        <v>230</v>
      </c>
      <c r="H108" s="74" t="s">
        <v>3713</v>
      </c>
      <c r="I108" s="74">
        <v>761</v>
      </c>
      <c r="J108" s="73" t="s">
        <v>495</v>
      </c>
    </row>
    <row r="109" spans="1:10">
      <c r="A109" s="75">
        <v>789</v>
      </c>
      <c r="B109" s="76" t="s">
        <v>3677</v>
      </c>
      <c r="C109" s="76" t="s">
        <v>3678</v>
      </c>
      <c r="D109" s="74">
        <v>8</v>
      </c>
      <c r="E109" s="73" t="s">
        <v>498</v>
      </c>
      <c r="F109" s="75">
        <v>789</v>
      </c>
      <c r="G109" s="76" t="s">
        <v>232</v>
      </c>
      <c r="H109" s="76" t="s">
        <v>3714</v>
      </c>
      <c r="I109" s="76">
        <v>789</v>
      </c>
      <c r="J109" s="73" t="s">
        <v>498</v>
      </c>
    </row>
    <row r="110" spans="1:10">
      <c r="A110" s="75">
        <v>790</v>
      </c>
      <c r="B110" s="74" t="s">
        <v>3677</v>
      </c>
      <c r="C110" s="74" t="s">
        <v>3678</v>
      </c>
      <c r="D110" s="74">
        <v>2</v>
      </c>
      <c r="E110" s="73" t="s">
        <v>689</v>
      </c>
      <c r="F110" s="75">
        <v>790</v>
      </c>
      <c r="G110" s="74" t="s">
        <v>234</v>
      </c>
      <c r="H110" s="74" t="s">
        <v>3715</v>
      </c>
      <c r="I110" s="74">
        <v>790</v>
      </c>
      <c r="J110" s="73" t="s">
        <v>689</v>
      </c>
    </row>
    <row r="111" spans="1:10">
      <c r="A111" s="75">
        <v>792</v>
      </c>
      <c r="B111" s="76" t="s">
        <v>3677</v>
      </c>
      <c r="C111" s="76" t="s">
        <v>3678</v>
      </c>
      <c r="D111" s="74">
        <v>8</v>
      </c>
      <c r="E111" s="73" t="s">
        <v>498</v>
      </c>
      <c r="F111" s="75">
        <v>792</v>
      </c>
      <c r="G111" s="76" t="s">
        <v>236</v>
      </c>
      <c r="H111" s="76" t="s">
        <v>236</v>
      </c>
      <c r="I111" s="76">
        <v>792</v>
      </c>
      <c r="J111" s="73" t="s">
        <v>498</v>
      </c>
    </row>
    <row r="112" spans="1:10">
      <c r="A112" s="75">
        <v>809</v>
      </c>
      <c r="B112" s="74" t="s">
        <v>3677</v>
      </c>
      <c r="C112" s="74" t="s">
        <v>3678</v>
      </c>
      <c r="D112" s="74">
        <v>8</v>
      </c>
      <c r="E112" s="73" t="s">
        <v>498</v>
      </c>
      <c r="F112" s="75">
        <v>809</v>
      </c>
      <c r="G112" s="74" t="s">
        <v>238</v>
      </c>
      <c r="H112" s="74" t="s">
        <v>3716</v>
      </c>
      <c r="I112" s="74">
        <v>809</v>
      </c>
      <c r="J112" s="73" t="s">
        <v>498</v>
      </c>
    </row>
    <row r="113" spans="1:10">
      <c r="A113" s="75">
        <v>819</v>
      </c>
      <c r="B113" s="76" t="s">
        <v>3677</v>
      </c>
      <c r="C113" s="76" t="s">
        <v>3678</v>
      </c>
      <c r="D113" s="74">
        <v>6</v>
      </c>
      <c r="E113" s="73" t="s">
        <v>496</v>
      </c>
      <c r="F113" s="75">
        <v>819</v>
      </c>
      <c r="G113" s="76" t="s">
        <v>240</v>
      </c>
      <c r="H113" s="76" t="s">
        <v>240</v>
      </c>
      <c r="I113" s="76">
        <v>819</v>
      </c>
      <c r="J113" s="73" t="s">
        <v>496</v>
      </c>
    </row>
    <row r="114" spans="1:10">
      <c r="A114" s="75">
        <v>837</v>
      </c>
      <c r="B114" s="74" t="s">
        <v>3677</v>
      </c>
      <c r="C114" s="74" t="s">
        <v>3678</v>
      </c>
      <c r="D114" s="74">
        <v>3</v>
      </c>
      <c r="E114" s="73" t="s">
        <v>692</v>
      </c>
      <c r="F114" s="75">
        <v>837</v>
      </c>
      <c r="G114" s="74" t="s">
        <v>242</v>
      </c>
      <c r="H114" s="74" t="s">
        <v>242</v>
      </c>
      <c r="I114" s="74">
        <v>837</v>
      </c>
      <c r="J114" s="73" t="s">
        <v>692</v>
      </c>
    </row>
    <row r="115" spans="1:10">
      <c r="A115" s="75">
        <v>842</v>
      </c>
      <c r="B115" s="76" t="s">
        <v>3677</v>
      </c>
      <c r="C115" s="76" t="s">
        <v>3678</v>
      </c>
      <c r="D115" s="74">
        <v>5</v>
      </c>
      <c r="E115" s="73" t="s">
        <v>495</v>
      </c>
      <c r="F115" s="75">
        <v>842</v>
      </c>
      <c r="G115" s="76" t="s">
        <v>244</v>
      </c>
      <c r="H115" s="76" t="s">
        <v>244</v>
      </c>
      <c r="I115" s="76">
        <v>842</v>
      </c>
      <c r="J115" s="73" t="s">
        <v>495</v>
      </c>
    </row>
    <row r="116" spans="1:10">
      <c r="A116" s="75">
        <v>847</v>
      </c>
      <c r="B116" s="74" t="s">
        <v>3677</v>
      </c>
      <c r="C116" s="74" t="s">
        <v>3678</v>
      </c>
      <c r="D116" s="74">
        <v>8</v>
      </c>
      <c r="E116" s="73" t="s">
        <v>498</v>
      </c>
      <c r="F116" s="75">
        <v>847</v>
      </c>
      <c r="G116" s="74" t="s">
        <v>246</v>
      </c>
      <c r="H116" s="74" t="s">
        <v>246</v>
      </c>
      <c r="I116" s="74">
        <v>847</v>
      </c>
      <c r="J116" s="73" t="s">
        <v>498</v>
      </c>
    </row>
    <row r="117" spans="1:10">
      <c r="A117" s="75">
        <v>854</v>
      </c>
      <c r="B117" s="76" t="s">
        <v>3677</v>
      </c>
      <c r="C117" s="76" t="s">
        <v>3678</v>
      </c>
      <c r="D117" s="74">
        <v>6</v>
      </c>
      <c r="E117" s="73" t="s">
        <v>496</v>
      </c>
      <c r="F117" s="75">
        <v>854</v>
      </c>
      <c r="G117" s="76" t="s">
        <v>248</v>
      </c>
      <c r="H117" s="76" t="s">
        <v>248</v>
      </c>
      <c r="I117" s="76">
        <v>854</v>
      </c>
      <c r="J117" s="73" t="s">
        <v>496</v>
      </c>
    </row>
    <row r="118" spans="1:10">
      <c r="A118" s="75">
        <v>856</v>
      </c>
      <c r="B118" s="74" t="s">
        <v>3677</v>
      </c>
      <c r="C118" s="74" t="s">
        <v>3678</v>
      </c>
      <c r="D118" s="74">
        <v>8</v>
      </c>
      <c r="E118" s="73" t="s">
        <v>498</v>
      </c>
      <c r="F118" s="75">
        <v>856</v>
      </c>
      <c r="G118" s="74" t="s">
        <v>251</v>
      </c>
      <c r="H118" s="74" t="s">
        <v>3717</v>
      </c>
      <c r="I118" s="74">
        <v>856</v>
      </c>
      <c r="J118" s="73" t="s">
        <v>498</v>
      </c>
    </row>
    <row r="119" spans="1:10">
      <c r="A119" s="75">
        <v>858</v>
      </c>
      <c r="B119" s="76" t="s">
        <v>3677</v>
      </c>
      <c r="C119" s="76" t="s">
        <v>3678</v>
      </c>
      <c r="D119" s="76">
        <v>4</v>
      </c>
      <c r="E119" s="73" t="s">
        <v>695</v>
      </c>
      <c r="F119" s="75">
        <v>858</v>
      </c>
      <c r="G119" s="76" t="s">
        <v>253</v>
      </c>
      <c r="H119" s="76" t="s">
        <v>3718</v>
      </c>
      <c r="I119" s="76">
        <v>858</v>
      </c>
      <c r="J119" s="73" t="s">
        <v>695</v>
      </c>
    </row>
    <row r="120" spans="1:10">
      <c r="A120" s="75">
        <v>861</v>
      </c>
      <c r="B120" s="74" t="s">
        <v>3677</v>
      </c>
      <c r="C120" s="74" t="s">
        <v>3678</v>
      </c>
      <c r="D120" s="74">
        <v>8</v>
      </c>
      <c r="E120" s="73" t="s">
        <v>498</v>
      </c>
      <c r="F120" s="75">
        <v>861</v>
      </c>
      <c r="G120" s="74" t="s">
        <v>255</v>
      </c>
      <c r="H120" s="74" t="s">
        <v>255</v>
      </c>
      <c r="I120" s="74">
        <v>861</v>
      </c>
      <c r="J120" s="73" t="s">
        <v>498</v>
      </c>
    </row>
    <row r="121" spans="1:10">
      <c r="A121" s="75">
        <v>873</v>
      </c>
      <c r="B121" s="76" t="s">
        <v>3677</v>
      </c>
      <c r="C121" s="76" t="s">
        <v>3678</v>
      </c>
      <c r="D121" s="74">
        <v>3</v>
      </c>
      <c r="E121" s="73" t="s">
        <v>692</v>
      </c>
      <c r="F121" s="75">
        <v>873</v>
      </c>
      <c r="G121" s="76" t="s">
        <v>257</v>
      </c>
      <c r="H121" s="76" t="s">
        <v>3481</v>
      </c>
      <c r="I121" s="76">
        <v>873</v>
      </c>
      <c r="J121" s="73" t="s">
        <v>692</v>
      </c>
    </row>
    <row r="122" spans="1:10">
      <c r="A122" s="75">
        <v>885</v>
      </c>
      <c r="B122" s="74" t="s">
        <v>3677</v>
      </c>
      <c r="C122" s="74" t="s">
        <v>3678</v>
      </c>
      <c r="D122" s="76">
        <v>4</v>
      </c>
      <c r="E122" s="73" t="s">
        <v>695</v>
      </c>
      <c r="F122" s="75">
        <v>885</v>
      </c>
      <c r="G122" s="74" t="s">
        <v>259</v>
      </c>
      <c r="H122" s="74" t="s">
        <v>3719</v>
      </c>
      <c r="I122" s="74">
        <v>885</v>
      </c>
      <c r="J122" s="73" t="s">
        <v>695</v>
      </c>
    </row>
    <row r="123" spans="1:10">
      <c r="A123" s="75">
        <v>887</v>
      </c>
      <c r="B123" s="76" t="s">
        <v>3677</v>
      </c>
      <c r="C123" s="76" t="s">
        <v>3678</v>
      </c>
      <c r="D123" s="74">
        <v>6</v>
      </c>
      <c r="E123" s="73" t="s">
        <v>496</v>
      </c>
      <c r="F123" s="75">
        <v>887</v>
      </c>
      <c r="G123" s="76" t="s">
        <v>261</v>
      </c>
      <c r="H123" s="76" t="s">
        <v>261</v>
      </c>
      <c r="I123" s="76">
        <v>887</v>
      </c>
      <c r="J123" s="73" t="s">
        <v>496</v>
      </c>
    </row>
    <row r="124" spans="1:10">
      <c r="A124" s="75">
        <v>890</v>
      </c>
      <c r="B124" s="74" t="s">
        <v>3677</v>
      </c>
      <c r="C124" s="74" t="s">
        <v>3678</v>
      </c>
      <c r="D124" s="76">
        <v>4</v>
      </c>
      <c r="E124" s="73" t="s">
        <v>695</v>
      </c>
      <c r="F124" s="75">
        <v>890</v>
      </c>
      <c r="G124" s="74" t="s">
        <v>263</v>
      </c>
      <c r="H124" s="74" t="s">
        <v>3720</v>
      </c>
      <c r="I124" s="74">
        <v>890</v>
      </c>
      <c r="J124" s="73" t="s">
        <v>695</v>
      </c>
    </row>
    <row r="125" spans="1:10">
      <c r="A125" s="75">
        <v>893</v>
      </c>
      <c r="B125" s="76" t="s">
        <v>3677</v>
      </c>
      <c r="C125" s="76" t="s">
        <v>3678</v>
      </c>
      <c r="D125" s="76">
        <v>1</v>
      </c>
      <c r="E125" s="73" t="s">
        <v>685</v>
      </c>
      <c r="F125" s="75">
        <v>893</v>
      </c>
      <c r="G125" s="76" t="s">
        <v>265</v>
      </c>
      <c r="H125" s="76" t="s">
        <v>3721</v>
      </c>
      <c r="I125" s="76">
        <v>893</v>
      </c>
      <c r="J125" s="73" t="s">
        <v>685</v>
      </c>
    </row>
    <row r="126" spans="1:10">
      <c r="A126" s="75">
        <v>895</v>
      </c>
      <c r="B126" s="74" t="s">
        <v>3677</v>
      </c>
      <c r="C126" s="74" t="s">
        <v>3678</v>
      </c>
      <c r="D126" s="74">
        <v>2</v>
      </c>
      <c r="E126" s="73" t="s">
        <v>689</v>
      </c>
      <c r="F126" s="75">
        <v>895</v>
      </c>
      <c r="G126" s="74" t="s">
        <v>267</v>
      </c>
      <c r="H126" s="74" t="s">
        <v>267</v>
      </c>
      <c r="I126" s="74">
        <v>895</v>
      </c>
      <c r="J126" s="73" t="s">
        <v>689</v>
      </c>
    </row>
  </sheetData>
  <autoFilter ref="B1:J126" xr:uid="{00000000-0009-0000-0000-00001A000000}"/>
  <conditionalFormatting sqref="G11:H11">
    <cfRule type="cellIs" dxfId="9" priority="5" stopIfTrue="1" operator="equal">
      <formula>0</formula>
    </cfRule>
  </conditionalFormatting>
  <conditionalFormatting sqref="G41:H41">
    <cfRule type="cellIs" dxfId="8" priority="7" stopIfTrue="1" operator="equal">
      <formula>0</formula>
    </cfRule>
  </conditionalFormatting>
  <conditionalFormatting sqref="G46:H46">
    <cfRule type="cellIs" dxfId="7" priority="8" stopIfTrue="1" operator="equal">
      <formula>0</formula>
    </cfRule>
  </conditionalFormatting>
  <conditionalFormatting sqref="G59:H59">
    <cfRule type="cellIs" dxfId="6" priority="14" stopIfTrue="1" operator="equal">
      <formula>0</formula>
    </cfRule>
  </conditionalFormatting>
  <conditionalFormatting sqref="G78:H78">
    <cfRule type="cellIs" dxfId="5" priority="11" stopIfTrue="1" operator="equal">
      <formula>0</formula>
    </cfRule>
  </conditionalFormatting>
  <conditionalFormatting sqref="G85:H85">
    <cfRule type="cellIs" dxfId="4" priority="12" stopIfTrue="1" operator="equal">
      <formula>0</formula>
    </cfRule>
  </conditionalFormatting>
  <conditionalFormatting sqref="G90:H90">
    <cfRule type="cellIs" dxfId="3" priority="9" stopIfTrue="1" operator="equal">
      <formula>0</formula>
    </cfRule>
  </conditionalFormatting>
  <conditionalFormatting sqref="G97:H98">
    <cfRule type="cellIs" dxfId="2" priority="4" stopIfTrue="1" operator="equal">
      <formula>0</formula>
    </cfRule>
  </conditionalFormatting>
  <conditionalFormatting sqref="G104:H104">
    <cfRule type="cellIs" dxfId="1" priority="6" stopIfTrue="1" operator="equal">
      <formula>0</formula>
    </cfRule>
  </conditionalFormatting>
  <conditionalFormatting sqref="G107:H107">
    <cfRule type="cellIs" dxfId="0" priority="13" stopIfTrue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30"/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972" t="s">
        <v>3722</v>
      </c>
      <c r="B1" s="972"/>
      <c r="D1" s="972" t="s">
        <v>3723</v>
      </c>
      <c r="E1" s="972"/>
    </row>
    <row r="2" spans="1:5" ht="15" customHeight="1" thickBot="1">
      <c r="A2" s="91" t="s">
        <v>3724</v>
      </c>
      <c r="B2" s="92" t="s">
        <v>3725</v>
      </c>
      <c r="D2" s="16" t="s">
        <v>3726</v>
      </c>
      <c r="E2" s="16" t="s">
        <v>511</v>
      </c>
    </row>
    <row r="3" spans="1:5" ht="15" customHeight="1" thickBot="1">
      <c r="A3" s="88" t="s">
        <v>3727</v>
      </c>
      <c r="B3" s="89" t="s">
        <v>642</v>
      </c>
      <c r="D3" s="81" t="s">
        <v>3728</v>
      </c>
      <c r="E3" s="82" t="s">
        <v>516</v>
      </c>
    </row>
    <row r="4" spans="1:5" ht="15" customHeight="1" thickBot="1">
      <c r="A4" s="88" t="s">
        <v>526</v>
      </c>
      <c r="B4" s="89" t="s">
        <v>3729</v>
      </c>
      <c r="D4" s="81" t="s">
        <v>560</v>
      </c>
      <c r="E4" s="82" t="s">
        <v>519</v>
      </c>
    </row>
    <row r="5" spans="1:5" ht="15" customHeight="1" thickBot="1">
      <c r="A5" s="88" t="s">
        <v>3730</v>
      </c>
      <c r="B5" s="89" t="s">
        <v>3731</v>
      </c>
      <c r="D5" s="84" t="s">
        <v>3732</v>
      </c>
      <c r="E5" s="84" t="s">
        <v>3733</v>
      </c>
    </row>
    <row r="6" spans="1:5" ht="15" customHeight="1" thickBot="1">
      <c r="A6" s="88" t="s">
        <v>537</v>
      </c>
      <c r="B6" s="89" t="s">
        <v>3734</v>
      </c>
      <c r="D6" s="84" t="s">
        <v>3735</v>
      </c>
      <c r="E6" s="84" t="s">
        <v>3736</v>
      </c>
    </row>
    <row r="7" spans="1:5" ht="15" customHeight="1" thickBot="1">
      <c r="A7" s="88" t="s">
        <v>540</v>
      </c>
      <c r="B7" s="89" t="s">
        <v>3737</v>
      </c>
      <c r="D7" s="81" t="s">
        <v>532</v>
      </c>
      <c r="E7" s="82" t="s">
        <v>533</v>
      </c>
    </row>
    <row r="8" spans="1:5" ht="15" customHeight="1" thickBot="1">
      <c r="A8" s="88" t="s">
        <v>521</v>
      </c>
      <c r="B8" s="89" t="s">
        <v>3738</v>
      </c>
      <c r="D8" s="81" t="s">
        <v>529</v>
      </c>
      <c r="E8" s="85" t="s">
        <v>530</v>
      </c>
    </row>
    <row r="9" spans="1:5" ht="15" customHeight="1" thickBot="1">
      <c r="A9" s="88" t="s">
        <v>3739</v>
      </c>
      <c r="B9" s="89" t="s">
        <v>3740</v>
      </c>
    </row>
    <row r="10" spans="1:5" ht="15" customHeight="1" thickBot="1">
      <c r="A10" s="88" t="s">
        <v>620</v>
      </c>
      <c r="B10" s="89" t="s">
        <v>3741</v>
      </c>
    </row>
    <row r="11" spans="1:5" ht="15" customHeight="1" thickBot="1">
      <c r="A11" s="88" t="s">
        <v>624</v>
      </c>
      <c r="B11" s="89" t="s">
        <v>3742</v>
      </c>
    </row>
    <row r="12" spans="1:5" ht="15" customHeight="1" thickBot="1">
      <c r="A12" s="88" t="s">
        <v>543</v>
      </c>
      <c r="B12" s="89" t="s">
        <v>3743</v>
      </c>
    </row>
    <row r="13" spans="1:5" ht="15" customHeight="1" thickBot="1">
      <c r="A13" s="88" t="s">
        <v>3744</v>
      </c>
      <c r="B13" s="89" t="s">
        <v>3745</v>
      </c>
    </row>
    <row r="14" spans="1:5" ht="15" customHeight="1" thickBot="1">
      <c r="A14" s="88" t="s">
        <v>3746</v>
      </c>
      <c r="B14" s="89" t="s">
        <v>3747</v>
      </c>
    </row>
    <row r="15" spans="1:5" ht="15" customHeight="1" thickBot="1">
      <c r="A15" s="88" t="s">
        <v>558</v>
      </c>
      <c r="B15" s="89" t="s">
        <v>3748</v>
      </c>
    </row>
    <row r="16" spans="1:5" ht="15" customHeight="1" thickBot="1">
      <c r="A16" s="88" t="s">
        <v>3749</v>
      </c>
      <c r="B16" s="89" t="s">
        <v>3750</v>
      </c>
    </row>
    <row r="17" spans="1:5" ht="15" customHeight="1">
      <c r="A17" s="90"/>
    </row>
    <row r="18" spans="1:5" ht="15" customHeight="1">
      <c r="A18" s="90"/>
    </row>
    <row r="19" spans="1:5" ht="40.5" customHeight="1" thickBot="1">
      <c r="A19" s="972" t="s">
        <v>3751</v>
      </c>
      <c r="B19" s="972"/>
      <c r="D19" s="972" t="s">
        <v>3752</v>
      </c>
      <c r="E19" s="972"/>
    </row>
    <row r="20" spans="1:5" ht="15" customHeight="1" thickBot="1">
      <c r="A20" s="86" t="s">
        <v>3724</v>
      </c>
      <c r="B20" s="87" t="s">
        <v>3725</v>
      </c>
      <c r="D20" s="30" t="s">
        <v>3753</v>
      </c>
      <c r="E20" s="30" t="s">
        <v>514</v>
      </c>
    </row>
    <row r="21" spans="1:5" ht="15" customHeight="1" thickBot="1">
      <c r="A21" s="88" t="s">
        <v>3754</v>
      </c>
      <c r="B21" s="89" t="s">
        <v>3755</v>
      </c>
      <c r="D21" s="18" t="s">
        <v>563</v>
      </c>
      <c r="E21" s="18" t="s">
        <v>522</v>
      </c>
    </row>
    <row r="22" spans="1:5" ht="15" customHeight="1" thickBot="1">
      <c r="A22" s="88" t="s">
        <v>3756</v>
      </c>
      <c r="B22" s="89" t="s">
        <v>3757</v>
      </c>
      <c r="D22" s="18" t="s">
        <v>631</v>
      </c>
      <c r="E22" s="18" t="s">
        <v>621</v>
      </c>
    </row>
    <row r="23" spans="1:5" ht="15" customHeight="1" thickBot="1">
      <c r="A23" s="88" t="s">
        <v>3758</v>
      </c>
      <c r="B23" s="89" t="s">
        <v>3759</v>
      </c>
      <c r="D23" s="18" t="s">
        <v>3760</v>
      </c>
      <c r="E23" s="18" t="s">
        <v>3761</v>
      </c>
    </row>
    <row r="24" spans="1:5" ht="15" customHeight="1" thickBot="1">
      <c r="A24" s="88" t="s">
        <v>3762</v>
      </c>
      <c r="B24" s="89" t="s">
        <v>3763</v>
      </c>
      <c r="D24" s="18" t="s">
        <v>564</v>
      </c>
      <c r="E24" s="18" t="s">
        <v>525</v>
      </c>
    </row>
    <row r="25" spans="1:5" ht="15" customHeight="1" thickBot="1">
      <c r="A25" s="88" t="s">
        <v>3764</v>
      </c>
      <c r="B25" s="89" t="s">
        <v>3765</v>
      </c>
      <c r="D25" s="18" t="s">
        <v>566</v>
      </c>
      <c r="E25" s="18" t="s">
        <v>527</v>
      </c>
    </row>
    <row r="26" spans="1:5" ht="15" customHeight="1" thickBot="1">
      <c r="A26" s="88" t="s">
        <v>3766</v>
      </c>
      <c r="B26" s="89" t="s">
        <v>3767</v>
      </c>
      <c r="D26" s="18" t="s">
        <v>679</v>
      </c>
      <c r="E26" s="18" t="s">
        <v>3768</v>
      </c>
    </row>
    <row r="27" spans="1:5" ht="15" customHeight="1" thickBot="1">
      <c r="A27" s="88" t="s">
        <v>3769</v>
      </c>
      <c r="B27" s="89" t="s">
        <v>3770</v>
      </c>
      <c r="D27" s="18" t="s">
        <v>637</v>
      </c>
      <c r="E27" s="18" t="s">
        <v>638</v>
      </c>
    </row>
    <row r="28" spans="1:5" ht="15" customHeight="1" thickBot="1">
      <c r="A28" s="88" t="s">
        <v>3771</v>
      </c>
      <c r="B28" s="89" t="s">
        <v>3772</v>
      </c>
      <c r="D28" s="18" t="s">
        <v>591</v>
      </c>
      <c r="E28" s="18" t="s">
        <v>3773</v>
      </c>
    </row>
    <row r="29" spans="1:5" ht="15" customHeight="1" thickBot="1">
      <c r="A29" s="88" t="s">
        <v>585</v>
      </c>
      <c r="B29" s="89" t="s">
        <v>3774</v>
      </c>
      <c r="D29" s="18" t="s">
        <v>567</v>
      </c>
      <c r="E29" s="18" t="s">
        <v>538</v>
      </c>
    </row>
    <row r="30" spans="1:5" ht="15" customHeight="1" thickBot="1">
      <c r="A30" s="88" t="s">
        <v>3775</v>
      </c>
      <c r="B30" s="89" t="s">
        <v>3776</v>
      </c>
      <c r="D30" s="18" t="s">
        <v>641</v>
      </c>
      <c r="E30" s="18" t="s">
        <v>3777</v>
      </c>
    </row>
    <row r="31" spans="1:5" ht="15" customHeight="1" thickBot="1">
      <c r="A31" s="88" t="s">
        <v>579</v>
      </c>
      <c r="B31" s="89" t="s">
        <v>3778</v>
      </c>
      <c r="D31" s="18" t="s">
        <v>571</v>
      </c>
      <c r="E31" s="18" t="s">
        <v>572</v>
      </c>
    </row>
    <row r="32" spans="1:5" ht="15" customHeight="1" thickBot="1">
      <c r="A32" s="88" t="s">
        <v>3779</v>
      </c>
      <c r="B32" s="89" t="s">
        <v>3780</v>
      </c>
      <c r="D32" s="18" t="s">
        <v>597</v>
      </c>
      <c r="E32" s="18" t="s">
        <v>598</v>
      </c>
    </row>
    <row r="33" spans="1:5" ht="15" customHeight="1" thickBot="1">
      <c r="A33" s="88" t="s">
        <v>3781</v>
      </c>
      <c r="B33" s="89" t="s">
        <v>3782</v>
      </c>
      <c r="D33" s="18" t="s">
        <v>599</v>
      </c>
      <c r="E33" s="18" t="s">
        <v>600</v>
      </c>
    </row>
    <row r="34" spans="1:5" ht="15" customHeight="1" thickBot="1">
      <c r="A34" s="88" t="s">
        <v>3783</v>
      </c>
      <c r="B34" s="89" t="s">
        <v>3784</v>
      </c>
      <c r="D34" s="18" t="s">
        <v>575</v>
      </c>
      <c r="E34" s="18" t="s">
        <v>576</v>
      </c>
    </row>
    <row r="35" spans="1:5" ht="15" customHeight="1" thickBot="1">
      <c r="A35" s="88" t="s">
        <v>646</v>
      </c>
      <c r="B35" s="89" t="s">
        <v>3785</v>
      </c>
      <c r="D35" s="18" t="s">
        <v>601</v>
      </c>
      <c r="E35" s="18" t="s">
        <v>602</v>
      </c>
    </row>
    <row r="36" spans="1:5" ht="15" customHeight="1" thickBot="1">
      <c r="A36" s="88" t="s">
        <v>3786</v>
      </c>
      <c r="B36" s="89" t="s">
        <v>3787</v>
      </c>
      <c r="D36" s="18" t="s">
        <v>578</v>
      </c>
      <c r="E36" s="18" t="s">
        <v>544</v>
      </c>
    </row>
    <row r="37" spans="1:5" ht="15" customHeight="1" thickBot="1">
      <c r="A37" s="88" t="s">
        <v>3788</v>
      </c>
      <c r="B37" s="89" t="s">
        <v>3789</v>
      </c>
      <c r="D37" s="18" t="s">
        <v>583</v>
      </c>
      <c r="E37" s="18" t="s">
        <v>584</v>
      </c>
    </row>
    <row r="38" spans="1:5" ht="15" customHeight="1" thickBot="1">
      <c r="A38" s="88" t="s">
        <v>577</v>
      </c>
      <c r="B38" s="89" t="s">
        <v>3790</v>
      </c>
      <c r="D38" s="18" t="s">
        <v>639</v>
      </c>
      <c r="E38" s="18" t="s">
        <v>3791</v>
      </c>
    </row>
    <row r="39" spans="1:5" ht="15" customHeight="1" thickBot="1">
      <c r="A39" s="88" t="s">
        <v>3792</v>
      </c>
      <c r="B39" s="89" t="s">
        <v>3793</v>
      </c>
      <c r="D39" s="18" t="s">
        <v>573</v>
      </c>
      <c r="E39" s="18" t="s">
        <v>3794</v>
      </c>
    </row>
    <row r="40" spans="1:5" ht="15" customHeight="1" thickBot="1">
      <c r="A40" s="88" t="s">
        <v>737</v>
      </c>
      <c r="B40" s="89" t="s">
        <v>3795</v>
      </c>
    </row>
    <row r="41" spans="1:5" ht="15" customHeight="1" thickBot="1">
      <c r="A41" s="88" t="s">
        <v>3796</v>
      </c>
      <c r="B41" s="89" t="s">
        <v>3797</v>
      </c>
    </row>
    <row r="42" spans="1:5" ht="15" customHeight="1" thickBot="1">
      <c r="A42" s="88" t="s">
        <v>3798</v>
      </c>
      <c r="B42" s="89" t="s">
        <v>3799</v>
      </c>
    </row>
    <row r="43" spans="1:5" ht="15" customHeight="1" thickBot="1">
      <c r="A43" s="88" t="s">
        <v>3800</v>
      </c>
      <c r="B43" s="89" t="s">
        <v>3801</v>
      </c>
    </row>
    <row r="44" spans="1:5" ht="15" customHeight="1" thickBot="1">
      <c r="A44" s="88" t="s">
        <v>648</v>
      </c>
      <c r="B44" s="89" t="s">
        <v>3802</v>
      </c>
    </row>
    <row r="45" spans="1:5" ht="15" customHeight="1" thickBot="1">
      <c r="A45" s="88" t="s">
        <v>687</v>
      </c>
      <c r="B45" s="89" t="s">
        <v>3803</v>
      </c>
    </row>
    <row r="46" spans="1:5" ht="15" customHeight="1" thickBot="1">
      <c r="A46" s="88" t="s">
        <v>570</v>
      </c>
      <c r="B46" s="89" t="s">
        <v>3804</v>
      </c>
    </row>
    <row r="47" spans="1:5" ht="24" customHeight="1" thickBot="1">
      <c r="A47" s="88" t="s">
        <v>650</v>
      </c>
      <c r="B47" s="89" t="s">
        <v>3805</v>
      </c>
    </row>
    <row r="48" spans="1:5" ht="15" customHeight="1" thickBot="1">
      <c r="A48" s="88" t="s">
        <v>740</v>
      </c>
      <c r="B48" s="89" t="s">
        <v>3806</v>
      </c>
    </row>
    <row r="49" spans="1:2" ht="15" customHeight="1" thickBot="1">
      <c r="A49" s="88" t="s">
        <v>574</v>
      </c>
      <c r="B49" s="89" t="s">
        <v>3807</v>
      </c>
    </row>
    <row r="50" spans="1:2" ht="15" customHeight="1" thickBot="1">
      <c r="A50" s="88" t="s">
        <v>3808</v>
      </c>
      <c r="B50" s="89" t="s">
        <v>3809</v>
      </c>
    </row>
    <row r="51" spans="1:2" ht="15" customHeight="1" thickBot="1">
      <c r="A51" s="88" t="s">
        <v>652</v>
      </c>
      <c r="B51" s="89" t="s">
        <v>3810</v>
      </c>
    </row>
    <row r="52" spans="1:2" ht="15" customHeight="1" thickBot="1">
      <c r="A52" s="88" t="s">
        <v>588</v>
      </c>
      <c r="B52" s="89" t="s">
        <v>3811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>
    <tabColor theme="6"/>
  </sheetPr>
  <dimension ref="A1:BJ138"/>
  <sheetViews>
    <sheetView zoomScale="80" zoomScaleNormal="80" zoomScaleSheetLayoutView="90" workbookViewId="0">
      <pane xSplit="3" ySplit="4" topLeftCell="D5" activePane="bottomRight" state="frozen"/>
      <selection pane="bottomRight" activeCell="N1" sqref="N1:Q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48.140625" customWidth="1"/>
    <col min="3" max="3" width="17" style="98" customWidth="1"/>
    <col min="4" max="4" width="11.140625" style="98" bestFit="1" customWidth="1"/>
    <col min="5" max="5" width="11.28515625" style="98" bestFit="1" customWidth="1"/>
    <col min="6" max="6" width="11.7109375" style="98" customWidth="1"/>
    <col min="7" max="7" width="11.28515625" style="98" bestFit="1" customWidth="1"/>
    <col min="8" max="8" width="11.140625" style="98" bestFit="1" customWidth="1"/>
    <col min="9" max="9" width="11.28515625" style="98" customWidth="1"/>
    <col min="10" max="10" width="10.140625" style="98" bestFit="1" customWidth="1"/>
    <col min="11" max="11" width="11.28515625" style="98" bestFit="1" customWidth="1"/>
    <col min="12" max="12" width="12.85546875" style="98" bestFit="1" customWidth="1"/>
    <col min="13" max="13" width="12.42578125" style="98" bestFit="1" customWidth="1"/>
    <col min="14" max="14" width="11.42578125" customWidth="1"/>
    <col min="15" max="15" width="8.7109375" customWidth="1"/>
    <col min="16" max="16" width="11.28515625" customWidth="1"/>
    <col min="19" max="19" width="14.42578125" customWidth="1"/>
    <col min="25" max="25" width="11.42578125" customWidth="1"/>
  </cols>
  <sheetData>
    <row r="1" spans="1:19" s="6" customFormat="1" ht="51.75" customHeight="1" thickBot="1">
      <c r="A1" s="567"/>
      <c r="B1" s="566" t="s">
        <v>268</v>
      </c>
      <c r="C1" s="721" t="s">
        <v>269</v>
      </c>
      <c r="D1" s="792" t="s">
        <v>430</v>
      </c>
      <c r="E1" s="793"/>
      <c r="F1" s="793"/>
      <c r="G1" s="793"/>
      <c r="H1" s="793"/>
      <c r="I1" s="793"/>
      <c r="J1" s="793"/>
      <c r="K1" s="793"/>
      <c r="L1" s="793"/>
      <c r="M1" s="794"/>
    </row>
    <row r="2" spans="1:19" ht="47.25" customHeight="1">
      <c r="A2" s="800" t="s">
        <v>272</v>
      </c>
      <c r="B2" s="800" t="s">
        <v>431</v>
      </c>
      <c r="C2" s="444" t="s">
        <v>274</v>
      </c>
      <c r="D2" s="798" t="s">
        <v>275</v>
      </c>
      <c r="E2" s="799"/>
      <c r="F2" s="798" t="s">
        <v>276</v>
      </c>
      <c r="G2" s="799"/>
      <c r="H2" s="798" t="s">
        <v>277</v>
      </c>
      <c r="I2" s="799"/>
      <c r="J2" s="798" t="s">
        <v>278</v>
      </c>
      <c r="K2" s="799"/>
      <c r="L2" s="798" t="s">
        <v>280</v>
      </c>
      <c r="M2" s="799"/>
      <c r="P2" s="5"/>
    </row>
    <row r="3" spans="1:19" ht="43.5" customHeight="1" outlineLevel="1">
      <c r="A3" s="802"/>
      <c r="B3" s="802"/>
      <c r="C3" s="696" t="s">
        <v>281</v>
      </c>
      <c r="D3" s="697" t="s">
        <v>282</v>
      </c>
      <c r="E3" s="698" t="s">
        <v>283</v>
      </c>
      <c r="F3" s="697" t="s">
        <v>282</v>
      </c>
      <c r="G3" s="698" t="s">
        <v>283</v>
      </c>
      <c r="H3" s="697" t="s">
        <v>282</v>
      </c>
      <c r="I3" s="698" t="s">
        <v>283</v>
      </c>
      <c r="J3" s="697" t="s">
        <v>282</v>
      </c>
      <c r="K3" s="698" t="s">
        <v>283</v>
      </c>
      <c r="L3" s="697" t="s">
        <v>280</v>
      </c>
      <c r="M3" s="698" t="s">
        <v>286</v>
      </c>
    </row>
    <row r="4" spans="1:19" s="21" customFormat="1" ht="27" customHeight="1" outlineLevel="1">
      <c r="A4" s="699"/>
      <c r="B4" s="700" t="s">
        <v>432</v>
      </c>
      <c r="C4" s="701">
        <v>4182607</v>
      </c>
      <c r="D4" s="701">
        <v>1101514</v>
      </c>
      <c r="E4" s="702">
        <v>0.26335584481162105</v>
      </c>
      <c r="F4" s="701">
        <v>3139625</v>
      </c>
      <c r="G4" s="702">
        <v>0.75063829807581728</v>
      </c>
      <c r="H4" s="701">
        <v>62965</v>
      </c>
      <c r="I4" s="702">
        <v>1.5054008181978369E-2</v>
      </c>
      <c r="J4" s="701">
        <v>67655</v>
      </c>
      <c r="K4" s="702">
        <v>1.6175318407873368E-2</v>
      </c>
      <c r="L4" s="701">
        <v>4371759</v>
      </c>
      <c r="M4" s="703">
        <v>100</v>
      </c>
    </row>
    <row r="5" spans="1:19" ht="15" customHeight="1" outlineLevel="2" thickBot="1">
      <c r="A5" s="388">
        <v>1</v>
      </c>
      <c r="B5" s="388" t="s">
        <v>416</v>
      </c>
      <c r="C5" s="707">
        <v>2612958</v>
      </c>
      <c r="D5" s="707">
        <v>781913</v>
      </c>
      <c r="E5" s="708">
        <v>0.29924438127210617</v>
      </c>
      <c r="F5" s="709">
        <v>2073054</v>
      </c>
      <c r="G5" s="708">
        <v>0.7933744055587576</v>
      </c>
      <c r="H5" s="707">
        <v>48584</v>
      </c>
      <c r="I5" s="710">
        <v>1.8593486768635394E-2</v>
      </c>
      <c r="J5" s="707">
        <v>51013</v>
      </c>
      <c r="K5" s="710">
        <v>1.9523084565461826E-2</v>
      </c>
      <c r="L5" s="711">
        <v>2954564</v>
      </c>
      <c r="M5" s="712">
        <v>1.1307353581649608</v>
      </c>
    </row>
    <row r="6" spans="1:19" ht="15" customHeight="1" outlineLevel="2">
      <c r="A6" s="388">
        <v>79</v>
      </c>
      <c r="B6" s="704" t="s">
        <v>417</v>
      </c>
      <c r="C6" s="707">
        <v>56053</v>
      </c>
      <c r="D6" s="707">
        <v>21024</v>
      </c>
      <c r="E6" s="708">
        <v>0.37507359106559862</v>
      </c>
      <c r="F6" s="709">
        <v>25391</v>
      </c>
      <c r="G6" s="708">
        <v>0.45298199917934812</v>
      </c>
      <c r="H6" s="707">
        <v>461</v>
      </c>
      <c r="I6" s="710">
        <v>8.2243590887196051E-3</v>
      </c>
      <c r="J6" s="707">
        <v>477</v>
      </c>
      <c r="K6" s="710">
        <v>8.5098032219506538E-3</v>
      </c>
      <c r="L6" s="711">
        <v>47353</v>
      </c>
      <c r="M6" s="712">
        <v>0.84478975255561706</v>
      </c>
      <c r="O6" s="678" t="s">
        <v>290</v>
      </c>
      <c r="P6" s="679">
        <v>0.25196128148875546</v>
      </c>
    </row>
    <row r="7" spans="1:19" outlineLevel="2">
      <c r="A7" s="388">
        <v>88</v>
      </c>
      <c r="B7" s="704" t="s">
        <v>418</v>
      </c>
      <c r="C7" s="707">
        <v>569488</v>
      </c>
      <c r="D7" s="707">
        <v>125734</v>
      </c>
      <c r="E7" s="708">
        <v>0.22078428342651646</v>
      </c>
      <c r="F7" s="709">
        <v>331102</v>
      </c>
      <c r="G7" s="708">
        <v>0.58140294439917961</v>
      </c>
      <c r="H7" s="707">
        <v>4614</v>
      </c>
      <c r="I7" s="710">
        <v>8.1020144410417771E-3</v>
      </c>
      <c r="J7" s="707">
        <v>7945</v>
      </c>
      <c r="K7" s="710">
        <v>1.3951128030792572E-2</v>
      </c>
      <c r="L7" s="711">
        <v>469395</v>
      </c>
      <c r="M7" s="712">
        <v>0.82424037029753039</v>
      </c>
      <c r="O7" s="680" t="s">
        <v>292</v>
      </c>
      <c r="P7" s="681">
        <v>0.71816058478978373</v>
      </c>
    </row>
    <row r="8" spans="1:19" outlineLevel="2">
      <c r="A8" s="388">
        <v>129</v>
      </c>
      <c r="B8" s="704" t="s">
        <v>419</v>
      </c>
      <c r="C8" s="707">
        <v>86042</v>
      </c>
      <c r="D8" s="707">
        <v>20738</v>
      </c>
      <c r="E8" s="708">
        <v>0.24102182654982451</v>
      </c>
      <c r="F8" s="709">
        <v>73628</v>
      </c>
      <c r="G8" s="708">
        <v>0.85572162432300503</v>
      </c>
      <c r="H8" s="707">
        <v>649</v>
      </c>
      <c r="I8" s="710">
        <v>7.5428279212477623E-3</v>
      </c>
      <c r="J8" s="707">
        <v>545</v>
      </c>
      <c r="K8" s="710">
        <v>6.3341158968875664E-3</v>
      </c>
      <c r="L8" s="711">
        <v>95560</v>
      </c>
      <c r="M8" s="712">
        <v>1.110620394690965</v>
      </c>
      <c r="O8" s="680" t="s">
        <v>294</v>
      </c>
      <c r="P8" s="681">
        <v>1.4402669497563796E-2</v>
      </c>
    </row>
    <row r="9" spans="1:19" ht="15.75" outlineLevel="1" thickBot="1">
      <c r="A9" s="388">
        <v>212</v>
      </c>
      <c r="B9" s="704" t="s">
        <v>420</v>
      </c>
      <c r="C9" s="707">
        <v>84389</v>
      </c>
      <c r="D9" s="707">
        <v>19674</v>
      </c>
      <c r="E9" s="708">
        <v>0.23313465025062508</v>
      </c>
      <c r="F9" s="709">
        <v>49438</v>
      </c>
      <c r="G9" s="708">
        <v>0.58583464669565943</v>
      </c>
      <c r="H9" s="707">
        <v>962</v>
      </c>
      <c r="I9" s="710">
        <v>1.1399589993956558E-2</v>
      </c>
      <c r="J9" s="707">
        <v>855</v>
      </c>
      <c r="K9" s="710">
        <v>1.0131652229555985E-2</v>
      </c>
      <c r="L9" s="711">
        <v>70929</v>
      </c>
      <c r="M9" s="712">
        <v>0.84050053916979706</v>
      </c>
      <c r="O9" s="683" t="s">
        <v>296</v>
      </c>
      <c r="P9" s="682">
        <v>1.5475464223897064E-2</v>
      </c>
    </row>
    <row r="10" spans="1:19" outlineLevel="2">
      <c r="A10" s="388">
        <v>266</v>
      </c>
      <c r="B10" s="704" t="s">
        <v>421</v>
      </c>
      <c r="C10" s="707">
        <v>249800</v>
      </c>
      <c r="D10" s="707">
        <v>26948</v>
      </c>
      <c r="E10" s="708">
        <v>0.10787830264211369</v>
      </c>
      <c r="F10" s="709">
        <v>183109</v>
      </c>
      <c r="G10" s="708">
        <v>0.73302241793434753</v>
      </c>
      <c r="H10" s="707">
        <v>3171</v>
      </c>
      <c r="I10" s="710">
        <v>1.2694155324259408E-2</v>
      </c>
      <c r="J10" s="707">
        <v>1553</v>
      </c>
      <c r="K10" s="710">
        <v>6.21697357886309E-3</v>
      </c>
      <c r="L10" s="711">
        <v>214781</v>
      </c>
      <c r="M10" s="712">
        <v>0.85981184947958367</v>
      </c>
    </row>
    <row r="11" spans="1:19" outlineLevel="2">
      <c r="A11" s="388">
        <v>308</v>
      </c>
      <c r="B11" s="704" t="s">
        <v>422</v>
      </c>
      <c r="C11" s="707">
        <v>56148</v>
      </c>
      <c r="D11" s="707">
        <v>15982</v>
      </c>
      <c r="E11" s="708">
        <v>0.28464059271924202</v>
      </c>
      <c r="F11" s="709">
        <v>36828</v>
      </c>
      <c r="G11" s="708">
        <v>0.6559093823466553</v>
      </c>
      <c r="H11" s="707">
        <v>414</v>
      </c>
      <c r="I11" s="710">
        <v>7.3733703782859587E-3</v>
      </c>
      <c r="J11" s="707">
        <v>468</v>
      </c>
      <c r="K11" s="710">
        <v>8.3351143406710827E-3</v>
      </c>
      <c r="L11" s="711">
        <v>53692</v>
      </c>
      <c r="M11" s="712">
        <v>0.95625845978485435</v>
      </c>
      <c r="S11" s="263" t="s">
        <v>433</v>
      </c>
    </row>
    <row r="12" spans="1:19" outlineLevel="2">
      <c r="A12" s="388">
        <v>360</v>
      </c>
      <c r="B12" s="705" t="s">
        <v>423</v>
      </c>
      <c r="C12" s="707">
        <v>299098</v>
      </c>
      <c r="D12" s="707">
        <v>64822</v>
      </c>
      <c r="E12" s="708">
        <v>0.2167249530254298</v>
      </c>
      <c r="F12" s="709">
        <v>250153</v>
      </c>
      <c r="G12" s="708">
        <v>0.83635798300222675</v>
      </c>
      <c r="H12" s="707">
        <v>3236</v>
      </c>
      <c r="I12" s="710">
        <v>1.0819196383793941E-2</v>
      </c>
      <c r="J12" s="707">
        <v>2881</v>
      </c>
      <c r="K12" s="710">
        <v>9.6322944319253215E-3</v>
      </c>
      <c r="L12" s="711">
        <v>321092</v>
      </c>
      <c r="M12" s="712">
        <v>1.0735344268433757</v>
      </c>
    </row>
    <row r="13" spans="1:19" outlineLevel="2">
      <c r="A13" s="388">
        <v>380</v>
      </c>
      <c r="B13" s="704" t="s">
        <v>424</v>
      </c>
      <c r="C13" s="707">
        <v>77888</v>
      </c>
      <c r="D13" s="707">
        <v>12047</v>
      </c>
      <c r="E13" s="708">
        <v>0.15467080936729663</v>
      </c>
      <c r="F13" s="709">
        <v>43839</v>
      </c>
      <c r="G13" s="708">
        <v>0.56284665160230074</v>
      </c>
      <c r="H13" s="707">
        <v>339</v>
      </c>
      <c r="I13" s="710">
        <v>4.3524034511092848E-3</v>
      </c>
      <c r="J13" s="707">
        <v>1042</v>
      </c>
      <c r="K13" s="710">
        <v>1.3378184059161873E-2</v>
      </c>
      <c r="L13" s="711">
        <v>57267</v>
      </c>
      <c r="M13" s="712">
        <v>0.73524804847986858</v>
      </c>
    </row>
    <row r="14" spans="1:19" outlineLevel="2">
      <c r="A14" s="388">
        <v>631</v>
      </c>
      <c r="B14" s="704" t="s">
        <v>425</v>
      </c>
      <c r="C14" s="707">
        <v>90743</v>
      </c>
      <c r="D14" s="707">
        <v>12632</v>
      </c>
      <c r="E14" s="708">
        <v>0.13920632996484578</v>
      </c>
      <c r="F14" s="709">
        <v>73083</v>
      </c>
      <c r="G14" s="708">
        <v>0.80538443736706966</v>
      </c>
      <c r="H14" s="707">
        <v>535</v>
      </c>
      <c r="I14" s="710">
        <v>5.8957715746669167E-3</v>
      </c>
      <c r="J14" s="707">
        <v>876</v>
      </c>
      <c r="K14" s="710">
        <v>9.6536371951555493E-3</v>
      </c>
      <c r="L14" s="711">
        <v>87126</v>
      </c>
      <c r="M14" s="712">
        <v>0.96014017610173785</v>
      </c>
    </row>
    <row r="15" spans="1:19" ht="27" customHeight="1" outlineLevel="2">
      <c r="A15" s="713"/>
      <c r="B15" s="714" t="s">
        <v>434</v>
      </c>
      <c r="C15" s="715">
        <v>138952</v>
      </c>
      <c r="D15" s="715">
        <v>67284</v>
      </c>
      <c r="E15" s="716">
        <v>0.48422476826530025</v>
      </c>
      <c r="F15" s="715">
        <v>32290</v>
      </c>
      <c r="G15" s="717">
        <v>0.23238240543497035</v>
      </c>
      <c r="H15" s="715">
        <v>2253</v>
      </c>
      <c r="I15" s="717">
        <v>1.6214232252864298</v>
      </c>
      <c r="J15" s="715">
        <v>1405</v>
      </c>
      <c r="K15" s="717">
        <v>1.011140537739651</v>
      </c>
      <c r="L15" s="715">
        <v>103232</v>
      </c>
      <c r="M15" s="718">
        <v>74.293281133053142</v>
      </c>
    </row>
    <row r="16" spans="1:19" outlineLevel="2">
      <c r="A16" s="388">
        <v>145</v>
      </c>
      <c r="B16" s="704" t="s">
        <v>398</v>
      </c>
      <c r="C16" s="707">
        <v>4793</v>
      </c>
      <c r="D16" s="707">
        <v>3438</v>
      </c>
      <c r="E16" s="708">
        <v>0.7172960567494262</v>
      </c>
      <c r="F16" s="709">
        <v>771</v>
      </c>
      <c r="G16" s="708">
        <v>0.16085958689755894</v>
      </c>
      <c r="H16" s="707">
        <v>130</v>
      </c>
      <c r="I16" s="710">
        <v>2.7122887544335488E-2</v>
      </c>
      <c r="J16" s="707">
        <v>33</v>
      </c>
      <c r="K16" s="710">
        <v>6.8850406843313167E-3</v>
      </c>
      <c r="L16" s="711">
        <v>4372</v>
      </c>
      <c r="M16" s="712">
        <v>0.912163571875652</v>
      </c>
    </row>
    <row r="17" spans="1:19" outlineLevel="2">
      <c r="A17" s="388">
        <v>282</v>
      </c>
      <c r="B17" s="704" t="s">
        <v>400</v>
      </c>
      <c r="C17" s="707">
        <v>25526</v>
      </c>
      <c r="D17" s="707">
        <v>8136</v>
      </c>
      <c r="E17" s="708">
        <v>0.31873384000626814</v>
      </c>
      <c r="F17" s="709">
        <v>6168</v>
      </c>
      <c r="G17" s="708">
        <v>0.24163597900180209</v>
      </c>
      <c r="H17" s="707">
        <v>545</v>
      </c>
      <c r="I17" s="710">
        <v>2.135077959727337E-2</v>
      </c>
      <c r="J17" s="707">
        <v>312</v>
      </c>
      <c r="K17" s="710">
        <v>1.2222831622659249E-2</v>
      </c>
      <c r="L17" s="711">
        <v>15161</v>
      </c>
      <c r="M17" s="712">
        <v>0.59394343022800278</v>
      </c>
    </row>
    <row r="18" spans="1:19" ht="15.75" outlineLevel="2" thickBot="1">
      <c r="A18" s="388">
        <v>368</v>
      </c>
      <c r="B18" s="704" t="s">
        <v>403</v>
      </c>
      <c r="C18" s="707">
        <v>14133</v>
      </c>
      <c r="D18" s="707">
        <v>6512</v>
      </c>
      <c r="E18" s="708">
        <v>0.46076558409396445</v>
      </c>
      <c r="F18" s="709">
        <v>3491</v>
      </c>
      <c r="G18" s="708">
        <v>0.24701054270147882</v>
      </c>
      <c r="H18" s="707">
        <v>334</v>
      </c>
      <c r="I18" s="710">
        <v>2.3632632845114271E-2</v>
      </c>
      <c r="J18" s="707">
        <v>93</v>
      </c>
      <c r="K18" s="710">
        <v>6.5803438760348122E-3</v>
      </c>
      <c r="L18" s="711">
        <v>10430</v>
      </c>
      <c r="M18" s="712">
        <v>0.73798910351659242</v>
      </c>
    </row>
    <row r="19" spans="1:19" outlineLevel="1">
      <c r="A19" s="388">
        <v>390</v>
      </c>
      <c r="B19" s="704" t="s">
        <v>404</v>
      </c>
      <c r="C19" s="707">
        <v>8726</v>
      </c>
      <c r="D19" s="707">
        <v>4665</v>
      </c>
      <c r="E19" s="708">
        <v>0.53460921384368554</v>
      </c>
      <c r="F19" s="709">
        <v>3241</v>
      </c>
      <c r="G19" s="708">
        <v>0.3714187485674994</v>
      </c>
      <c r="H19" s="707">
        <v>99</v>
      </c>
      <c r="I19" s="710">
        <v>1.1345404538161815E-2</v>
      </c>
      <c r="J19" s="707">
        <v>51</v>
      </c>
      <c r="K19" s="710">
        <v>5.8446023378409349E-3</v>
      </c>
      <c r="L19" s="711">
        <v>8056</v>
      </c>
      <c r="M19" s="712">
        <v>0.92321796928718769</v>
      </c>
      <c r="O19" s="678" t="s">
        <v>290</v>
      </c>
      <c r="P19" s="679">
        <v>0.6517746435213887</v>
      </c>
    </row>
    <row r="20" spans="1:19" outlineLevel="2">
      <c r="A20" s="388">
        <v>467</v>
      </c>
      <c r="B20" s="704" t="s">
        <v>405</v>
      </c>
      <c r="C20" s="707">
        <v>6848</v>
      </c>
      <c r="D20" s="707">
        <v>4501</v>
      </c>
      <c r="E20" s="708">
        <v>0.65727219626168221</v>
      </c>
      <c r="F20" s="709">
        <v>875</v>
      </c>
      <c r="G20" s="708">
        <v>0.12777453271028039</v>
      </c>
      <c r="H20" s="707">
        <v>99</v>
      </c>
      <c r="I20" s="710">
        <v>1.4456775700934579E-2</v>
      </c>
      <c r="J20" s="707">
        <v>52</v>
      </c>
      <c r="K20" s="710">
        <v>7.5934579439252336E-3</v>
      </c>
      <c r="L20" s="711">
        <v>5527</v>
      </c>
      <c r="M20" s="712">
        <v>0.8070969626168224</v>
      </c>
      <c r="O20" s="680" t="s">
        <v>292</v>
      </c>
      <c r="P20" s="681">
        <v>0.31279060756354621</v>
      </c>
    </row>
    <row r="21" spans="1:19" outlineLevel="2">
      <c r="A21" s="388">
        <v>576</v>
      </c>
      <c r="B21" s="704" t="s">
        <v>406</v>
      </c>
      <c r="C21" s="707">
        <v>9007</v>
      </c>
      <c r="D21" s="707">
        <v>5734</v>
      </c>
      <c r="E21" s="708">
        <v>0.63661596536027532</v>
      </c>
      <c r="F21" s="709">
        <v>1053</v>
      </c>
      <c r="G21" s="708">
        <v>0.11690907072277118</v>
      </c>
      <c r="H21" s="707">
        <v>103</v>
      </c>
      <c r="I21" s="710">
        <v>1.1435550127678473E-2</v>
      </c>
      <c r="J21" s="707">
        <v>32</v>
      </c>
      <c r="K21" s="710">
        <v>3.5527922726768068E-3</v>
      </c>
      <c r="L21" s="711">
        <v>6922</v>
      </c>
      <c r="M21" s="712">
        <v>0.76851337848340184</v>
      </c>
      <c r="O21" s="680" t="s">
        <v>294</v>
      </c>
      <c r="P21" s="681">
        <v>2.182462802231866E-2</v>
      </c>
    </row>
    <row r="22" spans="1:19" ht="15.75" outlineLevel="2" thickBot="1">
      <c r="A22" s="388">
        <v>679</v>
      </c>
      <c r="B22" s="704" t="s">
        <v>408</v>
      </c>
      <c r="C22" s="707">
        <v>28034</v>
      </c>
      <c r="D22" s="707">
        <v>12940</v>
      </c>
      <c r="E22" s="708">
        <v>0.46158236427195548</v>
      </c>
      <c r="F22" s="709">
        <v>5410</v>
      </c>
      <c r="G22" s="708">
        <v>0.19297995291431833</v>
      </c>
      <c r="H22" s="707">
        <v>281</v>
      </c>
      <c r="I22" s="710">
        <v>1.0023542840836128E-2</v>
      </c>
      <c r="J22" s="707">
        <v>436</v>
      </c>
      <c r="K22" s="710">
        <v>1.5552543340229721E-2</v>
      </c>
      <c r="L22" s="711">
        <v>19067</v>
      </c>
      <c r="M22" s="712">
        <v>0.68013840336733966</v>
      </c>
      <c r="O22" s="683" t="s">
        <v>296</v>
      </c>
      <c r="P22" s="682">
        <v>1.3610120892746436E-2</v>
      </c>
      <c r="S22" s="215"/>
    </row>
    <row r="23" spans="1:19" outlineLevel="2">
      <c r="A23" s="388">
        <v>789</v>
      </c>
      <c r="B23" s="704" t="s">
        <v>409</v>
      </c>
      <c r="C23" s="707">
        <v>16706</v>
      </c>
      <c r="D23" s="707">
        <v>9317</v>
      </c>
      <c r="E23" s="708">
        <v>0.55770381898719024</v>
      </c>
      <c r="F23" s="709">
        <v>4230</v>
      </c>
      <c r="G23" s="708">
        <v>0.25320244223632227</v>
      </c>
      <c r="H23" s="707">
        <v>306</v>
      </c>
      <c r="I23" s="710">
        <v>1.8316772417095655E-2</v>
      </c>
      <c r="J23" s="707">
        <v>193</v>
      </c>
      <c r="K23" s="710">
        <v>1.1552735544115886E-2</v>
      </c>
      <c r="L23" s="711">
        <v>14046</v>
      </c>
      <c r="M23" s="712">
        <v>0.84077576918472408</v>
      </c>
    </row>
    <row r="24" spans="1:19" outlineLevel="2">
      <c r="A24" s="388">
        <v>792</v>
      </c>
      <c r="B24" s="704" t="s">
        <v>410</v>
      </c>
      <c r="C24" s="707">
        <v>6425</v>
      </c>
      <c r="D24" s="707">
        <v>3130</v>
      </c>
      <c r="E24" s="708">
        <v>0.48715953307392995</v>
      </c>
      <c r="F24" s="709">
        <v>1830</v>
      </c>
      <c r="G24" s="708">
        <v>0.2848249027237354</v>
      </c>
      <c r="H24" s="707">
        <v>96</v>
      </c>
      <c r="I24" s="710">
        <v>1.4941634241245135E-2</v>
      </c>
      <c r="J24" s="707">
        <v>60</v>
      </c>
      <c r="K24" s="710">
        <v>9.3385214007782099E-3</v>
      </c>
      <c r="L24" s="711">
        <v>5116</v>
      </c>
      <c r="M24" s="712">
        <v>0.79626459143968875</v>
      </c>
    </row>
    <row r="25" spans="1:19" outlineLevel="2">
      <c r="A25" s="388">
        <v>856</v>
      </c>
      <c r="B25" s="704" t="s">
        <v>413</v>
      </c>
      <c r="C25" s="707">
        <v>6674</v>
      </c>
      <c r="D25" s="707">
        <v>2936</v>
      </c>
      <c r="E25" s="708">
        <v>0.43991609229847167</v>
      </c>
      <c r="F25" s="709">
        <v>1574</v>
      </c>
      <c r="G25" s="708">
        <v>0.23584057536709618</v>
      </c>
      <c r="H25" s="707">
        <v>117</v>
      </c>
      <c r="I25" s="710">
        <v>1.7530716212166616E-2</v>
      </c>
      <c r="J25" s="707">
        <v>52</v>
      </c>
      <c r="K25" s="710">
        <v>7.7914294276296078E-3</v>
      </c>
      <c r="L25" s="711">
        <v>4679</v>
      </c>
      <c r="M25" s="712">
        <v>0.70107881330536415</v>
      </c>
    </row>
    <row r="26" spans="1:19" outlineLevel="2">
      <c r="A26" s="388">
        <v>861</v>
      </c>
      <c r="B26" s="704" t="s">
        <v>414</v>
      </c>
      <c r="C26" s="707">
        <v>12080</v>
      </c>
      <c r="D26" s="707">
        <v>5975</v>
      </c>
      <c r="E26" s="708">
        <v>0.49461920529801323</v>
      </c>
      <c r="F26" s="709">
        <v>3647</v>
      </c>
      <c r="G26" s="708">
        <v>0.30190397350993375</v>
      </c>
      <c r="H26" s="707">
        <v>143</v>
      </c>
      <c r="I26" s="710">
        <v>1.183774834437086E-2</v>
      </c>
      <c r="J26" s="707">
        <v>91</v>
      </c>
      <c r="K26" s="710">
        <v>7.5331125827814566E-3</v>
      </c>
      <c r="L26" s="711">
        <v>9856</v>
      </c>
      <c r="M26" s="712">
        <v>0.81589403973509933</v>
      </c>
    </row>
    <row r="27" spans="1:19" ht="27" customHeight="1" outlineLevel="2">
      <c r="A27" s="699"/>
      <c r="B27" s="700" t="s">
        <v>435</v>
      </c>
      <c r="C27" s="701">
        <v>134278</v>
      </c>
      <c r="D27" s="701">
        <v>103315</v>
      </c>
      <c r="E27" s="706">
        <v>0.76941122149570296</v>
      </c>
      <c r="F27" s="701">
        <v>39745</v>
      </c>
      <c r="G27" s="702">
        <v>0.29599040795960618</v>
      </c>
      <c r="H27" s="701">
        <v>3199</v>
      </c>
      <c r="I27" s="702">
        <v>2.3823709021582092E-2</v>
      </c>
      <c r="J27" s="701">
        <v>1432</v>
      </c>
      <c r="K27" s="702">
        <v>1.0664442425415928E-2</v>
      </c>
      <c r="L27" s="701">
        <v>147691</v>
      </c>
      <c r="M27" s="703">
        <v>100</v>
      </c>
    </row>
    <row r="28" spans="1:19" outlineLevel="2">
      <c r="A28" s="388">
        <v>837</v>
      </c>
      <c r="B28" s="704" t="s">
        <v>316</v>
      </c>
      <c r="C28" s="707">
        <v>134278</v>
      </c>
      <c r="D28" s="707">
        <v>103315</v>
      </c>
      <c r="E28" s="708">
        <v>0.76941122149570296</v>
      </c>
      <c r="F28" s="709">
        <v>39745</v>
      </c>
      <c r="G28" s="708">
        <v>0.29599040795960618</v>
      </c>
      <c r="H28" s="707">
        <v>3199</v>
      </c>
      <c r="I28" s="710">
        <v>2.3823709021582092E-2</v>
      </c>
      <c r="J28" s="707">
        <v>1432</v>
      </c>
      <c r="K28" s="710">
        <v>1.0664442425415928E-2</v>
      </c>
      <c r="L28" s="711">
        <v>147691</v>
      </c>
      <c r="M28" s="712">
        <v>1.0998897809023072</v>
      </c>
    </row>
    <row r="29" spans="1:19" ht="27" customHeight="1" outlineLevel="2">
      <c r="A29" s="699"/>
      <c r="B29" s="700" t="s">
        <v>436</v>
      </c>
      <c r="C29" s="701">
        <v>136125</v>
      </c>
      <c r="D29" s="701">
        <v>81407</v>
      </c>
      <c r="E29" s="706">
        <v>0.59803122130394859</v>
      </c>
      <c r="F29" s="701">
        <v>29979</v>
      </c>
      <c r="G29" s="706">
        <v>0.22023140495867768</v>
      </c>
      <c r="H29" s="701">
        <v>2216</v>
      </c>
      <c r="I29" s="706">
        <v>1.6279155188246096E-2</v>
      </c>
      <c r="J29" s="701">
        <v>760</v>
      </c>
      <c r="K29" s="706">
        <v>5.5831037649219468E-3</v>
      </c>
      <c r="L29" s="701">
        <v>114362</v>
      </c>
      <c r="M29" s="703">
        <v>84.012488521579428</v>
      </c>
    </row>
    <row r="30" spans="1:19" outlineLevel="2">
      <c r="A30" s="388">
        <v>44</v>
      </c>
      <c r="B30" s="704" t="s">
        <v>332</v>
      </c>
      <c r="C30" s="707">
        <v>7393</v>
      </c>
      <c r="D30" s="707">
        <v>5781</v>
      </c>
      <c r="E30" s="708">
        <v>0.78195590423373462</v>
      </c>
      <c r="F30" s="709">
        <v>1239</v>
      </c>
      <c r="G30" s="708">
        <v>0.1675909644258082</v>
      </c>
      <c r="H30" s="707">
        <v>87</v>
      </c>
      <c r="I30" s="710">
        <v>1.1767888543216556E-2</v>
      </c>
      <c r="J30" s="707">
        <v>42</v>
      </c>
      <c r="K30" s="710">
        <v>5.6810496415528201E-3</v>
      </c>
      <c r="L30" s="711">
        <v>7149</v>
      </c>
      <c r="M30" s="712">
        <v>0.96699580684431219</v>
      </c>
      <c r="N30" s="210"/>
    </row>
    <row r="31" spans="1:19" ht="15.75" outlineLevel="2" thickBot="1">
      <c r="A31" s="388">
        <v>125</v>
      </c>
      <c r="B31" s="704" t="s">
        <v>335</v>
      </c>
      <c r="C31" s="707">
        <v>8802</v>
      </c>
      <c r="D31" s="707">
        <v>6983</v>
      </c>
      <c r="E31" s="708">
        <v>0.79334242217677797</v>
      </c>
      <c r="F31" s="709">
        <v>558</v>
      </c>
      <c r="G31" s="708">
        <v>6.3394683026584867E-2</v>
      </c>
      <c r="H31" s="707">
        <v>145</v>
      </c>
      <c r="I31" s="710">
        <v>1.6473528743467393E-2</v>
      </c>
      <c r="J31" s="707">
        <v>37</v>
      </c>
      <c r="K31" s="710">
        <v>4.2035900931606451E-3</v>
      </c>
      <c r="L31" s="711">
        <v>7723</v>
      </c>
      <c r="M31" s="712">
        <v>0.87741422403999092</v>
      </c>
    </row>
    <row r="32" spans="1:19" outlineLevel="2">
      <c r="A32" s="388">
        <v>30</v>
      </c>
      <c r="B32" s="704" t="s">
        <v>392</v>
      </c>
      <c r="C32" s="707">
        <v>32259</v>
      </c>
      <c r="D32" s="707">
        <v>10045</v>
      </c>
      <c r="E32" s="708">
        <v>0.31138596980687561</v>
      </c>
      <c r="F32" s="709">
        <v>13946</v>
      </c>
      <c r="G32" s="708">
        <v>0.43231346290957562</v>
      </c>
      <c r="H32" s="707">
        <v>449</v>
      </c>
      <c r="I32" s="710">
        <v>1.391859636070554E-2</v>
      </c>
      <c r="J32" s="707">
        <v>237</v>
      </c>
      <c r="K32" s="710">
        <v>7.3467869431786481E-3</v>
      </c>
      <c r="L32" s="711">
        <v>24677</v>
      </c>
      <c r="M32" s="712">
        <v>0.76496481602033539</v>
      </c>
      <c r="O32" s="678" t="s">
        <v>290</v>
      </c>
      <c r="P32" s="679">
        <v>0.69953483963139262</v>
      </c>
    </row>
    <row r="33" spans="1:16" outlineLevel="2">
      <c r="A33" s="388">
        <v>36</v>
      </c>
      <c r="B33" s="704" t="s">
        <v>394</v>
      </c>
      <c r="C33" s="707">
        <v>6023</v>
      </c>
      <c r="D33" s="707">
        <v>2481</v>
      </c>
      <c r="E33" s="708">
        <v>0.41192096961647018</v>
      </c>
      <c r="F33" s="709">
        <v>1257</v>
      </c>
      <c r="G33" s="708">
        <v>0.20869998339697826</v>
      </c>
      <c r="H33" s="707">
        <v>94</v>
      </c>
      <c r="I33" s="710">
        <v>1.5606840444960983E-2</v>
      </c>
      <c r="J33" s="707">
        <v>32</v>
      </c>
      <c r="K33" s="710">
        <v>5.3129669599867174E-3</v>
      </c>
      <c r="L33" s="711">
        <v>3864</v>
      </c>
      <c r="M33" s="712">
        <v>0.64154076041839614</v>
      </c>
      <c r="O33" s="680" t="s">
        <v>292</v>
      </c>
      <c r="P33" s="681">
        <v>0.26910915357063059</v>
      </c>
    </row>
    <row r="34" spans="1:16" outlineLevel="2">
      <c r="A34" s="388">
        <v>93</v>
      </c>
      <c r="B34" s="388" t="s">
        <v>396</v>
      </c>
      <c r="C34" s="707">
        <v>16392</v>
      </c>
      <c r="D34" s="707">
        <v>14168</v>
      </c>
      <c r="E34" s="708">
        <v>0.86432406051732558</v>
      </c>
      <c r="F34" s="709">
        <v>1131</v>
      </c>
      <c r="G34" s="708">
        <v>6.8997071742313329E-2</v>
      </c>
      <c r="H34" s="707">
        <v>289</v>
      </c>
      <c r="I34" s="710">
        <v>1.7630551488530991E-2</v>
      </c>
      <c r="J34" s="707">
        <v>86</v>
      </c>
      <c r="K34" s="710">
        <v>5.2464616886285995E-3</v>
      </c>
      <c r="L34" s="711">
        <v>15674</v>
      </c>
      <c r="M34" s="712">
        <v>0.95619814543679849</v>
      </c>
      <c r="O34" s="680" t="s">
        <v>294</v>
      </c>
      <c r="P34" s="681">
        <v>2.1660087615359095E-2</v>
      </c>
    </row>
    <row r="35" spans="1:16" ht="15.75" outlineLevel="2" thickBot="1">
      <c r="A35" s="388">
        <v>209</v>
      </c>
      <c r="B35" s="388" t="s">
        <v>399</v>
      </c>
      <c r="C35" s="707">
        <v>22364</v>
      </c>
      <c r="D35" s="707">
        <v>13608</v>
      </c>
      <c r="E35" s="708">
        <v>0.60847791092827763</v>
      </c>
      <c r="F35" s="709">
        <v>3056</v>
      </c>
      <c r="G35" s="708">
        <v>0.13664818458236452</v>
      </c>
      <c r="H35" s="707">
        <v>300</v>
      </c>
      <c r="I35" s="710">
        <v>1.3414416025755679E-2</v>
      </c>
      <c r="J35" s="707">
        <v>93</v>
      </c>
      <c r="K35" s="710">
        <v>4.1584689679842607E-3</v>
      </c>
      <c r="L35" s="711">
        <v>17057</v>
      </c>
      <c r="M35" s="712">
        <v>0.76269898050438201</v>
      </c>
      <c r="N35" s="210"/>
      <c r="O35" s="683" t="s">
        <v>296</v>
      </c>
      <c r="P35" s="682">
        <v>9.6959191826177619E-3</v>
      </c>
    </row>
    <row r="36" spans="1:16" outlineLevel="2">
      <c r="A36" s="388">
        <v>809</v>
      </c>
      <c r="B36" s="388" t="s">
        <v>411</v>
      </c>
      <c r="C36" s="707">
        <v>11053</v>
      </c>
      <c r="D36" s="707">
        <v>3587</v>
      </c>
      <c r="E36" s="708">
        <v>0.32452727766217315</v>
      </c>
      <c r="F36" s="709">
        <v>3491</v>
      </c>
      <c r="G36" s="708">
        <v>0.31584185289061795</v>
      </c>
      <c r="H36" s="707">
        <v>119</v>
      </c>
      <c r="I36" s="710">
        <v>1.0766307789740342E-2</v>
      </c>
      <c r="J36" s="707">
        <v>55</v>
      </c>
      <c r="K36" s="710">
        <v>4.9760246087035198E-3</v>
      </c>
      <c r="L36" s="711">
        <v>7252</v>
      </c>
      <c r="M36" s="712">
        <v>0.65611146295123501</v>
      </c>
    </row>
    <row r="37" spans="1:16" ht="15.75" outlineLevel="2" thickBot="1">
      <c r="A37" s="388">
        <v>847</v>
      </c>
      <c r="B37" s="705" t="s">
        <v>412</v>
      </c>
      <c r="C37" s="707">
        <v>31839</v>
      </c>
      <c r="D37" s="707">
        <v>24754</v>
      </c>
      <c r="E37" s="708">
        <v>0.77747416690222682</v>
      </c>
      <c r="F37" s="709">
        <v>5301</v>
      </c>
      <c r="G37" s="708">
        <v>0.16649392254781872</v>
      </c>
      <c r="H37" s="707">
        <v>733</v>
      </c>
      <c r="I37" s="710">
        <v>2.3022079839190929E-2</v>
      </c>
      <c r="J37" s="707">
        <v>178</v>
      </c>
      <c r="K37" s="710">
        <v>5.5906278463519581E-3</v>
      </c>
      <c r="L37" s="711">
        <v>30966</v>
      </c>
      <c r="M37" s="712">
        <v>0.97258079713558843</v>
      </c>
    </row>
    <row r="38" spans="1:16" ht="27" customHeight="1" outlineLevel="2">
      <c r="A38" s="699"/>
      <c r="B38" s="700" t="s">
        <v>437</v>
      </c>
      <c r="C38" s="701">
        <v>123205</v>
      </c>
      <c r="D38" s="701">
        <v>78831</v>
      </c>
      <c r="E38" s="706">
        <v>0.63983604561503182</v>
      </c>
      <c r="F38" s="701">
        <v>25160</v>
      </c>
      <c r="G38" s="706">
        <v>0.20421249137616168</v>
      </c>
      <c r="H38" s="701">
        <v>1885</v>
      </c>
      <c r="I38" s="706">
        <v>1.5299703745789537E-2</v>
      </c>
      <c r="J38" s="701">
        <v>1153</v>
      </c>
      <c r="K38" s="706">
        <v>9.3583864291221942E-3</v>
      </c>
      <c r="L38" s="701">
        <v>107029</v>
      </c>
      <c r="M38" s="703">
        <v>86.870662716610525</v>
      </c>
      <c r="O38" s="678" t="s">
        <v>290</v>
      </c>
      <c r="P38" s="679">
        <v>0.71183609940364811</v>
      </c>
    </row>
    <row r="39" spans="1:16" outlineLevel="2">
      <c r="A39" s="388">
        <v>34</v>
      </c>
      <c r="B39" s="704" t="s">
        <v>393</v>
      </c>
      <c r="C39" s="707">
        <v>45577</v>
      </c>
      <c r="D39" s="707">
        <v>28475</v>
      </c>
      <c r="E39" s="708">
        <v>0.62476687803058562</v>
      </c>
      <c r="F39" s="709">
        <v>10661</v>
      </c>
      <c r="G39" s="708">
        <v>0.23391184149900168</v>
      </c>
      <c r="H39" s="707">
        <v>706</v>
      </c>
      <c r="I39" s="710">
        <v>1.5490269214735503E-2</v>
      </c>
      <c r="J39" s="707">
        <v>636</v>
      </c>
      <c r="K39" s="710">
        <v>1.3954406828005354E-2</v>
      </c>
      <c r="L39" s="711">
        <v>40478</v>
      </c>
      <c r="M39" s="712">
        <v>0.88812339557232811</v>
      </c>
      <c r="O39" s="680" t="s">
        <v>292</v>
      </c>
      <c r="P39" s="681">
        <v>0.26214127070180654</v>
      </c>
    </row>
    <row r="40" spans="1:16" outlineLevel="1">
      <c r="A40" s="388">
        <v>91</v>
      </c>
      <c r="B40" s="704" t="s">
        <v>395</v>
      </c>
      <c r="C40" s="707">
        <v>10605</v>
      </c>
      <c r="D40" s="707">
        <v>6293</v>
      </c>
      <c r="E40" s="708">
        <v>0.59339933993399341</v>
      </c>
      <c r="F40" s="709">
        <v>830</v>
      </c>
      <c r="G40" s="708">
        <v>7.826496935407827E-2</v>
      </c>
      <c r="H40" s="707">
        <v>161</v>
      </c>
      <c r="I40" s="710">
        <v>1.5181518151815182E-2</v>
      </c>
      <c r="J40" s="707">
        <v>48</v>
      </c>
      <c r="K40" s="710">
        <v>4.526166902404526E-3</v>
      </c>
      <c r="L40" s="711">
        <v>7332</v>
      </c>
      <c r="M40" s="712">
        <v>0.69137199434229135</v>
      </c>
      <c r="O40" s="680" t="s">
        <v>294</v>
      </c>
      <c r="P40" s="681">
        <v>1.9377065808572777E-2</v>
      </c>
    </row>
    <row r="41" spans="1:16" ht="15.75" outlineLevel="2" thickBot="1">
      <c r="A41" s="388">
        <v>101</v>
      </c>
      <c r="B41" s="704" t="s">
        <v>397</v>
      </c>
      <c r="C41" s="707">
        <v>27134</v>
      </c>
      <c r="D41" s="707">
        <v>18838</v>
      </c>
      <c r="E41" s="708">
        <v>0.69425812633596229</v>
      </c>
      <c r="F41" s="709">
        <v>6976</v>
      </c>
      <c r="G41" s="708">
        <v>0.2570944202845139</v>
      </c>
      <c r="H41" s="707">
        <v>439</v>
      </c>
      <c r="I41" s="710">
        <v>1.6178963661826491E-2</v>
      </c>
      <c r="J41" s="707">
        <v>215</v>
      </c>
      <c r="K41" s="710">
        <v>7.9236382398466861E-3</v>
      </c>
      <c r="L41" s="711">
        <v>26468</v>
      </c>
      <c r="M41" s="712">
        <v>0.97545514852214932</v>
      </c>
      <c r="O41" s="683" t="s">
        <v>296</v>
      </c>
      <c r="P41" s="682">
        <v>6.6455640859726132E-3</v>
      </c>
    </row>
    <row r="42" spans="1:16" outlineLevel="2">
      <c r="A42" s="388">
        <v>353</v>
      </c>
      <c r="B42" s="704" t="s">
        <v>401</v>
      </c>
      <c r="C42" s="707">
        <v>5765</v>
      </c>
      <c r="D42" s="707">
        <v>2738</v>
      </c>
      <c r="E42" s="708">
        <v>0.47493495229835214</v>
      </c>
      <c r="F42" s="709">
        <v>897</v>
      </c>
      <c r="G42" s="708">
        <v>0.15559410234171725</v>
      </c>
      <c r="H42" s="707">
        <v>80</v>
      </c>
      <c r="I42" s="710">
        <v>1.3876843018213356E-2</v>
      </c>
      <c r="J42" s="707">
        <v>74</v>
      </c>
      <c r="K42" s="710">
        <v>1.2836079791847355E-2</v>
      </c>
      <c r="L42" s="711">
        <v>3789</v>
      </c>
      <c r="M42" s="712">
        <v>0.65724197745013013</v>
      </c>
    </row>
    <row r="43" spans="1:16" outlineLevel="2">
      <c r="A43" s="388">
        <v>364</v>
      </c>
      <c r="B43" s="388" t="s">
        <v>402</v>
      </c>
      <c r="C43" s="707">
        <v>15293</v>
      </c>
      <c r="D43" s="707">
        <v>9566</v>
      </c>
      <c r="E43" s="708">
        <v>0.62551494147649256</v>
      </c>
      <c r="F43" s="709">
        <v>3607</v>
      </c>
      <c r="G43" s="708">
        <v>0.23585954358203098</v>
      </c>
      <c r="H43" s="707">
        <v>291</v>
      </c>
      <c r="I43" s="710">
        <v>1.9028313607532859E-2</v>
      </c>
      <c r="J43" s="707">
        <v>107</v>
      </c>
      <c r="K43" s="710">
        <v>6.9966651409141441E-3</v>
      </c>
      <c r="L43" s="711">
        <v>13571</v>
      </c>
      <c r="M43" s="712">
        <v>0.88739946380697055</v>
      </c>
    </row>
    <row r="44" spans="1:16" outlineLevel="2">
      <c r="A44" s="388">
        <v>642</v>
      </c>
      <c r="B44" s="388" t="s">
        <v>407</v>
      </c>
      <c r="C44" s="707">
        <v>18831</v>
      </c>
      <c r="D44" s="707">
        <v>12921</v>
      </c>
      <c r="E44" s="708">
        <v>0.68615580691413092</v>
      </c>
      <c r="F44" s="709">
        <v>2189</v>
      </c>
      <c r="G44" s="708">
        <v>0.11624449046784557</v>
      </c>
      <c r="H44" s="707">
        <v>208</v>
      </c>
      <c r="I44" s="710">
        <v>1.1045616271042429E-2</v>
      </c>
      <c r="J44" s="707">
        <v>73</v>
      </c>
      <c r="K44" s="710">
        <v>3.876586479740853E-3</v>
      </c>
      <c r="L44" s="711">
        <v>15391</v>
      </c>
      <c r="M44" s="712">
        <v>0.81732250013275987</v>
      </c>
    </row>
    <row r="45" spans="1:16" ht="27" customHeight="1" outlineLevel="2">
      <c r="A45" s="699"/>
      <c r="B45" s="700" t="s">
        <v>438</v>
      </c>
      <c r="C45" s="701">
        <v>78898</v>
      </c>
      <c r="D45" s="701">
        <v>48323</v>
      </c>
      <c r="E45" s="706">
        <v>0.61247433395016349</v>
      </c>
      <c r="F45" s="701">
        <v>19933</v>
      </c>
      <c r="G45" s="706">
        <v>0.25264265253872087</v>
      </c>
      <c r="H45" s="701">
        <v>1388</v>
      </c>
      <c r="I45" s="706">
        <v>1.7592334406448834E-2</v>
      </c>
      <c r="J45" s="701">
        <v>371</v>
      </c>
      <c r="K45" s="706">
        <v>4.7022738218966261E-3</v>
      </c>
      <c r="L45" s="701">
        <v>70015</v>
      </c>
      <c r="M45" s="703">
        <v>88.74115947172298</v>
      </c>
    </row>
    <row r="46" spans="1:16" outlineLevel="2">
      <c r="A46" s="446">
        <v>55</v>
      </c>
      <c r="B46" s="445" t="s">
        <v>370</v>
      </c>
      <c r="C46" s="707">
        <v>7780</v>
      </c>
      <c r="D46" s="707">
        <v>6524</v>
      </c>
      <c r="E46" s="708">
        <v>0.83856041131105397</v>
      </c>
      <c r="F46" s="709">
        <v>476</v>
      </c>
      <c r="G46" s="708">
        <v>6.1182519280205655E-2</v>
      </c>
      <c r="H46" s="707">
        <v>192</v>
      </c>
      <c r="I46" s="710">
        <v>2.4678663239074552E-2</v>
      </c>
      <c r="J46" s="707">
        <v>41</v>
      </c>
      <c r="K46" s="710">
        <v>5.2699228791773783E-3</v>
      </c>
      <c r="L46" s="711">
        <v>7233</v>
      </c>
      <c r="M46" s="712">
        <v>0.92969151670951156</v>
      </c>
    </row>
    <row r="47" spans="1:16" outlineLevel="2">
      <c r="A47" s="446">
        <v>400</v>
      </c>
      <c r="B47" s="446" t="s">
        <v>378</v>
      </c>
      <c r="C47" s="707">
        <v>23094</v>
      </c>
      <c r="D47" s="707">
        <v>9981</v>
      </c>
      <c r="E47" s="708">
        <v>0.43219017926734216</v>
      </c>
      <c r="F47" s="709">
        <v>11992</v>
      </c>
      <c r="G47" s="708">
        <v>0.51926907421841173</v>
      </c>
      <c r="H47" s="707">
        <v>246</v>
      </c>
      <c r="I47" s="710">
        <v>1.0652117433099507E-2</v>
      </c>
      <c r="J47" s="707">
        <v>96</v>
      </c>
      <c r="K47" s="710">
        <v>4.156923876331515E-3</v>
      </c>
      <c r="L47" s="711">
        <v>22315</v>
      </c>
      <c r="M47" s="712">
        <v>0.96626829479518495</v>
      </c>
    </row>
    <row r="48" spans="1:16" outlineLevel="2">
      <c r="A48" s="446">
        <v>483</v>
      </c>
      <c r="B48" s="445" t="s">
        <v>380</v>
      </c>
      <c r="C48" s="707">
        <v>10257</v>
      </c>
      <c r="D48" s="707">
        <v>7992</v>
      </c>
      <c r="E48" s="708">
        <v>0.77917519742614805</v>
      </c>
      <c r="F48" s="709">
        <v>644</v>
      </c>
      <c r="G48" s="708">
        <v>6.2786389782587507E-2</v>
      </c>
      <c r="H48" s="707">
        <v>186</v>
      </c>
      <c r="I48" s="710">
        <v>1.8133957297455396E-2</v>
      </c>
      <c r="J48" s="707">
        <v>58</v>
      </c>
      <c r="K48" s="710">
        <v>5.654674856195769E-3</v>
      </c>
      <c r="L48" s="711">
        <v>8880</v>
      </c>
      <c r="M48" s="712">
        <v>0.86575021936238661</v>
      </c>
    </row>
    <row r="49" spans="1:16" ht="15.75" outlineLevel="2" thickBot="1">
      <c r="A49" s="446">
        <v>756</v>
      </c>
      <c r="B49" s="445" t="s">
        <v>390</v>
      </c>
      <c r="C49" s="707">
        <v>37767</v>
      </c>
      <c r="D49" s="707">
        <v>23826</v>
      </c>
      <c r="E49" s="708">
        <v>0.63086821828580508</v>
      </c>
      <c r="F49" s="709">
        <v>6821</v>
      </c>
      <c r="G49" s="708">
        <v>0.18060740858421373</v>
      </c>
      <c r="H49" s="707">
        <v>764</v>
      </c>
      <c r="I49" s="710">
        <v>2.0229300712262029E-2</v>
      </c>
      <c r="J49" s="707">
        <v>176</v>
      </c>
      <c r="K49" s="710">
        <v>4.6601530436624567E-3</v>
      </c>
      <c r="L49" s="711">
        <v>31587</v>
      </c>
      <c r="M49" s="712">
        <v>0.83636508062594328</v>
      </c>
    </row>
    <row r="50" spans="1:16" ht="27" customHeight="1" outlineLevel="2">
      <c r="A50" s="699"/>
      <c r="B50" s="700" t="s">
        <v>439</v>
      </c>
      <c r="C50" s="701">
        <v>211800</v>
      </c>
      <c r="D50" s="701">
        <v>112650</v>
      </c>
      <c r="E50" s="702">
        <v>0.53186968838526916</v>
      </c>
      <c r="F50" s="701">
        <v>69878</v>
      </c>
      <c r="G50" s="702">
        <v>0.32992445703493861</v>
      </c>
      <c r="H50" s="701">
        <v>2958</v>
      </c>
      <c r="I50" s="702">
        <v>1.396600566572238E-2</v>
      </c>
      <c r="J50" s="701">
        <v>1424</v>
      </c>
      <c r="K50" s="702">
        <v>6.7233238904627008E-3</v>
      </c>
      <c r="L50" s="701">
        <v>186910</v>
      </c>
      <c r="M50" s="703">
        <v>88.248347497639287</v>
      </c>
      <c r="O50" s="678" t="s">
        <v>290</v>
      </c>
      <c r="P50" s="679">
        <v>0.73653869512001424</v>
      </c>
    </row>
    <row r="51" spans="1:16" outlineLevel="2">
      <c r="A51" s="446">
        <v>21</v>
      </c>
      <c r="B51" s="445" t="s">
        <v>369</v>
      </c>
      <c r="C51" s="707">
        <v>4845</v>
      </c>
      <c r="D51" s="707">
        <v>2917</v>
      </c>
      <c r="E51" s="708">
        <v>0.60206398348813206</v>
      </c>
      <c r="F51" s="709">
        <v>495</v>
      </c>
      <c r="G51" s="708">
        <v>0.1021671826625387</v>
      </c>
      <c r="H51" s="707">
        <v>60</v>
      </c>
      <c r="I51" s="710">
        <v>1.238390092879257E-2</v>
      </c>
      <c r="J51" s="707">
        <v>57</v>
      </c>
      <c r="K51" s="710">
        <v>1.1764705882352941E-2</v>
      </c>
      <c r="L51" s="711">
        <v>3529</v>
      </c>
      <c r="M51" s="712">
        <v>0.72837977296181633</v>
      </c>
      <c r="O51" s="680" t="s">
        <v>292</v>
      </c>
      <c r="P51" s="681">
        <v>0.23507647460034195</v>
      </c>
    </row>
    <row r="52" spans="1:16" outlineLevel="2">
      <c r="A52" s="446">
        <v>197</v>
      </c>
      <c r="B52" s="445" t="s">
        <v>372</v>
      </c>
      <c r="C52" s="707">
        <v>15296</v>
      </c>
      <c r="D52" s="707">
        <v>11535</v>
      </c>
      <c r="E52" s="708">
        <v>0.7541187238493724</v>
      </c>
      <c r="F52" s="709">
        <v>2592</v>
      </c>
      <c r="G52" s="708">
        <v>0.16945606694560669</v>
      </c>
      <c r="H52" s="707">
        <v>280</v>
      </c>
      <c r="I52" s="710">
        <v>1.8305439330543932E-2</v>
      </c>
      <c r="J52" s="707">
        <v>99</v>
      </c>
      <c r="K52" s="710">
        <v>6.4722803347280339E-3</v>
      </c>
      <c r="L52" s="711">
        <v>14506</v>
      </c>
      <c r="M52" s="712">
        <v>0.94835251046025104</v>
      </c>
      <c r="O52" s="680" t="s">
        <v>294</v>
      </c>
      <c r="P52" s="681">
        <v>1.7612049070812583E-2</v>
      </c>
    </row>
    <row r="53" spans="1:16" ht="15.75" outlineLevel="2" thickBot="1">
      <c r="A53" s="446">
        <v>206</v>
      </c>
      <c r="B53" s="446" t="s">
        <v>373</v>
      </c>
      <c r="C53" s="707">
        <v>4906</v>
      </c>
      <c r="D53" s="707">
        <v>2733</v>
      </c>
      <c r="E53" s="708">
        <v>0.5570729718711781</v>
      </c>
      <c r="F53" s="709">
        <v>653</v>
      </c>
      <c r="G53" s="708">
        <v>0.13310232368528332</v>
      </c>
      <c r="H53" s="707">
        <v>70</v>
      </c>
      <c r="I53" s="710">
        <v>1.4268242967794538E-2</v>
      </c>
      <c r="J53" s="707">
        <v>38</v>
      </c>
      <c r="K53" s="710">
        <v>7.7456176110884635E-3</v>
      </c>
      <c r="L53" s="711">
        <v>3494</v>
      </c>
      <c r="M53" s="712">
        <v>0.7121891561353445</v>
      </c>
      <c r="O53" s="683" t="s">
        <v>296</v>
      </c>
      <c r="P53" s="682">
        <v>1.0772781208831251E-2</v>
      </c>
    </row>
    <row r="54" spans="1:16" outlineLevel="2">
      <c r="A54" s="446">
        <v>313</v>
      </c>
      <c r="B54" s="445" t="s">
        <v>374</v>
      </c>
      <c r="C54" s="707">
        <v>10069</v>
      </c>
      <c r="D54" s="707">
        <v>6714</v>
      </c>
      <c r="E54" s="708">
        <v>0.66679908630449891</v>
      </c>
      <c r="F54" s="709">
        <v>1657</v>
      </c>
      <c r="G54" s="708">
        <v>0.16456450491607905</v>
      </c>
      <c r="H54" s="707">
        <v>189</v>
      </c>
      <c r="I54" s="710">
        <v>1.8770483662727183E-2</v>
      </c>
      <c r="J54" s="707">
        <v>88</v>
      </c>
      <c r="K54" s="710">
        <v>8.7396960969311748E-3</v>
      </c>
      <c r="L54" s="711">
        <v>8648</v>
      </c>
      <c r="M54" s="712">
        <v>0.85887377098023632</v>
      </c>
    </row>
    <row r="55" spans="1:16" ht="15.75" outlineLevel="2" thickBot="1">
      <c r="A55" s="446">
        <v>321</v>
      </c>
      <c r="B55" s="445" t="s">
        <v>376</v>
      </c>
      <c r="C55" s="707">
        <v>8981</v>
      </c>
      <c r="D55" s="707">
        <v>3939</v>
      </c>
      <c r="E55" s="708">
        <v>0.43859258434472775</v>
      </c>
      <c r="F55" s="709">
        <v>2568</v>
      </c>
      <c r="G55" s="708">
        <v>0.28593697806480345</v>
      </c>
      <c r="H55" s="707">
        <v>100</v>
      </c>
      <c r="I55" s="710">
        <v>1.1134617525887985E-2</v>
      </c>
      <c r="J55" s="707">
        <v>112</v>
      </c>
      <c r="K55" s="710">
        <v>1.2470771628994544E-2</v>
      </c>
      <c r="L55" s="711">
        <v>6719</v>
      </c>
      <c r="M55" s="712">
        <v>0.74813495156441379</v>
      </c>
    </row>
    <row r="56" spans="1:16" outlineLevel="2">
      <c r="A56" s="446">
        <v>440</v>
      </c>
      <c r="B56" s="445" t="s">
        <v>379</v>
      </c>
      <c r="C56" s="707">
        <v>70024</v>
      </c>
      <c r="D56" s="707">
        <v>24476</v>
      </c>
      <c r="E56" s="708">
        <v>0.3495373014966297</v>
      </c>
      <c r="F56" s="709">
        <v>44789</v>
      </c>
      <c r="G56" s="708">
        <v>0.63962355763738143</v>
      </c>
      <c r="H56" s="707">
        <v>886</v>
      </c>
      <c r="I56" s="710">
        <v>1.2652804752656233E-2</v>
      </c>
      <c r="J56" s="707">
        <v>520</v>
      </c>
      <c r="K56" s="710">
        <v>7.4260253627327771E-3</v>
      </c>
      <c r="L56" s="711">
        <v>70671</v>
      </c>
      <c r="M56" s="712">
        <v>1.0092396892494002</v>
      </c>
      <c r="O56" s="678" t="s">
        <v>290</v>
      </c>
      <c r="P56" s="679">
        <v>0.69018067556952079</v>
      </c>
    </row>
    <row r="57" spans="1:16" outlineLevel="2">
      <c r="A57" s="446">
        <v>541</v>
      </c>
      <c r="B57" s="446" t="s">
        <v>381</v>
      </c>
      <c r="C57" s="707">
        <v>22448</v>
      </c>
      <c r="D57" s="707">
        <v>12496</v>
      </c>
      <c r="E57" s="708">
        <v>0.55666429080541702</v>
      </c>
      <c r="F57" s="709">
        <v>5669</v>
      </c>
      <c r="G57" s="708">
        <v>0.25253920171062011</v>
      </c>
      <c r="H57" s="707">
        <v>289</v>
      </c>
      <c r="I57" s="710">
        <v>1.2874198146828225E-2</v>
      </c>
      <c r="J57" s="707">
        <v>79</v>
      </c>
      <c r="K57" s="710">
        <v>3.5192444761225944E-3</v>
      </c>
      <c r="L57" s="711">
        <v>18533</v>
      </c>
      <c r="M57" s="712">
        <v>0.82559693513898791</v>
      </c>
      <c r="O57" s="680" t="s">
        <v>292</v>
      </c>
      <c r="P57" s="681">
        <v>0.28469613654216952</v>
      </c>
    </row>
    <row r="58" spans="1:16" outlineLevel="2">
      <c r="A58" s="446">
        <v>649</v>
      </c>
      <c r="B58" s="445" t="s">
        <v>384</v>
      </c>
      <c r="C58" s="707">
        <v>16304</v>
      </c>
      <c r="D58" s="707">
        <v>10509</v>
      </c>
      <c r="E58" s="708">
        <v>0.64456575073601574</v>
      </c>
      <c r="F58" s="709">
        <v>2108</v>
      </c>
      <c r="G58" s="708">
        <v>0.12929342492639842</v>
      </c>
      <c r="H58" s="707">
        <v>263</v>
      </c>
      <c r="I58" s="710">
        <v>1.6131010794896958E-2</v>
      </c>
      <c r="J58" s="707">
        <v>155</v>
      </c>
      <c r="K58" s="710">
        <v>9.5068694798822375E-3</v>
      </c>
      <c r="L58" s="711">
        <v>13035</v>
      </c>
      <c r="M58" s="712">
        <v>0.79949705593719333</v>
      </c>
      <c r="O58" s="680" t="s">
        <v>294</v>
      </c>
      <c r="P58" s="681">
        <v>1.9824323359280156E-2</v>
      </c>
    </row>
    <row r="59" spans="1:16" ht="15.75" outlineLevel="2" thickBot="1">
      <c r="A59" s="446">
        <v>652</v>
      </c>
      <c r="B59" s="445" t="s">
        <v>385</v>
      </c>
      <c r="C59" s="707">
        <v>6074</v>
      </c>
      <c r="D59" s="707">
        <v>5027</v>
      </c>
      <c r="E59" s="708">
        <v>0.82762594665788602</v>
      </c>
      <c r="F59" s="709">
        <v>423</v>
      </c>
      <c r="G59" s="708">
        <v>6.9641093184063224E-2</v>
      </c>
      <c r="H59" s="707">
        <v>106</v>
      </c>
      <c r="I59" s="710">
        <v>1.7451432334540665E-2</v>
      </c>
      <c r="J59" s="707">
        <v>30</v>
      </c>
      <c r="K59" s="710">
        <v>4.9390846229832074E-3</v>
      </c>
      <c r="L59" s="711">
        <v>5586</v>
      </c>
      <c r="M59" s="712">
        <v>0.91965755679947314</v>
      </c>
      <c r="O59" s="683" t="s">
        <v>296</v>
      </c>
      <c r="P59" s="682">
        <v>5.2988645290294933E-3</v>
      </c>
    </row>
    <row r="60" spans="1:16" outlineLevel="1">
      <c r="A60" s="446">
        <v>660</v>
      </c>
      <c r="B60" s="445" t="s">
        <v>386</v>
      </c>
      <c r="C60" s="707">
        <v>13532</v>
      </c>
      <c r="D60" s="707">
        <v>10542</v>
      </c>
      <c r="E60" s="708">
        <v>0.77904227017440142</v>
      </c>
      <c r="F60" s="709">
        <v>3289</v>
      </c>
      <c r="G60" s="708">
        <v>0.24305350280815843</v>
      </c>
      <c r="H60" s="707">
        <v>220</v>
      </c>
      <c r="I60" s="710">
        <v>1.6257759385161101E-2</v>
      </c>
      <c r="J60" s="707">
        <v>81</v>
      </c>
      <c r="K60" s="710">
        <v>5.9858114099911319E-3</v>
      </c>
      <c r="L60" s="711">
        <v>14132</v>
      </c>
      <c r="M60" s="712">
        <v>1.044339343777712</v>
      </c>
    </row>
    <row r="61" spans="1:16" outlineLevel="2">
      <c r="A61" s="446">
        <v>667</v>
      </c>
      <c r="B61" s="445" t="s">
        <v>387</v>
      </c>
      <c r="C61" s="707">
        <v>16151</v>
      </c>
      <c r="D61" s="707">
        <v>10009</v>
      </c>
      <c r="E61" s="708">
        <v>0.61971394960064397</v>
      </c>
      <c r="F61" s="709">
        <v>3144</v>
      </c>
      <c r="G61" s="708">
        <v>0.19466286917218747</v>
      </c>
      <c r="H61" s="707">
        <v>241</v>
      </c>
      <c r="I61" s="710">
        <v>1.4921676676366789E-2</v>
      </c>
      <c r="J61" s="707">
        <v>102</v>
      </c>
      <c r="K61" s="710">
        <v>6.3153984273419603E-3</v>
      </c>
      <c r="L61" s="711">
        <v>13496</v>
      </c>
      <c r="M61" s="712">
        <v>0.83561389387654017</v>
      </c>
    </row>
    <row r="62" spans="1:16" outlineLevel="2">
      <c r="A62" s="446">
        <v>674</v>
      </c>
      <c r="B62" s="445" t="s">
        <v>388</v>
      </c>
      <c r="C62" s="707">
        <v>23170</v>
      </c>
      <c r="D62" s="707">
        <v>11753</v>
      </c>
      <c r="E62" s="708">
        <v>0.50725075528700903</v>
      </c>
      <c r="F62" s="709">
        <v>2491</v>
      </c>
      <c r="G62" s="708">
        <v>0.10750971083297367</v>
      </c>
      <c r="H62" s="707">
        <v>254</v>
      </c>
      <c r="I62" s="710">
        <v>1.0962451445835132E-2</v>
      </c>
      <c r="J62" s="707">
        <v>63</v>
      </c>
      <c r="K62" s="710">
        <v>2.7190332326283988E-3</v>
      </c>
      <c r="L62" s="711">
        <v>14561</v>
      </c>
      <c r="M62" s="712">
        <v>0.62844195079844622</v>
      </c>
    </row>
    <row r="63" spans="1:16" ht="27" customHeight="1" outlineLevel="2" thickBot="1">
      <c r="A63" s="699"/>
      <c r="B63" s="700" t="s">
        <v>440</v>
      </c>
      <c r="C63" s="701">
        <v>150719</v>
      </c>
      <c r="D63" s="701">
        <v>102559</v>
      </c>
      <c r="E63" s="706">
        <v>0.68046497123786653</v>
      </c>
      <c r="F63" s="701">
        <v>31167</v>
      </c>
      <c r="G63" s="706">
        <v>0.20678879238848452</v>
      </c>
      <c r="H63" s="701">
        <v>2273</v>
      </c>
      <c r="I63" s="706">
        <v>1.5081044858312489E-2</v>
      </c>
      <c r="J63" s="701">
        <v>671</v>
      </c>
      <c r="K63" s="706">
        <v>4.4519934447548089E-3</v>
      </c>
      <c r="L63" s="701">
        <v>136670</v>
      </c>
      <c r="M63" s="703">
        <v>90.678680192941826</v>
      </c>
    </row>
    <row r="64" spans="1:16" outlineLevel="2">
      <c r="A64" s="446">
        <v>604</v>
      </c>
      <c r="B64" s="445" t="s">
        <v>322</v>
      </c>
      <c r="C64" s="707">
        <v>30559</v>
      </c>
      <c r="D64" s="707">
        <v>22812</v>
      </c>
      <c r="E64" s="708">
        <v>0.74649039562812924</v>
      </c>
      <c r="F64" s="709">
        <v>5579</v>
      </c>
      <c r="G64" s="708">
        <v>0.18256487450505579</v>
      </c>
      <c r="H64" s="707">
        <v>416</v>
      </c>
      <c r="I64" s="710">
        <v>1.3613010896953435E-2</v>
      </c>
      <c r="J64" s="707">
        <v>86</v>
      </c>
      <c r="K64" s="710">
        <v>2.8142282142740271E-3</v>
      </c>
      <c r="L64" s="711">
        <v>28893</v>
      </c>
      <c r="M64" s="712">
        <v>0.94548250924441246</v>
      </c>
      <c r="O64" s="678" t="s">
        <v>290</v>
      </c>
      <c r="P64" s="679">
        <v>0.60269648493927563</v>
      </c>
    </row>
    <row r="65" spans="1:16" outlineLevel="2">
      <c r="A65" s="446">
        <v>670</v>
      </c>
      <c r="B65" s="445" t="s">
        <v>323</v>
      </c>
      <c r="C65" s="707">
        <v>22271</v>
      </c>
      <c r="D65" s="707">
        <v>14145</v>
      </c>
      <c r="E65" s="708">
        <v>0.63513088770149517</v>
      </c>
      <c r="F65" s="709">
        <v>3304</v>
      </c>
      <c r="G65" s="708">
        <v>0.14835436217502582</v>
      </c>
      <c r="H65" s="707">
        <v>410</v>
      </c>
      <c r="I65" s="710">
        <v>1.8409590947869425E-2</v>
      </c>
      <c r="J65" s="707">
        <v>238</v>
      </c>
      <c r="K65" s="710">
        <v>1.068654303803152E-2</v>
      </c>
      <c r="L65" s="711">
        <v>18097</v>
      </c>
      <c r="M65" s="712">
        <v>0.81258138386242196</v>
      </c>
      <c r="O65" s="680" t="s">
        <v>292</v>
      </c>
      <c r="P65" s="681">
        <v>0.37385907656091166</v>
      </c>
    </row>
    <row r="66" spans="1:16" outlineLevel="2">
      <c r="A66" s="446">
        <v>690</v>
      </c>
      <c r="B66" s="445" t="s">
        <v>324</v>
      </c>
      <c r="C66" s="707">
        <v>12708</v>
      </c>
      <c r="D66" s="707">
        <v>6210</v>
      </c>
      <c r="E66" s="708">
        <v>0.48866855524079322</v>
      </c>
      <c r="F66" s="709">
        <v>1501</v>
      </c>
      <c r="G66" s="708">
        <v>0.11811457349700975</v>
      </c>
      <c r="H66" s="707">
        <v>187</v>
      </c>
      <c r="I66" s="710">
        <v>1.4715140069247718E-2</v>
      </c>
      <c r="J66" s="707">
        <v>73</v>
      </c>
      <c r="K66" s="710">
        <v>5.7444129682090025E-3</v>
      </c>
      <c r="L66" s="711">
        <v>7971</v>
      </c>
      <c r="M66" s="712">
        <v>0.62724268177525966</v>
      </c>
      <c r="O66" s="680" t="s">
        <v>294</v>
      </c>
      <c r="P66" s="681">
        <v>1.5825798512653148E-2</v>
      </c>
    </row>
    <row r="67" spans="1:16" ht="15.75" outlineLevel="2" thickBot="1">
      <c r="A67" s="446">
        <v>736</v>
      </c>
      <c r="B67" s="445" t="s">
        <v>325</v>
      </c>
      <c r="C67" s="707">
        <v>40607</v>
      </c>
      <c r="D67" s="707">
        <v>26959</v>
      </c>
      <c r="E67" s="708">
        <v>0.66390031275395867</v>
      </c>
      <c r="F67" s="709">
        <v>13988</v>
      </c>
      <c r="G67" s="708">
        <v>0.34447262787204175</v>
      </c>
      <c r="H67" s="707">
        <v>504</v>
      </c>
      <c r="I67" s="710">
        <v>1.2411653163247716E-2</v>
      </c>
      <c r="J67" s="707">
        <v>118</v>
      </c>
      <c r="K67" s="710">
        <v>2.9059029231413304E-3</v>
      </c>
      <c r="L67" s="711">
        <v>41569</v>
      </c>
      <c r="M67" s="712">
        <v>1.0236904967123894</v>
      </c>
      <c r="O67" s="683" t="s">
        <v>296</v>
      </c>
      <c r="P67" s="682">
        <v>7.6186399871595954E-3</v>
      </c>
    </row>
    <row r="68" spans="1:16" outlineLevel="2">
      <c r="A68" s="446">
        <v>858</v>
      </c>
      <c r="B68" s="445" t="s">
        <v>326</v>
      </c>
      <c r="C68" s="707">
        <v>12414</v>
      </c>
      <c r="D68" s="707">
        <v>11360</v>
      </c>
      <c r="E68" s="708">
        <v>0.91509585951345251</v>
      </c>
      <c r="F68" s="709">
        <v>2509</v>
      </c>
      <c r="G68" s="708">
        <v>0.20211052038021587</v>
      </c>
      <c r="H68" s="707">
        <v>218</v>
      </c>
      <c r="I68" s="710">
        <v>1.756081843080393E-2</v>
      </c>
      <c r="J68" s="707">
        <v>46</v>
      </c>
      <c r="K68" s="710">
        <v>3.7054937973256003E-3</v>
      </c>
      <c r="L68" s="711">
        <v>14133</v>
      </c>
      <c r="M68" s="712">
        <v>1.138472692121798</v>
      </c>
    </row>
    <row r="69" spans="1:16" ht="15.75" outlineLevel="2" thickBot="1">
      <c r="A69" s="446">
        <v>885</v>
      </c>
      <c r="B69" s="445" t="s">
        <v>327</v>
      </c>
      <c r="C69" s="707">
        <v>7921</v>
      </c>
      <c r="D69" s="707">
        <v>5580</v>
      </c>
      <c r="E69" s="708">
        <v>0.7044565080166646</v>
      </c>
      <c r="F69" s="709">
        <v>1001</v>
      </c>
      <c r="G69" s="708">
        <v>0.12637293271051636</v>
      </c>
      <c r="H69" s="707">
        <v>107</v>
      </c>
      <c r="I69" s="710">
        <v>1.3508395404620628E-2</v>
      </c>
      <c r="J69" s="707">
        <v>44</v>
      </c>
      <c r="K69" s="710">
        <v>5.5548541850776421E-3</v>
      </c>
      <c r="L69" s="711">
        <v>6732</v>
      </c>
      <c r="M69" s="712">
        <v>0.8498926903168792</v>
      </c>
    </row>
    <row r="70" spans="1:16" outlineLevel="2">
      <c r="A70" s="446">
        <v>890</v>
      </c>
      <c r="B70" s="445" t="s">
        <v>328</v>
      </c>
      <c r="C70" s="707">
        <v>24239</v>
      </c>
      <c r="D70" s="707">
        <v>15493</v>
      </c>
      <c r="E70" s="708">
        <v>0.63917653368538307</v>
      </c>
      <c r="F70" s="709">
        <v>3285</v>
      </c>
      <c r="G70" s="708">
        <v>0.13552539296175584</v>
      </c>
      <c r="H70" s="707">
        <v>431</v>
      </c>
      <c r="I70" s="710">
        <v>1.7781261603201454E-2</v>
      </c>
      <c r="J70" s="707">
        <v>66</v>
      </c>
      <c r="K70" s="710">
        <v>2.7228846074508024E-3</v>
      </c>
      <c r="L70" s="711">
        <v>19275</v>
      </c>
      <c r="M70" s="712">
        <v>0.79520607285779121</v>
      </c>
      <c r="O70" s="678" t="s">
        <v>290</v>
      </c>
      <c r="P70" s="679">
        <v>0.7504134045511085</v>
      </c>
    </row>
    <row r="71" spans="1:16" ht="12.75" outlineLevel="2">
      <c r="C71" s="276"/>
      <c r="D71" s="276"/>
      <c r="F71" s="276"/>
      <c r="H71" s="276"/>
      <c r="J71" s="276"/>
      <c r="L71" s="276"/>
      <c r="O71" s="680" t="s">
        <v>292</v>
      </c>
      <c r="P71" s="681">
        <v>0.22804565742298968</v>
      </c>
    </row>
    <row r="72" spans="1:16" ht="12.75" outlineLevel="2">
      <c r="A72" s="218" t="s">
        <v>426</v>
      </c>
      <c r="B72" s="787" t="s">
        <v>441</v>
      </c>
      <c r="C72" s="788"/>
      <c r="D72" s="788"/>
      <c r="E72" s="788"/>
      <c r="F72" s="788"/>
      <c r="G72" s="788"/>
      <c r="H72" s="788"/>
      <c r="I72" s="788"/>
      <c r="J72" s="788"/>
      <c r="K72" s="788"/>
      <c r="L72" s="788"/>
      <c r="M72" s="789"/>
      <c r="O72" s="680" t="s">
        <v>294</v>
      </c>
      <c r="P72" s="681">
        <v>1.663130167556889E-2</v>
      </c>
    </row>
    <row r="73" spans="1:16" ht="13.5" outlineLevel="2" thickBot="1">
      <c r="A73" s="221" t="s">
        <v>428</v>
      </c>
      <c r="B73" s="790" t="s">
        <v>429</v>
      </c>
      <c r="C73" s="791"/>
      <c r="D73" s="791"/>
      <c r="E73" s="791"/>
      <c r="F73" s="791"/>
      <c r="G73" s="791"/>
      <c r="H73" s="791"/>
      <c r="I73" s="791"/>
      <c r="J73" s="791"/>
      <c r="K73" s="791"/>
      <c r="L73" s="791"/>
      <c r="M73" s="791"/>
      <c r="O73" s="683" t="s">
        <v>296</v>
      </c>
      <c r="P73" s="682">
        <v>4.9096363503329191E-3</v>
      </c>
    </row>
    <row r="74" spans="1:16" ht="12.75" outlineLevel="2"/>
    <row r="75" spans="1:16" ht="12.75" outlineLevel="2">
      <c r="C75" s="97"/>
    </row>
    <row r="76" spans="1:16" ht="12.75" outlineLevel="2">
      <c r="B76" s="22"/>
    </row>
    <row r="77" spans="1:16" ht="12.75" outlineLevel="2"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</row>
    <row r="78" spans="1:16" ht="12.75" outlineLevel="1"/>
    <row r="79" spans="1:16" ht="12.75" outlineLevel="2"/>
    <row r="80" spans="1:16" ht="12.75" outlineLevel="2">
      <c r="C80" s="98">
        <v>5</v>
      </c>
    </row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5:62" ht="12.75" outlineLevel="2"/>
    <row r="98" spans="55:62" ht="12.75" outlineLevel="2"/>
    <row r="99" spans="55:62" ht="12.75" outlineLevel="2"/>
    <row r="100" spans="55:62" ht="12.75" outlineLevel="2"/>
    <row r="101" spans="55:62" ht="13.5" outlineLevel="2" thickBot="1"/>
    <row r="102" spans="55:62" ht="12.75" outlineLevel="2">
      <c r="BC102" s="678" t="s">
        <v>290</v>
      </c>
      <c r="BD102" s="679" t="e">
        <v>#REF!</v>
      </c>
      <c r="BI102" s="678" t="s">
        <v>290</v>
      </c>
      <c r="BJ102" s="679" t="e">
        <v>#REF!</v>
      </c>
    </row>
    <row r="103" spans="55:62" ht="12.75" outlineLevel="2">
      <c r="BC103" s="680" t="s">
        <v>292</v>
      </c>
      <c r="BD103" s="681" t="e">
        <v>#REF!</v>
      </c>
      <c r="BI103" s="680" t="s">
        <v>292</v>
      </c>
      <c r="BJ103" s="681" t="e">
        <v>#REF!</v>
      </c>
    </row>
    <row r="104" spans="55:62" ht="12.75" outlineLevel="2">
      <c r="BC104" s="680" t="s">
        <v>294</v>
      </c>
      <c r="BD104" s="681" t="e">
        <v>#REF!</v>
      </c>
      <c r="BI104" s="680" t="s">
        <v>294</v>
      </c>
      <c r="BJ104" s="681" t="e">
        <v>#REF!</v>
      </c>
    </row>
    <row r="105" spans="55:62" ht="13.5" outlineLevel="2" thickBot="1">
      <c r="BC105" s="683" t="s">
        <v>296</v>
      </c>
      <c r="BD105" s="682" t="e">
        <v>#REF!</v>
      </c>
      <c r="BI105" s="683" t="s">
        <v>296</v>
      </c>
      <c r="BJ105" s="682" t="e">
        <v>#REF!</v>
      </c>
    </row>
    <row r="106" spans="55:62" ht="12.75" outlineLevel="2"/>
    <row r="107" spans="55:62" ht="12.75" outlineLevel="2"/>
    <row r="108" spans="55:62" ht="12.75" outlineLevel="2"/>
    <row r="109" spans="55:62" ht="12.75" outlineLevel="1"/>
    <row r="110" spans="55:62" ht="12.75" outlineLevel="2"/>
    <row r="111" spans="55:62" ht="12.75" outlineLevel="2"/>
    <row r="112" spans="55:62" ht="12.75" outlineLevel="2"/>
    <row r="113" spans="1:62" ht="12.75" outlineLevel="2"/>
    <row r="114" spans="1:62" ht="12.75" outlineLevel="2"/>
    <row r="115" spans="1:62" ht="12.75" outlineLevel="2"/>
    <row r="116" spans="1:62" ht="12.75" outlineLevel="1"/>
    <row r="117" spans="1:62" ht="12.75" outlineLevel="2"/>
    <row r="118" spans="1:62" ht="12.75" outlineLevel="2"/>
    <row r="119" spans="1:62" ht="12.75" outlineLevel="2"/>
    <row r="120" spans="1:62" ht="12.75" outlineLevel="2"/>
    <row r="121" spans="1:62" ht="13.5" outlineLevel="2" thickBot="1"/>
    <row r="122" spans="1:62" ht="12.75" outlineLevel="2">
      <c r="BC122" s="678" t="s">
        <v>290</v>
      </c>
      <c r="BD122" s="679" t="e">
        <v>#REF!</v>
      </c>
      <c r="BI122" s="678" t="s">
        <v>290</v>
      </c>
      <c r="BJ122" s="679" t="e">
        <v>#REF!</v>
      </c>
    </row>
    <row r="123" spans="1:62" ht="12.75" outlineLevel="2">
      <c r="BC123" s="680" t="s">
        <v>292</v>
      </c>
      <c r="BD123" s="681" t="e">
        <v>#REF!</v>
      </c>
      <c r="BI123" s="680" t="s">
        <v>292</v>
      </c>
      <c r="BJ123" s="681" t="e">
        <v>#REF!</v>
      </c>
    </row>
    <row r="124" spans="1:62" ht="12.75" outlineLevel="2">
      <c r="BC124" s="680" t="s">
        <v>294</v>
      </c>
      <c r="BD124" s="681" t="e">
        <v>#REF!</v>
      </c>
      <c r="BI124" s="680" t="s">
        <v>294</v>
      </c>
      <c r="BJ124" s="681" t="e">
        <v>#REF!</v>
      </c>
    </row>
    <row r="125" spans="1:62" ht="13.5" outlineLevel="2" thickBot="1">
      <c r="BC125" s="683" t="s">
        <v>296</v>
      </c>
      <c r="BD125" s="682" t="e">
        <v>#REF!</v>
      </c>
      <c r="BI125" s="683" t="s">
        <v>296</v>
      </c>
      <c r="BJ125" s="682" t="e">
        <v>#REF!</v>
      </c>
    </row>
    <row r="126" spans="1:62" ht="12.75" outlineLevel="2"/>
    <row r="127" spans="1:62" ht="12.75" outlineLevel="2"/>
    <row r="128" spans="1:62" s="21" customFormat="1" ht="12.75" outlineLevel="1">
      <c r="A128"/>
      <c r="B12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M70" xr:uid="{00000000-0009-0000-0000-000002000000}"/>
  <mergeCells count="10">
    <mergeCell ref="A2:A3"/>
    <mergeCell ref="B2:B3"/>
    <mergeCell ref="D2:E2"/>
    <mergeCell ref="F2:G2"/>
    <mergeCell ref="H2:I2"/>
    <mergeCell ref="B72:M72"/>
    <mergeCell ref="B73:M73"/>
    <mergeCell ref="D1:M1"/>
    <mergeCell ref="J2:K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theme="6"/>
  </sheetPr>
  <dimension ref="A1:AC42"/>
  <sheetViews>
    <sheetView topLeftCell="A2" zoomScaleNormal="100" zoomScaleSheetLayoutView="100" workbookViewId="0">
      <pane xSplit="1" ySplit="2" topLeftCell="B51" activePane="bottomRight" state="frozen"/>
      <selection pane="bottomRight" activeCell="A18" sqref="A18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05" t="s">
        <v>442</v>
      </c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805"/>
      <c r="U1" s="805"/>
      <c r="V1" s="805"/>
      <c r="W1" s="805"/>
      <c r="X1" s="805"/>
      <c r="Y1" s="805"/>
      <c r="Z1" s="805"/>
      <c r="AA1" s="805"/>
      <c r="AB1" s="805"/>
      <c r="AC1" s="805"/>
    </row>
    <row r="2" spans="1:29" s="2" customFormat="1" ht="32.25" hidden="1" customHeight="1">
      <c r="A2" s="431" t="s">
        <v>443</v>
      </c>
      <c r="B2" s="803"/>
      <c r="C2" s="803"/>
      <c r="D2" s="803"/>
      <c r="E2" s="803"/>
      <c r="F2" s="803"/>
      <c r="G2" s="432"/>
      <c r="H2" s="432"/>
      <c r="I2" s="433" t="s">
        <v>433</v>
      </c>
      <c r="J2" s="433"/>
      <c r="K2" s="433"/>
      <c r="L2" s="433"/>
    </row>
    <row r="3" spans="1:29" ht="13.5" hidden="1" thickBot="1">
      <c r="A3" s="423" t="s">
        <v>444</v>
      </c>
      <c r="B3" s="424" t="s">
        <v>445</v>
      </c>
      <c r="C3" s="424" t="s">
        <v>446</v>
      </c>
      <c r="D3" s="424" t="s">
        <v>447</v>
      </c>
      <c r="E3" s="425" t="s">
        <v>448</v>
      </c>
      <c r="F3" s="425" t="s">
        <v>449</v>
      </c>
      <c r="G3" s="425">
        <v>2009</v>
      </c>
      <c r="H3" s="425" t="s">
        <v>450</v>
      </c>
      <c r="I3" s="425" t="s">
        <v>448</v>
      </c>
      <c r="J3" s="425" t="s">
        <v>449</v>
      </c>
      <c r="K3" s="425" t="s">
        <v>451</v>
      </c>
      <c r="L3" s="425" t="s">
        <v>450</v>
      </c>
      <c r="M3" s="425">
        <v>2011</v>
      </c>
      <c r="N3" s="425">
        <v>2012</v>
      </c>
      <c r="O3" s="425">
        <v>2013</v>
      </c>
      <c r="P3" s="425">
        <v>2014</v>
      </c>
      <c r="Q3" s="425">
        <v>2015</v>
      </c>
      <c r="R3" s="425">
        <v>2016</v>
      </c>
      <c r="S3" s="425">
        <v>2017</v>
      </c>
      <c r="T3" s="425">
        <v>2018</v>
      </c>
      <c r="U3" s="425">
        <v>2019</v>
      </c>
      <c r="V3" s="426">
        <v>2020</v>
      </c>
      <c r="W3" s="426">
        <v>2021</v>
      </c>
      <c r="X3" s="426">
        <v>2022</v>
      </c>
      <c r="Y3" s="426">
        <v>2023</v>
      </c>
    </row>
    <row r="4" spans="1:29" ht="30.75" hidden="1" customHeight="1">
      <c r="A4" s="277" t="s">
        <v>452</v>
      </c>
      <c r="B4" s="278">
        <v>0.28161816000075984</v>
      </c>
      <c r="C4" s="278">
        <v>0.46761033990462014</v>
      </c>
      <c r="D4" s="278">
        <v>0.47678034428740662</v>
      </c>
      <c r="E4" s="278">
        <v>0.44131216272539814</v>
      </c>
      <c r="F4" s="278">
        <v>0.45685031642373936</v>
      </c>
      <c r="G4" s="278">
        <v>0.42828549884254158</v>
      </c>
      <c r="H4" s="278">
        <v>0.38489074730878431</v>
      </c>
      <c r="I4" s="278">
        <v>0.46022826790201565</v>
      </c>
      <c r="J4" s="278">
        <v>0.47700172674479907</v>
      </c>
      <c r="K4" s="278">
        <v>0.44758678181208672</v>
      </c>
      <c r="L4" s="278">
        <v>0.4025213097569722</v>
      </c>
      <c r="M4" s="278">
        <v>0.3981151746467273</v>
      </c>
      <c r="N4" s="278">
        <v>0.39682097927261772</v>
      </c>
      <c r="O4" s="278">
        <v>0.39650243761571741</v>
      </c>
      <c r="P4" s="278">
        <v>0.39740779579897562</v>
      </c>
      <c r="Q4" s="278">
        <v>0.39090633620176063</v>
      </c>
      <c r="R4" s="278">
        <v>0.36093727057987107</v>
      </c>
      <c r="S4" s="278">
        <v>0.37099209873900302</v>
      </c>
      <c r="T4" s="278">
        <v>0.36496141313186525</v>
      </c>
      <c r="U4" s="278">
        <v>0.34967175078157847</v>
      </c>
      <c r="V4" s="278">
        <v>0.36358467369379432</v>
      </c>
      <c r="W4" s="278">
        <v>0.36072653136326804</v>
      </c>
      <c r="X4" s="278">
        <v>0.38875737479937728</v>
      </c>
      <c r="Y4" s="278">
        <v>0.38986320107874545</v>
      </c>
    </row>
    <row r="5" spans="1:29" ht="31.5" hidden="1" customHeight="1" thickBot="1">
      <c r="A5" s="279" t="s">
        <v>453</v>
      </c>
      <c r="B5" s="280">
        <v>1601055</v>
      </c>
      <c r="C5" s="280">
        <v>2693985</v>
      </c>
      <c r="D5" s="280">
        <v>2746815</v>
      </c>
      <c r="E5" s="281">
        <v>2575060</v>
      </c>
      <c r="F5" s="281">
        <v>2700831</v>
      </c>
      <c r="G5" s="281">
        <v>2564995</v>
      </c>
      <c r="H5" s="281">
        <v>2334688</v>
      </c>
      <c r="I5" s="281">
        <v>2575060</v>
      </c>
      <c r="J5" s="281">
        <v>2700831</v>
      </c>
      <c r="K5" s="281">
        <v>2564841</v>
      </c>
      <c r="L5" s="281">
        <v>2334688</v>
      </c>
      <c r="M5" s="281">
        <v>2336614</v>
      </c>
      <c r="N5" s="281">
        <v>2355496</v>
      </c>
      <c r="O5" s="281">
        <v>2379471</v>
      </c>
      <c r="P5" s="281">
        <v>2410996</v>
      </c>
      <c r="Q5" s="281">
        <v>2398192</v>
      </c>
      <c r="R5" s="281">
        <v>2241894</v>
      </c>
      <c r="S5" s="281">
        <v>2336079</v>
      </c>
      <c r="T5" s="281">
        <v>2338345</v>
      </c>
      <c r="U5" s="281">
        <v>2290422</v>
      </c>
      <c r="V5" s="281">
        <v>2427993</v>
      </c>
      <c r="W5" s="281">
        <v>2446658</v>
      </c>
      <c r="X5" s="281">
        <v>2677491</v>
      </c>
      <c r="Y5" s="281">
        <v>2727012</v>
      </c>
    </row>
    <row r="6" spans="1:29" ht="36" hidden="1" customHeight="1">
      <c r="A6" s="282" t="s">
        <v>454</v>
      </c>
      <c r="B6" s="283">
        <v>0.43247236068119349</v>
      </c>
      <c r="C6" s="283">
        <v>0.42067008900094166</v>
      </c>
      <c r="D6" s="283">
        <v>0.538547952457615</v>
      </c>
      <c r="E6" s="283">
        <v>0.48991877988856225</v>
      </c>
      <c r="F6" s="283">
        <v>0.50795360031908787</v>
      </c>
      <c r="G6" s="283">
        <v>0.49003570555539971</v>
      </c>
      <c r="H6" s="283">
        <v>0.49565237890971847</v>
      </c>
      <c r="I6" s="283">
        <v>0.51091832613070531</v>
      </c>
      <c r="J6" s="283">
        <v>0.53035914772949044</v>
      </c>
      <c r="K6" s="283">
        <v>0.51939270313279562</v>
      </c>
      <c r="L6" s="283">
        <v>0.51835656257758411</v>
      </c>
      <c r="M6" s="283">
        <v>0.54360643570808997</v>
      </c>
      <c r="N6" s="283">
        <v>0.54146184009342446</v>
      </c>
      <c r="O6" s="283">
        <v>0.53620763750153932</v>
      </c>
      <c r="P6" s="283">
        <v>0.55127607508794574</v>
      </c>
      <c r="Q6" s="283">
        <v>0.56585356073632509</v>
      </c>
      <c r="R6" s="283">
        <v>0.59506139765640498</v>
      </c>
      <c r="S6" s="283">
        <v>0.58748248924103719</v>
      </c>
      <c r="T6" s="283">
        <v>0.59183418650116704</v>
      </c>
      <c r="U6" s="283">
        <v>0.60176382238970805</v>
      </c>
      <c r="V6" s="283">
        <v>0.60444913318947635</v>
      </c>
      <c r="W6" s="283">
        <v>0.62524076369713966</v>
      </c>
      <c r="X6" s="283">
        <v>0.5950680861283062</v>
      </c>
      <c r="Y6" s="283">
        <v>0.57881835514193991</v>
      </c>
    </row>
    <row r="7" spans="1:29" ht="36.75" hidden="1" customHeight="1" thickBot="1">
      <c r="A7" s="284" t="s">
        <v>455</v>
      </c>
      <c r="B7" s="285">
        <v>2458691</v>
      </c>
      <c r="C7" s="286">
        <v>2423554</v>
      </c>
      <c r="D7" s="286">
        <v>3102669</v>
      </c>
      <c r="E7" s="285">
        <v>2858680</v>
      </c>
      <c r="F7" s="285">
        <v>3002946</v>
      </c>
      <c r="G7" s="285">
        <v>2934816</v>
      </c>
      <c r="H7" s="287">
        <v>3006551</v>
      </c>
      <c r="I7" s="287">
        <v>2858680</v>
      </c>
      <c r="J7" s="287">
        <v>3002946</v>
      </c>
      <c r="K7" s="287">
        <v>2976316</v>
      </c>
      <c r="L7" s="287">
        <v>3006551</v>
      </c>
      <c r="M7" s="287">
        <v>3190530</v>
      </c>
      <c r="N7" s="287">
        <v>3214072</v>
      </c>
      <c r="O7" s="287">
        <v>3217863</v>
      </c>
      <c r="P7" s="287">
        <v>3344485</v>
      </c>
      <c r="Q7" s="287">
        <v>3471485</v>
      </c>
      <c r="R7" s="287">
        <v>3696112</v>
      </c>
      <c r="S7" s="287">
        <v>3699285</v>
      </c>
      <c r="T7" s="287">
        <v>3791942</v>
      </c>
      <c r="U7" s="287">
        <v>3941677</v>
      </c>
      <c r="V7" s="288">
        <v>4036469</v>
      </c>
      <c r="W7" s="288">
        <v>4240748</v>
      </c>
      <c r="X7" s="288">
        <v>4098416</v>
      </c>
      <c r="Y7" s="288">
        <v>4048714</v>
      </c>
    </row>
    <row r="8" spans="1:29" s="5" customFormat="1" ht="39.75" hidden="1" customHeight="1">
      <c r="A8" s="289" t="s">
        <v>456</v>
      </c>
      <c r="B8" s="290"/>
      <c r="C8" s="290"/>
      <c r="D8" s="290"/>
      <c r="E8" s="290"/>
      <c r="F8" s="290"/>
      <c r="G8" s="290"/>
      <c r="H8" s="290"/>
      <c r="I8" s="290">
        <v>0</v>
      </c>
      <c r="J8" s="290">
        <v>0</v>
      </c>
      <c r="K8" s="290">
        <v>0</v>
      </c>
      <c r="L8" s="290">
        <v>0</v>
      </c>
      <c r="M8" s="290">
        <v>1.0311642609688457E-2</v>
      </c>
      <c r="N8" s="290">
        <v>1.0680744134519424E-2</v>
      </c>
      <c r="O8" s="290">
        <v>1.0375842900803529E-2</v>
      </c>
      <c r="P8" s="290">
        <v>1.909917673319371E-2</v>
      </c>
      <c r="Q8" s="290">
        <v>1.8878710236247938E-2</v>
      </c>
      <c r="R8" s="290">
        <v>1.8427829740318955E-2</v>
      </c>
      <c r="S8" s="290">
        <v>2.9868618290149525E-2</v>
      </c>
      <c r="T8" s="290">
        <v>2.9117844541884926E-2</v>
      </c>
      <c r="U8" s="290">
        <v>3.1607555548634654E-2</v>
      </c>
      <c r="V8" s="290">
        <v>3.0796818774680178E-2</v>
      </c>
      <c r="W8" s="290">
        <v>3.0158712372747615E-2</v>
      </c>
      <c r="X8" s="290">
        <v>2.9326706262216316E-2</v>
      </c>
      <c r="Y8" s="290">
        <v>2.8733520596466628E-2</v>
      </c>
    </row>
    <row r="9" spans="1:29" ht="30.75" hidden="1" customHeight="1" thickBot="1">
      <c r="A9" s="291" t="s">
        <v>457</v>
      </c>
      <c r="B9" s="292"/>
      <c r="C9" s="293"/>
      <c r="D9" s="293"/>
      <c r="E9" s="292"/>
      <c r="F9" s="292"/>
      <c r="G9" s="292"/>
      <c r="H9" s="294"/>
      <c r="I9" s="294">
        <v>0</v>
      </c>
      <c r="J9" s="294">
        <v>0</v>
      </c>
      <c r="K9" s="294">
        <v>0</v>
      </c>
      <c r="L9" s="294">
        <v>0</v>
      </c>
      <c r="M9" s="294">
        <v>60521</v>
      </c>
      <c r="N9" s="294">
        <v>63400</v>
      </c>
      <c r="O9" s="294">
        <v>62267</v>
      </c>
      <c r="P9" s="294">
        <v>115871</v>
      </c>
      <c r="Q9" s="294">
        <v>115820</v>
      </c>
      <c r="R9" s="294">
        <v>114461</v>
      </c>
      <c r="S9" s="294">
        <v>188078</v>
      </c>
      <c r="T9" s="294">
        <v>186561</v>
      </c>
      <c r="U9" s="294">
        <v>207036</v>
      </c>
      <c r="V9" s="295">
        <v>205659</v>
      </c>
      <c r="W9" s="295">
        <v>204554</v>
      </c>
      <c r="X9" s="295">
        <v>201982</v>
      </c>
      <c r="Y9" s="295">
        <v>200985</v>
      </c>
    </row>
    <row r="10" spans="1:29" ht="30.75" hidden="1" customHeight="1">
      <c r="A10" s="296" t="s">
        <v>458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>
        <v>1.6761041643554232E-3</v>
      </c>
    </row>
    <row r="11" spans="1:29" ht="39.75" hidden="1" customHeight="1" thickBot="1">
      <c r="A11" s="298" t="s">
        <v>459</v>
      </c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299">
        <v>11724</v>
      </c>
    </row>
    <row r="12" spans="1:29" ht="30.75" hidden="1" customHeight="1">
      <c r="A12" s="300" t="s">
        <v>460</v>
      </c>
      <c r="B12" s="301">
        <v>0.71409052068195333</v>
      </c>
      <c r="C12" s="301">
        <v>0.8882804289055618</v>
      </c>
      <c r="D12" s="301">
        <v>1.0153282967450217</v>
      </c>
      <c r="E12" s="301">
        <v>0.93123094261396044</v>
      </c>
      <c r="F12" s="301">
        <v>0.96480391674282728</v>
      </c>
      <c r="G12" s="301">
        <v>0.91832120439794129</v>
      </c>
      <c r="H12" s="301">
        <v>0.88054312621850273</v>
      </c>
      <c r="I12" s="301">
        <v>0.97114659403272097</v>
      </c>
      <c r="J12" s="301">
        <v>1.0073608744742895</v>
      </c>
      <c r="K12" s="301">
        <v>0.96697948494488228</v>
      </c>
      <c r="L12" s="301">
        <v>0.92087787233455631</v>
      </c>
      <c r="M12" s="301">
        <v>0.95203325296450569</v>
      </c>
      <c r="N12" s="301">
        <v>0.94896356350056166</v>
      </c>
      <c r="O12" s="301">
        <v>0.94308591801806019</v>
      </c>
      <c r="P12" s="301">
        <v>0.96778304762011513</v>
      </c>
      <c r="Q12" s="301">
        <v>0.97563860717433371</v>
      </c>
      <c r="R12" s="301">
        <v>0.97442649797659497</v>
      </c>
      <c r="S12" s="301">
        <v>0.98834320627018968</v>
      </c>
      <c r="T12" s="301">
        <v>0.98591344417491711</v>
      </c>
      <c r="U12" s="301">
        <v>0.98304312871992117</v>
      </c>
      <c r="V12" s="301">
        <v>0.99883062565795089</v>
      </c>
      <c r="W12" s="301">
        <v>1.0161260074331553</v>
      </c>
      <c r="X12" s="301">
        <v>1.0131521671898998</v>
      </c>
      <c r="Y12" s="301">
        <v>0.9990911809815074</v>
      </c>
    </row>
    <row r="13" spans="1:29" ht="13.5" hidden="1" thickBot="1">
      <c r="A13" s="302" t="s">
        <v>461</v>
      </c>
      <c r="B13" s="303">
        <v>4059746</v>
      </c>
      <c r="C13" s="303">
        <v>5117539</v>
      </c>
      <c r="D13" s="303">
        <v>5849484</v>
      </c>
      <c r="E13" s="304">
        <v>5433740</v>
      </c>
      <c r="F13" s="304">
        <v>5703777</v>
      </c>
      <c r="G13" s="304">
        <v>5499811</v>
      </c>
      <c r="H13" s="304">
        <v>5341239</v>
      </c>
      <c r="I13" s="304">
        <v>5433740</v>
      </c>
      <c r="J13" s="304">
        <v>5703777</v>
      </c>
      <c r="K13" s="304">
        <v>5541157</v>
      </c>
      <c r="L13" s="304">
        <v>5341239</v>
      </c>
      <c r="M13" s="304">
        <v>5587665</v>
      </c>
      <c r="N13" s="304">
        <v>5632968</v>
      </c>
      <c r="O13" s="304">
        <v>5659601</v>
      </c>
      <c r="P13" s="304">
        <v>5871352</v>
      </c>
      <c r="Q13" s="304">
        <v>5985497</v>
      </c>
      <c r="R13" s="304">
        <v>6052467</v>
      </c>
      <c r="S13" s="304">
        <v>6223442</v>
      </c>
      <c r="T13" s="304">
        <v>6316848</v>
      </c>
      <c r="U13" s="304">
        <v>6439135</v>
      </c>
      <c r="V13" s="304">
        <v>6670121</v>
      </c>
      <c r="W13" s="304">
        <v>6891960</v>
      </c>
      <c r="X13" s="304">
        <v>6977889</v>
      </c>
      <c r="Y13" s="304">
        <v>6988435</v>
      </c>
      <c r="Z13" t="s">
        <v>462</v>
      </c>
    </row>
    <row r="14" spans="1:29" ht="49.5" hidden="1" customHeight="1">
      <c r="A14" s="427" t="s">
        <v>463</v>
      </c>
      <c r="B14" s="428">
        <v>5685198</v>
      </c>
      <c r="C14" s="428">
        <v>5761175</v>
      </c>
      <c r="D14" s="428">
        <v>5761175</v>
      </c>
      <c r="E14" s="429">
        <v>5835008</v>
      </c>
      <c r="F14" s="429">
        <v>5911851</v>
      </c>
      <c r="G14" s="429">
        <v>5988984</v>
      </c>
      <c r="H14" s="429">
        <v>6065846</v>
      </c>
      <c r="I14" s="429">
        <v>5595180</v>
      </c>
      <c r="J14" s="429">
        <v>5662099</v>
      </c>
      <c r="K14" s="429">
        <v>5730377</v>
      </c>
      <c r="L14" s="429">
        <v>5800160</v>
      </c>
      <c r="M14" s="429">
        <v>5869191</v>
      </c>
      <c r="N14" s="429">
        <v>5935916</v>
      </c>
      <c r="O14" s="429">
        <v>6001151</v>
      </c>
      <c r="P14" s="429">
        <v>6066806</v>
      </c>
      <c r="Q14" s="429">
        <v>6134953</v>
      </c>
      <c r="R14" s="429">
        <v>6211312</v>
      </c>
      <c r="S14" s="429">
        <v>6296843</v>
      </c>
      <c r="T14" s="429">
        <v>6407102</v>
      </c>
      <c r="U14" s="429">
        <v>6550206</v>
      </c>
      <c r="V14" s="430">
        <v>6677930</v>
      </c>
      <c r="W14" s="430">
        <v>6782584</v>
      </c>
      <c r="X14" s="430">
        <v>6887306</v>
      </c>
      <c r="Y14" s="430">
        <v>6994792</v>
      </c>
    </row>
    <row r="15" spans="1:29" ht="26.25" customHeight="1">
      <c r="A15" s="804"/>
      <c r="B15" s="804"/>
      <c r="C15" s="804"/>
      <c r="D15" s="804"/>
      <c r="E15" s="804"/>
      <c r="F15" s="804"/>
      <c r="G15" s="804"/>
      <c r="H15" s="804"/>
      <c r="I15" s="804"/>
      <c r="J15" s="804"/>
      <c r="K15" s="804"/>
      <c r="L15" s="804"/>
      <c r="M15" s="804"/>
      <c r="N15" s="804"/>
      <c r="O15" s="804"/>
      <c r="P15" s="804"/>
      <c r="Q15" s="804"/>
      <c r="R15" s="804"/>
    </row>
    <row r="16" spans="1:29" ht="48" customHeight="1">
      <c r="G16" s="112"/>
      <c r="H16" s="112"/>
      <c r="I16" s="807" t="s">
        <v>464</v>
      </c>
      <c r="J16" s="808"/>
      <c r="K16" s="808"/>
      <c r="L16" s="808"/>
      <c r="M16" s="808"/>
    </row>
    <row r="17" spans="7:13" ht="15">
      <c r="G17" s="112" t="s">
        <v>465</v>
      </c>
      <c r="H17" s="120"/>
      <c r="I17" s="54" t="s">
        <v>466</v>
      </c>
      <c r="J17" s="610">
        <v>2020</v>
      </c>
      <c r="K17" s="724">
        <v>2021</v>
      </c>
      <c r="L17" s="726">
        <v>2022</v>
      </c>
      <c r="M17" s="726">
        <v>2023</v>
      </c>
    </row>
    <row r="18" spans="7:13" ht="15">
      <c r="G18" s="112" t="s">
        <v>467</v>
      </c>
      <c r="H18" s="120">
        <v>0.5950680861283062</v>
      </c>
      <c r="I18" s="358" t="s">
        <v>468</v>
      </c>
      <c r="J18" s="618">
        <v>0.95862026106892406</v>
      </c>
      <c r="K18" s="725">
        <v>0.98380000000000001</v>
      </c>
      <c r="L18" s="618">
        <v>1.0012652262002009</v>
      </c>
      <c r="M18" s="618">
        <v>0.99690000000000001</v>
      </c>
    </row>
    <row r="19" spans="7:13" ht="15">
      <c r="G19" s="112" t="s">
        <v>469</v>
      </c>
      <c r="H19" s="120">
        <v>0.4049319138716938</v>
      </c>
      <c r="I19" s="358" t="s">
        <v>470</v>
      </c>
      <c r="J19" s="618">
        <v>0.97351140248550072</v>
      </c>
      <c r="K19" s="725">
        <v>0.98699999999999999</v>
      </c>
      <c r="L19" s="618">
        <v>1.0036375616242403</v>
      </c>
      <c r="M19" s="618">
        <v>0.9990911809815074</v>
      </c>
    </row>
    <row r="20" spans="7:13" ht="15">
      <c r="I20" s="358" t="s">
        <v>471</v>
      </c>
      <c r="J20" s="618">
        <v>0.97985543424384502</v>
      </c>
      <c r="K20" s="725">
        <v>0.99139999999999995</v>
      </c>
      <c r="L20" s="618">
        <v>1.0079454869581805</v>
      </c>
      <c r="M20" s="618"/>
    </row>
    <row r="21" spans="7:13" ht="15">
      <c r="I21" s="358" t="s">
        <v>472</v>
      </c>
      <c r="J21" s="618">
        <v>0.97689029384854287</v>
      </c>
      <c r="K21" s="725">
        <v>0.99450000000000005</v>
      </c>
      <c r="L21" s="618">
        <v>1.0114000000000001</v>
      </c>
      <c r="M21" s="618"/>
    </row>
    <row r="22" spans="7:13" ht="15">
      <c r="I22" s="358" t="s">
        <v>473</v>
      </c>
      <c r="J22" s="618">
        <v>0.975552304381747</v>
      </c>
      <c r="K22" s="725">
        <v>0.99865729639323308</v>
      </c>
      <c r="L22" s="618">
        <v>1.0151374136708895</v>
      </c>
      <c r="M22" s="618"/>
    </row>
    <row r="23" spans="7:13" ht="15">
      <c r="I23" s="358" t="s">
        <v>474</v>
      </c>
      <c r="J23" s="618">
        <v>0.97699272079821153</v>
      </c>
      <c r="K23" s="725">
        <v>1.00176407693587</v>
      </c>
      <c r="L23" s="618">
        <v>1.0172000000000001</v>
      </c>
      <c r="M23" s="618"/>
    </row>
    <row r="24" spans="7:13" ht="15">
      <c r="I24" s="358" t="s">
        <v>475</v>
      </c>
      <c r="J24" s="618">
        <v>0.98472251131712973</v>
      </c>
      <c r="K24" s="725">
        <v>1.0037827765936995</v>
      </c>
      <c r="L24" s="618">
        <v>0.99890000000000001</v>
      </c>
      <c r="M24" s="618"/>
    </row>
    <row r="25" spans="7:13" ht="15">
      <c r="I25" s="358" t="s">
        <v>476</v>
      </c>
      <c r="J25" s="618">
        <v>0.98772224326999536</v>
      </c>
      <c r="K25" s="725">
        <v>1.0070223973636008</v>
      </c>
      <c r="L25" s="618">
        <v>1.0033079697635039</v>
      </c>
      <c r="M25" s="618"/>
    </row>
    <row r="26" spans="7:13" ht="15">
      <c r="I26" s="358" t="s">
        <v>477</v>
      </c>
      <c r="J26" s="618">
        <v>0.9934597996684601</v>
      </c>
      <c r="K26" s="725">
        <v>1.0099665555192534</v>
      </c>
      <c r="L26" s="618">
        <v>0.9990911809815074</v>
      </c>
      <c r="M26" s="618"/>
    </row>
    <row r="27" spans="7:13" ht="15">
      <c r="I27" s="358" t="s">
        <v>478</v>
      </c>
      <c r="J27" s="618">
        <v>0.99610597894856634</v>
      </c>
      <c r="K27" s="725">
        <v>1.0121708776478109</v>
      </c>
      <c r="L27" s="618">
        <v>1.0103269696453157</v>
      </c>
      <c r="M27" s="618"/>
    </row>
    <row r="28" spans="7:13" ht="15">
      <c r="I28" s="358" t="s">
        <v>479</v>
      </c>
      <c r="J28" s="618">
        <v>0.99872730022626777</v>
      </c>
      <c r="K28" s="725">
        <v>1.0142678660522302</v>
      </c>
      <c r="L28" s="618">
        <v>0.9990911809815074</v>
      </c>
      <c r="M28" s="618"/>
    </row>
    <row r="29" spans="7:13" ht="15">
      <c r="I29" s="358" t="s">
        <v>480</v>
      </c>
      <c r="J29" s="618">
        <v>0.99883062565795078</v>
      </c>
      <c r="K29" s="725">
        <v>1.0161260074331555</v>
      </c>
      <c r="L29" s="618">
        <v>1.0131521671898998</v>
      </c>
      <c r="M29" s="618"/>
    </row>
    <row r="31" spans="7:13" ht="15">
      <c r="I31" s="414" t="s">
        <v>481</v>
      </c>
    </row>
    <row r="39" spans="9:27" ht="12.75" customHeight="1">
      <c r="I39" s="596"/>
      <c r="J39" s="596"/>
      <c r="K39" s="596"/>
      <c r="L39" s="596"/>
      <c r="M39" s="596"/>
      <c r="N39" s="596"/>
      <c r="O39" s="596"/>
      <c r="P39" s="596"/>
    </row>
    <row r="42" spans="9:27">
      <c r="S42" s="806"/>
      <c r="T42" s="806"/>
      <c r="U42" s="806"/>
      <c r="V42" s="806"/>
      <c r="W42" s="806"/>
      <c r="X42" s="806"/>
      <c r="Y42" s="806"/>
      <c r="Z42" s="806"/>
      <c r="AA42" s="806"/>
    </row>
  </sheetData>
  <sheetProtection autoFilter="0"/>
  <mergeCells count="5">
    <mergeCell ref="B2:F2"/>
    <mergeCell ref="A15:R15"/>
    <mergeCell ref="A1:AC1"/>
    <mergeCell ref="S42:AA42"/>
    <mergeCell ref="I16:M16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>
    <tabColor theme="6"/>
  </sheetPr>
  <dimension ref="A1:AS184"/>
  <sheetViews>
    <sheetView topLeftCell="L1" zoomScale="60" zoomScaleNormal="60" workbookViewId="0">
      <selection activeCell="S12" sqref="S12"/>
    </sheetView>
  </sheetViews>
  <sheetFormatPr defaultColWidth="11.42578125" defaultRowHeight="12.75"/>
  <cols>
    <col min="1" max="1" width="20.140625" style="118" hidden="1" customWidth="1"/>
    <col min="2" max="2" width="10.85546875" style="118" hidden="1" customWidth="1"/>
    <col min="3" max="3" width="10.42578125" style="118" hidden="1" customWidth="1"/>
    <col min="4" max="4" width="12.28515625" style="118" hidden="1" customWidth="1"/>
    <col min="5" max="5" width="13.28515625" style="118" hidden="1" customWidth="1"/>
    <col min="6" max="6" width="6.85546875" style="118" hidden="1" customWidth="1"/>
    <col min="7" max="7" width="11.42578125" style="118" hidden="1" customWidth="1"/>
    <col min="8" max="8" width="8.28515625" style="118" hidden="1" customWidth="1"/>
    <col min="9" max="9" width="12.28515625" style="118" hidden="1" customWidth="1"/>
    <col min="10" max="10" width="9" style="118" hidden="1" customWidth="1"/>
    <col min="11" max="11" width="11.5703125" style="118" hidden="1" customWidth="1"/>
    <col min="12" max="12" width="11.5703125" style="118" customWidth="1"/>
    <col min="13" max="13" width="14" style="118" bestFit="1" customWidth="1"/>
    <col min="14" max="23" width="11.5703125" style="118" customWidth="1"/>
    <col min="24" max="24" width="14.42578125" style="118" bestFit="1" customWidth="1"/>
    <col min="25" max="33" width="11.5703125" style="118" customWidth="1"/>
    <col min="34" max="34" width="14.42578125" style="118" bestFit="1" customWidth="1"/>
    <col min="35" max="35" width="13.85546875" style="118" bestFit="1" customWidth="1"/>
    <col min="36" max="36" width="14.28515625" style="118" bestFit="1" customWidth="1"/>
    <col min="37" max="78" width="11.5703125" style="118" customWidth="1"/>
    <col min="79" max="81" width="11.42578125" style="118"/>
    <col min="82" max="82" width="13" style="118" bestFit="1" customWidth="1"/>
    <col min="83" max="249" width="11.42578125" style="118"/>
    <col min="250" max="250" width="21.42578125" style="118" customWidth="1"/>
    <col min="251" max="259" width="11.42578125" style="118" customWidth="1"/>
    <col min="260" max="260" width="15.5703125" style="118" customWidth="1"/>
    <col min="261" max="261" width="13.42578125" style="118" customWidth="1"/>
    <col min="262" max="265" width="11.42578125" style="118"/>
    <col min="266" max="266" width="14.7109375" style="118" customWidth="1"/>
    <col min="267" max="505" width="11.42578125" style="118"/>
    <col min="506" max="506" width="21.42578125" style="118" customWidth="1"/>
    <col min="507" max="515" width="11.42578125" style="118" customWidth="1"/>
    <col min="516" max="516" width="15.5703125" style="118" customWidth="1"/>
    <col min="517" max="517" width="13.42578125" style="118" customWidth="1"/>
    <col min="518" max="521" width="11.42578125" style="118"/>
    <col min="522" max="522" width="14.7109375" style="118" customWidth="1"/>
    <col min="523" max="761" width="11.42578125" style="118"/>
    <col min="762" max="762" width="21.42578125" style="118" customWidth="1"/>
    <col min="763" max="771" width="11.42578125" style="118" customWidth="1"/>
    <col min="772" max="772" width="15.5703125" style="118" customWidth="1"/>
    <col min="773" max="773" width="13.42578125" style="118" customWidth="1"/>
    <col min="774" max="777" width="11.42578125" style="118"/>
    <col min="778" max="778" width="14.7109375" style="118" customWidth="1"/>
    <col min="779" max="1017" width="11.42578125" style="118"/>
    <col min="1018" max="1018" width="21.42578125" style="118" customWidth="1"/>
    <col min="1019" max="1027" width="11.42578125" style="118" customWidth="1"/>
    <col min="1028" max="1028" width="15.5703125" style="118" customWidth="1"/>
    <col min="1029" max="1029" width="13.42578125" style="118" customWidth="1"/>
    <col min="1030" max="1033" width="11.42578125" style="118"/>
    <col min="1034" max="1034" width="14.7109375" style="118" customWidth="1"/>
    <col min="1035" max="1273" width="11.42578125" style="118"/>
    <col min="1274" max="1274" width="21.42578125" style="118" customWidth="1"/>
    <col min="1275" max="1283" width="11.42578125" style="118" customWidth="1"/>
    <col min="1284" max="1284" width="15.5703125" style="118" customWidth="1"/>
    <col min="1285" max="1285" width="13.42578125" style="118" customWidth="1"/>
    <col min="1286" max="1289" width="11.42578125" style="118"/>
    <col min="1290" max="1290" width="14.7109375" style="118" customWidth="1"/>
    <col min="1291" max="1529" width="11.42578125" style="118"/>
    <col min="1530" max="1530" width="21.42578125" style="118" customWidth="1"/>
    <col min="1531" max="1539" width="11.42578125" style="118" customWidth="1"/>
    <col min="1540" max="1540" width="15.5703125" style="118" customWidth="1"/>
    <col min="1541" max="1541" width="13.42578125" style="118" customWidth="1"/>
    <col min="1542" max="1545" width="11.42578125" style="118"/>
    <col min="1546" max="1546" width="14.7109375" style="118" customWidth="1"/>
    <col min="1547" max="1785" width="11.42578125" style="118"/>
    <col min="1786" max="1786" width="21.42578125" style="118" customWidth="1"/>
    <col min="1787" max="1795" width="11.42578125" style="118" customWidth="1"/>
    <col min="1796" max="1796" width="15.5703125" style="118" customWidth="1"/>
    <col min="1797" max="1797" width="13.42578125" style="118" customWidth="1"/>
    <col min="1798" max="1801" width="11.42578125" style="118"/>
    <col min="1802" max="1802" width="14.7109375" style="118" customWidth="1"/>
    <col min="1803" max="2041" width="11.42578125" style="118"/>
    <col min="2042" max="2042" width="21.42578125" style="118" customWidth="1"/>
    <col min="2043" max="2051" width="11.42578125" style="118" customWidth="1"/>
    <col min="2052" max="2052" width="15.5703125" style="118" customWidth="1"/>
    <col min="2053" max="2053" width="13.42578125" style="118" customWidth="1"/>
    <col min="2054" max="2057" width="11.42578125" style="118"/>
    <col min="2058" max="2058" width="14.7109375" style="118" customWidth="1"/>
    <col min="2059" max="2297" width="11.42578125" style="118"/>
    <col min="2298" max="2298" width="21.42578125" style="118" customWidth="1"/>
    <col min="2299" max="2307" width="11.42578125" style="118" customWidth="1"/>
    <col min="2308" max="2308" width="15.5703125" style="118" customWidth="1"/>
    <col min="2309" max="2309" width="13.42578125" style="118" customWidth="1"/>
    <col min="2310" max="2313" width="11.42578125" style="118"/>
    <col min="2314" max="2314" width="14.7109375" style="118" customWidth="1"/>
    <col min="2315" max="2553" width="11.42578125" style="118"/>
    <col min="2554" max="2554" width="21.42578125" style="118" customWidth="1"/>
    <col min="2555" max="2563" width="11.42578125" style="118" customWidth="1"/>
    <col min="2564" max="2564" width="15.5703125" style="118" customWidth="1"/>
    <col min="2565" max="2565" width="13.42578125" style="118" customWidth="1"/>
    <col min="2566" max="2569" width="11.42578125" style="118"/>
    <col min="2570" max="2570" width="14.7109375" style="118" customWidth="1"/>
    <col min="2571" max="2809" width="11.42578125" style="118"/>
    <col min="2810" max="2810" width="21.42578125" style="118" customWidth="1"/>
    <col min="2811" max="2819" width="11.42578125" style="118" customWidth="1"/>
    <col min="2820" max="2820" width="15.5703125" style="118" customWidth="1"/>
    <col min="2821" max="2821" width="13.42578125" style="118" customWidth="1"/>
    <col min="2822" max="2825" width="11.42578125" style="118"/>
    <col min="2826" max="2826" width="14.7109375" style="118" customWidth="1"/>
    <col min="2827" max="3065" width="11.42578125" style="118"/>
    <col min="3066" max="3066" width="21.42578125" style="118" customWidth="1"/>
    <col min="3067" max="3075" width="11.42578125" style="118" customWidth="1"/>
    <col min="3076" max="3076" width="15.5703125" style="118" customWidth="1"/>
    <col min="3077" max="3077" width="13.42578125" style="118" customWidth="1"/>
    <col min="3078" max="3081" width="11.42578125" style="118"/>
    <col min="3082" max="3082" width="14.7109375" style="118" customWidth="1"/>
    <col min="3083" max="3321" width="11.42578125" style="118"/>
    <col min="3322" max="3322" width="21.42578125" style="118" customWidth="1"/>
    <col min="3323" max="3331" width="11.42578125" style="118" customWidth="1"/>
    <col min="3332" max="3332" width="15.5703125" style="118" customWidth="1"/>
    <col min="3333" max="3333" width="13.42578125" style="118" customWidth="1"/>
    <col min="3334" max="3337" width="11.42578125" style="118"/>
    <col min="3338" max="3338" width="14.7109375" style="118" customWidth="1"/>
    <col min="3339" max="3577" width="11.42578125" style="118"/>
    <col min="3578" max="3578" width="21.42578125" style="118" customWidth="1"/>
    <col min="3579" max="3587" width="11.42578125" style="118" customWidth="1"/>
    <col min="3588" max="3588" width="15.5703125" style="118" customWidth="1"/>
    <col min="3589" max="3589" width="13.42578125" style="118" customWidth="1"/>
    <col min="3590" max="3593" width="11.42578125" style="118"/>
    <col min="3594" max="3594" width="14.7109375" style="118" customWidth="1"/>
    <col min="3595" max="3833" width="11.42578125" style="118"/>
    <col min="3834" max="3834" width="21.42578125" style="118" customWidth="1"/>
    <col min="3835" max="3843" width="11.42578125" style="118" customWidth="1"/>
    <col min="3844" max="3844" width="15.5703125" style="118" customWidth="1"/>
    <col min="3845" max="3845" width="13.42578125" style="118" customWidth="1"/>
    <col min="3846" max="3849" width="11.42578125" style="118"/>
    <col min="3850" max="3850" width="14.7109375" style="118" customWidth="1"/>
    <col min="3851" max="4089" width="11.42578125" style="118"/>
    <col min="4090" max="4090" width="21.42578125" style="118" customWidth="1"/>
    <col min="4091" max="4099" width="11.42578125" style="118" customWidth="1"/>
    <col min="4100" max="4100" width="15.5703125" style="118" customWidth="1"/>
    <col min="4101" max="4101" width="13.42578125" style="118" customWidth="1"/>
    <col min="4102" max="4105" width="11.42578125" style="118"/>
    <col min="4106" max="4106" width="14.7109375" style="118" customWidth="1"/>
    <col min="4107" max="4345" width="11.42578125" style="118"/>
    <col min="4346" max="4346" width="21.42578125" style="118" customWidth="1"/>
    <col min="4347" max="4355" width="11.42578125" style="118" customWidth="1"/>
    <col min="4356" max="4356" width="15.5703125" style="118" customWidth="1"/>
    <col min="4357" max="4357" width="13.42578125" style="118" customWidth="1"/>
    <col min="4358" max="4361" width="11.42578125" style="118"/>
    <col min="4362" max="4362" width="14.7109375" style="118" customWidth="1"/>
    <col min="4363" max="4601" width="11.42578125" style="118"/>
    <col min="4602" max="4602" width="21.42578125" style="118" customWidth="1"/>
    <col min="4603" max="4611" width="11.42578125" style="118" customWidth="1"/>
    <col min="4612" max="4612" width="15.5703125" style="118" customWidth="1"/>
    <col min="4613" max="4613" width="13.42578125" style="118" customWidth="1"/>
    <col min="4614" max="4617" width="11.42578125" style="118"/>
    <col min="4618" max="4618" width="14.7109375" style="118" customWidth="1"/>
    <col min="4619" max="4857" width="11.42578125" style="118"/>
    <col min="4858" max="4858" width="21.42578125" style="118" customWidth="1"/>
    <col min="4859" max="4867" width="11.42578125" style="118" customWidth="1"/>
    <col min="4868" max="4868" width="15.5703125" style="118" customWidth="1"/>
    <col min="4869" max="4869" width="13.42578125" style="118" customWidth="1"/>
    <col min="4870" max="4873" width="11.42578125" style="118"/>
    <col min="4874" max="4874" width="14.7109375" style="118" customWidth="1"/>
    <col min="4875" max="5113" width="11.42578125" style="118"/>
    <col min="5114" max="5114" width="21.42578125" style="118" customWidth="1"/>
    <col min="5115" max="5123" width="11.42578125" style="118" customWidth="1"/>
    <col min="5124" max="5124" width="15.5703125" style="118" customWidth="1"/>
    <col min="5125" max="5125" width="13.42578125" style="118" customWidth="1"/>
    <col min="5126" max="5129" width="11.42578125" style="118"/>
    <col min="5130" max="5130" width="14.7109375" style="118" customWidth="1"/>
    <col min="5131" max="5369" width="11.42578125" style="118"/>
    <col min="5370" max="5370" width="21.42578125" style="118" customWidth="1"/>
    <col min="5371" max="5379" width="11.42578125" style="118" customWidth="1"/>
    <col min="5380" max="5380" width="15.5703125" style="118" customWidth="1"/>
    <col min="5381" max="5381" width="13.42578125" style="118" customWidth="1"/>
    <col min="5382" max="5385" width="11.42578125" style="118"/>
    <col min="5386" max="5386" width="14.7109375" style="118" customWidth="1"/>
    <col min="5387" max="5625" width="11.42578125" style="118"/>
    <col min="5626" max="5626" width="21.42578125" style="118" customWidth="1"/>
    <col min="5627" max="5635" width="11.42578125" style="118" customWidth="1"/>
    <col min="5636" max="5636" width="15.5703125" style="118" customWidth="1"/>
    <col min="5637" max="5637" width="13.42578125" style="118" customWidth="1"/>
    <col min="5638" max="5641" width="11.42578125" style="118"/>
    <col min="5642" max="5642" width="14.7109375" style="118" customWidth="1"/>
    <col min="5643" max="5881" width="11.42578125" style="118"/>
    <col min="5882" max="5882" width="21.42578125" style="118" customWidth="1"/>
    <col min="5883" max="5891" width="11.42578125" style="118" customWidth="1"/>
    <col min="5892" max="5892" width="15.5703125" style="118" customWidth="1"/>
    <col min="5893" max="5893" width="13.42578125" style="118" customWidth="1"/>
    <col min="5894" max="5897" width="11.42578125" style="118"/>
    <col min="5898" max="5898" width="14.7109375" style="118" customWidth="1"/>
    <col min="5899" max="6137" width="11.42578125" style="118"/>
    <col min="6138" max="6138" width="21.42578125" style="118" customWidth="1"/>
    <col min="6139" max="6147" width="11.42578125" style="118" customWidth="1"/>
    <col min="6148" max="6148" width="15.5703125" style="118" customWidth="1"/>
    <col min="6149" max="6149" width="13.42578125" style="118" customWidth="1"/>
    <col min="6150" max="6153" width="11.42578125" style="118"/>
    <col min="6154" max="6154" width="14.7109375" style="118" customWidth="1"/>
    <col min="6155" max="6393" width="11.42578125" style="118"/>
    <col min="6394" max="6394" width="21.42578125" style="118" customWidth="1"/>
    <col min="6395" max="6403" width="11.42578125" style="118" customWidth="1"/>
    <col min="6404" max="6404" width="15.5703125" style="118" customWidth="1"/>
    <col min="6405" max="6405" width="13.42578125" style="118" customWidth="1"/>
    <col min="6406" max="6409" width="11.42578125" style="118"/>
    <col min="6410" max="6410" width="14.7109375" style="118" customWidth="1"/>
    <col min="6411" max="6649" width="11.42578125" style="118"/>
    <col min="6650" max="6650" width="21.42578125" style="118" customWidth="1"/>
    <col min="6651" max="6659" width="11.42578125" style="118" customWidth="1"/>
    <col min="6660" max="6660" width="15.5703125" style="118" customWidth="1"/>
    <col min="6661" max="6661" width="13.42578125" style="118" customWidth="1"/>
    <col min="6662" max="6665" width="11.42578125" style="118"/>
    <col min="6666" max="6666" width="14.7109375" style="118" customWidth="1"/>
    <col min="6667" max="6905" width="11.42578125" style="118"/>
    <col min="6906" max="6906" width="21.42578125" style="118" customWidth="1"/>
    <col min="6907" max="6915" width="11.42578125" style="118" customWidth="1"/>
    <col min="6916" max="6916" width="15.5703125" style="118" customWidth="1"/>
    <col min="6917" max="6917" width="13.42578125" style="118" customWidth="1"/>
    <col min="6918" max="6921" width="11.42578125" style="118"/>
    <col min="6922" max="6922" width="14.7109375" style="118" customWidth="1"/>
    <col min="6923" max="7161" width="11.42578125" style="118"/>
    <col min="7162" max="7162" width="21.42578125" style="118" customWidth="1"/>
    <col min="7163" max="7171" width="11.42578125" style="118" customWidth="1"/>
    <col min="7172" max="7172" width="15.5703125" style="118" customWidth="1"/>
    <col min="7173" max="7173" width="13.42578125" style="118" customWidth="1"/>
    <col min="7174" max="7177" width="11.42578125" style="118"/>
    <col min="7178" max="7178" width="14.7109375" style="118" customWidth="1"/>
    <col min="7179" max="7417" width="11.42578125" style="118"/>
    <col min="7418" max="7418" width="21.42578125" style="118" customWidth="1"/>
    <col min="7419" max="7427" width="11.42578125" style="118" customWidth="1"/>
    <col min="7428" max="7428" width="15.5703125" style="118" customWidth="1"/>
    <col min="7429" max="7429" width="13.42578125" style="118" customWidth="1"/>
    <col min="7430" max="7433" width="11.42578125" style="118"/>
    <col min="7434" max="7434" width="14.7109375" style="118" customWidth="1"/>
    <col min="7435" max="7673" width="11.42578125" style="118"/>
    <col min="7674" max="7674" width="21.42578125" style="118" customWidth="1"/>
    <col min="7675" max="7683" width="11.42578125" style="118" customWidth="1"/>
    <col min="7684" max="7684" width="15.5703125" style="118" customWidth="1"/>
    <col min="7685" max="7685" width="13.42578125" style="118" customWidth="1"/>
    <col min="7686" max="7689" width="11.42578125" style="118"/>
    <col min="7690" max="7690" width="14.7109375" style="118" customWidth="1"/>
    <col min="7691" max="7929" width="11.42578125" style="118"/>
    <col min="7930" max="7930" width="21.42578125" style="118" customWidth="1"/>
    <col min="7931" max="7939" width="11.42578125" style="118" customWidth="1"/>
    <col min="7940" max="7940" width="15.5703125" style="118" customWidth="1"/>
    <col min="7941" max="7941" width="13.42578125" style="118" customWidth="1"/>
    <col min="7942" max="7945" width="11.42578125" style="118"/>
    <col min="7946" max="7946" width="14.7109375" style="118" customWidth="1"/>
    <col min="7947" max="8185" width="11.42578125" style="118"/>
    <col min="8186" max="8186" width="21.42578125" style="118" customWidth="1"/>
    <col min="8187" max="8195" width="11.42578125" style="118" customWidth="1"/>
    <col min="8196" max="8196" width="15.5703125" style="118" customWidth="1"/>
    <col min="8197" max="8197" width="13.42578125" style="118" customWidth="1"/>
    <col min="8198" max="8201" width="11.42578125" style="118"/>
    <col min="8202" max="8202" width="14.7109375" style="118" customWidth="1"/>
    <col min="8203" max="8441" width="11.42578125" style="118"/>
    <col min="8442" max="8442" width="21.42578125" style="118" customWidth="1"/>
    <col min="8443" max="8451" width="11.42578125" style="118" customWidth="1"/>
    <col min="8452" max="8452" width="15.5703125" style="118" customWidth="1"/>
    <col min="8453" max="8453" width="13.42578125" style="118" customWidth="1"/>
    <col min="8454" max="8457" width="11.42578125" style="118"/>
    <col min="8458" max="8458" width="14.7109375" style="118" customWidth="1"/>
    <col min="8459" max="8697" width="11.42578125" style="118"/>
    <col min="8698" max="8698" width="21.42578125" style="118" customWidth="1"/>
    <col min="8699" max="8707" width="11.42578125" style="118" customWidth="1"/>
    <col min="8708" max="8708" width="15.5703125" style="118" customWidth="1"/>
    <col min="8709" max="8709" width="13.42578125" style="118" customWidth="1"/>
    <col min="8710" max="8713" width="11.42578125" style="118"/>
    <col min="8714" max="8714" width="14.7109375" style="118" customWidth="1"/>
    <col min="8715" max="8953" width="11.42578125" style="118"/>
    <col min="8954" max="8954" width="21.42578125" style="118" customWidth="1"/>
    <col min="8955" max="8963" width="11.42578125" style="118" customWidth="1"/>
    <col min="8964" max="8964" width="15.5703125" style="118" customWidth="1"/>
    <col min="8965" max="8965" width="13.42578125" style="118" customWidth="1"/>
    <col min="8966" max="8969" width="11.42578125" style="118"/>
    <col min="8970" max="8970" width="14.7109375" style="118" customWidth="1"/>
    <col min="8971" max="9209" width="11.42578125" style="118"/>
    <col min="9210" max="9210" width="21.42578125" style="118" customWidth="1"/>
    <col min="9211" max="9219" width="11.42578125" style="118" customWidth="1"/>
    <col min="9220" max="9220" width="15.5703125" style="118" customWidth="1"/>
    <col min="9221" max="9221" width="13.42578125" style="118" customWidth="1"/>
    <col min="9222" max="9225" width="11.42578125" style="118"/>
    <col min="9226" max="9226" width="14.7109375" style="118" customWidth="1"/>
    <col min="9227" max="9465" width="11.42578125" style="118"/>
    <col min="9466" max="9466" width="21.42578125" style="118" customWidth="1"/>
    <col min="9467" max="9475" width="11.42578125" style="118" customWidth="1"/>
    <col min="9476" max="9476" width="15.5703125" style="118" customWidth="1"/>
    <col min="9477" max="9477" width="13.42578125" style="118" customWidth="1"/>
    <col min="9478" max="9481" width="11.42578125" style="118"/>
    <col min="9482" max="9482" width="14.7109375" style="118" customWidth="1"/>
    <col min="9483" max="9721" width="11.42578125" style="118"/>
    <col min="9722" max="9722" width="21.42578125" style="118" customWidth="1"/>
    <col min="9723" max="9731" width="11.42578125" style="118" customWidth="1"/>
    <col min="9732" max="9732" width="15.5703125" style="118" customWidth="1"/>
    <col min="9733" max="9733" width="13.42578125" style="118" customWidth="1"/>
    <col min="9734" max="9737" width="11.42578125" style="118"/>
    <col min="9738" max="9738" width="14.7109375" style="118" customWidth="1"/>
    <col min="9739" max="9977" width="11.42578125" style="118"/>
    <col min="9978" max="9978" width="21.42578125" style="118" customWidth="1"/>
    <col min="9979" max="9987" width="11.42578125" style="118" customWidth="1"/>
    <col min="9988" max="9988" width="15.5703125" style="118" customWidth="1"/>
    <col min="9989" max="9989" width="13.42578125" style="118" customWidth="1"/>
    <col min="9990" max="9993" width="11.42578125" style="118"/>
    <col min="9994" max="9994" width="14.7109375" style="118" customWidth="1"/>
    <col min="9995" max="10233" width="11.42578125" style="118"/>
    <col min="10234" max="10234" width="21.42578125" style="118" customWidth="1"/>
    <col min="10235" max="10243" width="11.42578125" style="118" customWidth="1"/>
    <col min="10244" max="10244" width="15.5703125" style="118" customWidth="1"/>
    <col min="10245" max="10245" width="13.42578125" style="118" customWidth="1"/>
    <col min="10246" max="10249" width="11.42578125" style="118"/>
    <col min="10250" max="10250" width="14.7109375" style="118" customWidth="1"/>
    <col min="10251" max="10489" width="11.42578125" style="118"/>
    <col min="10490" max="10490" width="21.42578125" style="118" customWidth="1"/>
    <col min="10491" max="10499" width="11.42578125" style="118" customWidth="1"/>
    <col min="10500" max="10500" width="15.5703125" style="118" customWidth="1"/>
    <col min="10501" max="10501" width="13.42578125" style="118" customWidth="1"/>
    <col min="10502" max="10505" width="11.42578125" style="118"/>
    <col min="10506" max="10506" width="14.7109375" style="118" customWidth="1"/>
    <col min="10507" max="10745" width="11.42578125" style="118"/>
    <col min="10746" max="10746" width="21.42578125" style="118" customWidth="1"/>
    <col min="10747" max="10755" width="11.42578125" style="118" customWidth="1"/>
    <col min="10756" max="10756" width="15.5703125" style="118" customWidth="1"/>
    <col min="10757" max="10757" width="13.42578125" style="118" customWidth="1"/>
    <col min="10758" max="10761" width="11.42578125" style="118"/>
    <col min="10762" max="10762" width="14.7109375" style="118" customWidth="1"/>
    <col min="10763" max="11001" width="11.42578125" style="118"/>
    <col min="11002" max="11002" width="21.42578125" style="118" customWidth="1"/>
    <col min="11003" max="11011" width="11.42578125" style="118" customWidth="1"/>
    <col min="11012" max="11012" width="15.5703125" style="118" customWidth="1"/>
    <col min="11013" max="11013" width="13.42578125" style="118" customWidth="1"/>
    <col min="11014" max="11017" width="11.42578125" style="118"/>
    <col min="11018" max="11018" width="14.7109375" style="118" customWidth="1"/>
    <col min="11019" max="11257" width="11.42578125" style="118"/>
    <col min="11258" max="11258" width="21.42578125" style="118" customWidth="1"/>
    <col min="11259" max="11267" width="11.42578125" style="118" customWidth="1"/>
    <col min="11268" max="11268" width="15.5703125" style="118" customWidth="1"/>
    <col min="11269" max="11269" width="13.42578125" style="118" customWidth="1"/>
    <col min="11270" max="11273" width="11.42578125" style="118"/>
    <col min="11274" max="11274" width="14.7109375" style="118" customWidth="1"/>
    <col min="11275" max="11513" width="11.42578125" style="118"/>
    <col min="11514" max="11514" width="21.42578125" style="118" customWidth="1"/>
    <col min="11515" max="11523" width="11.42578125" style="118" customWidth="1"/>
    <col min="11524" max="11524" width="15.5703125" style="118" customWidth="1"/>
    <col min="11525" max="11525" width="13.42578125" style="118" customWidth="1"/>
    <col min="11526" max="11529" width="11.42578125" style="118"/>
    <col min="11530" max="11530" width="14.7109375" style="118" customWidth="1"/>
    <col min="11531" max="11769" width="11.42578125" style="118"/>
    <col min="11770" max="11770" width="21.42578125" style="118" customWidth="1"/>
    <col min="11771" max="11779" width="11.42578125" style="118" customWidth="1"/>
    <col min="11780" max="11780" width="15.5703125" style="118" customWidth="1"/>
    <col min="11781" max="11781" width="13.42578125" style="118" customWidth="1"/>
    <col min="11782" max="11785" width="11.42578125" style="118"/>
    <col min="11786" max="11786" width="14.7109375" style="118" customWidth="1"/>
    <col min="11787" max="12025" width="11.42578125" style="118"/>
    <col min="12026" max="12026" width="21.42578125" style="118" customWidth="1"/>
    <col min="12027" max="12035" width="11.42578125" style="118" customWidth="1"/>
    <col min="12036" max="12036" width="15.5703125" style="118" customWidth="1"/>
    <col min="12037" max="12037" width="13.42578125" style="118" customWidth="1"/>
    <col min="12038" max="12041" width="11.42578125" style="118"/>
    <col min="12042" max="12042" width="14.7109375" style="118" customWidth="1"/>
    <col min="12043" max="12281" width="11.42578125" style="118"/>
    <col min="12282" max="12282" width="21.42578125" style="118" customWidth="1"/>
    <col min="12283" max="12291" width="11.42578125" style="118" customWidth="1"/>
    <col min="12292" max="12292" width="15.5703125" style="118" customWidth="1"/>
    <col min="12293" max="12293" width="13.42578125" style="118" customWidth="1"/>
    <col min="12294" max="12297" width="11.42578125" style="118"/>
    <col min="12298" max="12298" width="14.7109375" style="118" customWidth="1"/>
    <col min="12299" max="12537" width="11.42578125" style="118"/>
    <col min="12538" max="12538" width="21.42578125" style="118" customWidth="1"/>
    <col min="12539" max="12547" width="11.42578125" style="118" customWidth="1"/>
    <col min="12548" max="12548" width="15.5703125" style="118" customWidth="1"/>
    <col min="12549" max="12549" width="13.42578125" style="118" customWidth="1"/>
    <col min="12550" max="12553" width="11.42578125" style="118"/>
    <col min="12554" max="12554" width="14.7109375" style="118" customWidth="1"/>
    <col min="12555" max="12793" width="11.42578125" style="118"/>
    <col min="12794" max="12794" width="21.42578125" style="118" customWidth="1"/>
    <col min="12795" max="12803" width="11.42578125" style="118" customWidth="1"/>
    <col min="12804" max="12804" width="15.5703125" style="118" customWidth="1"/>
    <col min="12805" max="12805" width="13.42578125" style="118" customWidth="1"/>
    <col min="12806" max="12809" width="11.42578125" style="118"/>
    <col min="12810" max="12810" width="14.7109375" style="118" customWidth="1"/>
    <col min="12811" max="13049" width="11.42578125" style="118"/>
    <col min="13050" max="13050" width="21.42578125" style="118" customWidth="1"/>
    <col min="13051" max="13059" width="11.42578125" style="118" customWidth="1"/>
    <col min="13060" max="13060" width="15.5703125" style="118" customWidth="1"/>
    <col min="13061" max="13061" width="13.42578125" style="118" customWidth="1"/>
    <col min="13062" max="13065" width="11.42578125" style="118"/>
    <col min="13066" max="13066" width="14.7109375" style="118" customWidth="1"/>
    <col min="13067" max="13305" width="11.42578125" style="118"/>
    <col min="13306" max="13306" width="21.42578125" style="118" customWidth="1"/>
    <col min="13307" max="13315" width="11.42578125" style="118" customWidth="1"/>
    <col min="13316" max="13316" width="15.5703125" style="118" customWidth="1"/>
    <col min="13317" max="13317" width="13.42578125" style="118" customWidth="1"/>
    <col min="13318" max="13321" width="11.42578125" style="118"/>
    <col min="13322" max="13322" width="14.7109375" style="118" customWidth="1"/>
    <col min="13323" max="13561" width="11.42578125" style="118"/>
    <col min="13562" max="13562" width="21.42578125" style="118" customWidth="1"/>
    <col min="13563" max="13571" width="11.42578125" style="118" customWidth="1"/>
    <col min="13572" max="13572" width="15.5703125" style="118" customWidth="1"/>
    <col min="13573" max="13573" width="13.42578125" style="118" customWidth="1"/>
    <col min="13574" max="13577" width="11.42578125" style="118"/>
    <col min="13578" max="13578" width="14.7109375" style="118" customWidth="1"/>
    <col min="13579" max="13817" width="11.42578125" style="118"/>
    <col min="13818" max="13818" width="21.42578125" style="118" customWidth="1"/>
    <col min="13819" max="13827" width="11.42578125" style="118" customWidth="1"/>
    <col min="13828" max="13828" width="15.5703125" style="118" customWidth="1"/>
    <col min="13829" max="13829" width="13.42578125" style="118" customWidth="1"/>
    <col min="13830" max="13833" width="11.42578125" style="118"/>
    <col min="13834" max="13834" width="14.7109375" style="118" customWidth="1"/>
    <col min="13835" max="14073" width="11.42578125" style="118"/>
    <col min="14074" max="14074" width="21.42578125" style="118" customWidth="1"/>
    <col min="14075" max="14083" width="11.42578125" style="118" customWidth="1"/>
    <col min="14084" max="14084" width="15.5703125" style="118" customWidth="1"/>
    <col min="14085" max="14085" width="13.42578125" style="118" customWidth="1"/>
    <col min="14086" max="14089" width="11.42578125" style="118"/>
    <col min="14090" max="14090" width="14.7109375" style="118" customWidth="1"/>
    <col min="14091" max="14329" width="11.42578125" style="118"/>
    <col min="14330" max="14330" width="21.42578125" style="118" customWidth="1"/>
    <col min="14331" max="14339" width="11.42578125" style="118" customWidth="1"/>
    <col min="14340" max="14340" width="15.5703125" style="118" customWidth="1"/>
    <col min="14341" max="14341" width="13.42578125" style="118" customWidth="1"/>
    <col min="14342" max="14345" width="11.42578125" style="118"/>
    <col min="14346" max="14346" width="14.7109375" style="118" customWidth="1"/>
    <col min="14347" max="14585" width="11.42578125" style="118"/>
    <col min="14586" max="14586" width="21.42578125" style="118" customWidth="1"/>
    <col min="14587" max="14595" width="11.42578125" style="118" customWidth="1"/>
    <col min="14596" max="14596" width="15.5703125" style="118" customWidth="1"/>
    <col min="14597" max="14597" width="13.42578125" style="118" customWidth="1"/>
    <col min="14598" max="14601" width="11.42578125" style="118"/>
    <col min="14602" max="14602" width="14.7109375" style="118" customWidth="1"/>
    <col min="14603" max="14841" width="11.42578125" style="118"/>
    <col min="14842" max="14842" width="21.42578125" style="118" customWidth="1"/>
    <col min="14843" max="14851" width="11.42578125" style="118" customWidth="1"/>
    <col min="14852" max="14852" width="15.5703125" style="118" customWidth="1"/>
    <col min="14853" max="14853" width="13.42578125" style="118" customWidth="1"/>
    <col min="14854" max="14857" width="11.42578125" style="118"/>
    <col min="14858" max="14858" width="14.7109375" style="118" customWidth="1"/>
    <col min="14859" max="15097" width="11.42578125" style="118"/>
    <col min="15098" max="15098" width="21.42578125" style="118" customWidth="1"/>
    <col min="15099" max="15107" width="11.42578125" style="118" customWidth="1"/>
    <col min="15108" max="15108" width="15.5703125" style="118" customWidth="1"/>
    <col min="15109" max="15109" width="13.42578125" style="118" customWidth="1"/>
    <col min="15110" max="15113" width="11.42578125" style="118"/>
    <col min="15114" max="15114" width="14.7109375" style="118" customWidth="1"/>
    <col min="15115" max="15353" width="11.42578125" style="118"/>
    <col min="15354" max="15354" width="21.42578125" style="118" customWidth="1"/>
    <col min="15355" max="15363" width="11.42578125" style="118" customWidth="1"/>
    <col min="15364" max="15364" width="15.5703125" style="118" customWidth="1"/>
    <col min="15365" max="15365" width="13.42578125" style="118" customWidth="1"/>
    <col min="15366" max="15369" width="11.42578125" style="118"/>
    <col min="15370" max="15370" width="14.7109375" style="118" customWidth="1"/>
    <col min="15371" max="15609" width="11.42578125" style="118"/>
    <col min="15610" max="15610" width="21.42578125" style="118" customWidth="1"/>
    <col min="15611" max="15619" width="11.42578125" style="118" customWidth="1"/>
    <col min="15620" max="15620" width="15.5703125" style="118" customWidth="1"/>
    <col min="15621" max="15621" width="13.42578125" style="118" customWidth="1"/>
    <col min="15622" max="15625" width="11.42578125" style="118"/>
    <col min="15626" max="15626" width="14.7109375" style="118" customWidth="1"/>
    <col min="15627" max="15865" width="11.42578125" style="118"/>
    <col min="15866" max="15866" width="21.42578125" style="118" customWidth="1"/>
    <col min="15867" max="15875" width="11.42578125" style="118" customWidth="1"/>
    <col min="15876" max="15876" width="15.5703125" style="118" customWidth="1"/>
    <col min="15877" max="15877" width="13.42578125" style="118" customWidth="1"/>
    <col min="15878" max="15881" width="11.42578125" style="118"/>
    <col min="15882" max="15882" width="14.7109375" style="118" customWidth="1"/>
    <col min="15883" max="16121" width="11.42578125" style="118"/>
    <col min="16122" max="16122" width="21.42578125" style="118" customWidth="1"/>
    <col min="16123" max="16131" width="11.42578125" style="118" customWidth="1"/>
    <col min="16132" max="16132" width="15.5703125" style="118" customWidth="1"/>
    <col min="16133" max="16133" width="13.42578125" style="118" customWidth="1"/>
    <col min="16134" max="16137" width="11.42578125" style="118"/>
    <col min="16138" max="16138" width="14.7109375" style="118" customWidth="1"/>
    <col min="16139" max="16382" width="11.42578125" style="118"/>
    <col min="16383" max="16384" width="11.42578125" style="118" customWidth="1"/>
  </cols>
  <sheetData>
    <row r="1" spans="1:45" ht="70.5" customHeight="1">
      <c r="L1" s="809" t="s">
        <v>482</v>
      </c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  <c r="AI1" s="809"/>
      <c r="AJ1" s="809"/>
      <c r="AK1" s="809"/>
      <c r="AL1" s="809"/>
      <c r="AM1" s="809"/>
      <c r="AN1" s="809"/>
      <c r="AO1" s="809"/>
      <c r="AP1" s="809"/>
      <c r="AQ1" s="809"/>
      <c r="AR1" s="809"/>
      <c r="AS1" s="809"/>
    </row>
    <row r="3" spans="1:45" ht="30">
      <c r="A3" s="365" t="s">
        <v>483</v>
      </c>
      <c r="B3" s="366" t="s">
        <v>484</v>
      </c>
      <c r="C3" s="367" t="s">
        <v>485</v>
      </c>
      <c r="D3" s="367" t="s">
        <v>486</v>
      </c>
      <c r="E3" s="367" t="s">
        <v>487</v>
      </c>
      <c r="F3" s="367" t="s">
        <v>486</v>
      </c>
      <c r="G3" s="367" t="s">
        <v>488</v>
      </c>
      <c r="H3" s="367" t="s">
        <v>486</v>
      </c>
      <c r="I3" s="367" t="s">
        <v>489</v>
      </c>
      <c r="J3" s="367" t="s">
        <v>490</v>
      </c>
      <c r="K3" s="368" t="s">
        <v>491</v>
      </c>
      <c r="M3" s="125"/>
    </row>
    <row r="4" spans="1:45" ht="15">
      <c r="A4" s="369">
        <v>2018</v>
      </c>
      <c r="B4" s="359">
        <v>103592</v>
      </c>
      <c r="C4" s="307">
        <v>63304</v>
      </c>
      <c r="D4" s="371">
        <v>61.108965943316086</v>
      </c>
      <c r="E4" s="307">
        <v>26341</v>
      </c>
      <c r="F4" s="371">
        <v>25.427639199938216</v>
      </c>
      <c r="G4" s="307">
        <v>3939</v>
      </c>
      <c r="H4" s="371">
        <v>3.802417175071434</v>
      </c>
      <c r="I4" s="307">
        <v>93584</v>
      </c>
      <c r="J4" s="372">
        <v>90.339022318325732</v>
      </c>
      <c r="K4" s="371">
        <v>9.6609776816742681</v>
      </c>
      <c r="M4" s="126"/>
    </row>
    <row r="5" spans="1:45" ht="15">
      <c r="A5" s="369">
        <v>2019</v>
      </c>
      <c r="B5" s="359">
        <v>105361</v>
      </c>
      <c r="C5" s="307">
        <v>60778</v>
      </c>
      <c r="D5" s="371">
        <v>57.685481345089741</v>
      </c>
      <c r="E5" s="307">
        <v>26421</v>
      </c>
      <c r="F5" s="371">
        <v>25.076641261947017</v>
      </c>
      <c r="G5" s="307">
        <v>4708</v>
      </c>
      <c r="H5" s="371">
        <v>4.4684465789049073</v>
      </c>
      <c r="I5" s="307">
        <v>91907</v>
      </c>
      <c r="J5" s="372">
        <v>87.230569185941661</v>
      </c>
      <c r="K5" s="371">
        <v>12.769430814058339</v>
      </c>
      <c r="M5" s="126"/>
    </row>
    <row r="6" spans="1:45" ht="15">
      <c r="A6" s="369">
        <v>2020</v>
      </c>
      <c r="B6" s="359">
        <v>107013</v>
      </c>
      <c r="C6" s="307">
        <v>61908</v>
      </c>
      <c r="D6" s="371">
        <v>57.850915309354932</v>
      </c>
      <c r="E6" s="307">
        <v>27515</v>
      </c>
      <c r="F6" s="371">
        <v>25.711829403904197</v>
      </c>
      <c r="G6" s="307">
        <v>4499</v>
      </c>
      <c r="H6" s="371">
        <v>4.2041621111453749</v>
      </c>
      <c r="I6" s="307">
        <v>93922</v>
      </c>
      <c r="J6" s="372">
        <v>87.766906824404515</v>
      </c>
      <c r="K6" s="371">
        <v>12.233093175595485</v>
      </c>
      <c r="M6" s="126"/>
    </row>
    <row r="7" spans="1:45" ht="15">
      <c r="A7" s="369">
        <v>2021</v>
      </c>
      <c r="B7" s="359">
        <v>108681</v>
      </c>
      <c r="C7" s="307">
        <v>59949</v>
      </c>
      <c r="D7" s="371">
        <v>55.160515637507935</v>
      </c>
      <c r="E7" s="307">
        <v>30141</v>
      </c>
      <c r="F7" s="371">
        <v>27.733458470201782</v>
      </c>
      <c r="G7" s="307">
        <v>4791</v>
      </c>
      <c r="H7" s="371">
        <v>4.4083142407596547</v>
      </c>
      <c r="I7" s="307">
        <v>94881</v>
      </c>
      <c r="J7" s="372">
        <v>87.302288348469375</v>
      </c>
      <c r="K7" s="371">
        <v>12.697711651530625</v>
      </c>
      <c r="M7" s="126"/>
    </row>
    <row r="8" spans="1:45" ht="15">
      <c r="A8" s="369">
        <v>2022</v>
      </c>
      <c r="B8" s="359">
        <v>110358</v>
      </c>
      <c r="C8" s="307">
        <v>62290</v>
      </c>
      <c r="D8" s="371">
        <v>56.443574548288296</v>
      </c>
      <c r="E8" s="307">
        <v>27627</v>
      </c>
      <c r="F8" s="371">
        <v>25.033980318599468</v>
      </c>
      <c r="G8" s="307">
        <v>1780</v>
      </c>
      <c r="H8" s="371">
        <v>1.6129324561880425</v>
      </c>
      <c r="I8" s="307">
        <v>91697</v>
      </c>
      <c r="J8" s="372">
        <v>83.090487323075806</v>
      </c>
      <c r="K8" s="371">
        <v>16.909512676924194</v>
      </c>
    </row>
    <row r="9" spans="1:45" ht="15">
      <c r="A9" s="369">
        <v>2023</v>
      </c>
      <c r="B9" s="359" t="e">
        <v>#REF!</v>
      </c>
      <c r="C9" s="359" t="e">
        <v>#REF!</v>
      </c>
      <c r="D9" s="371" t="e">
        <v>#REF!</v>
      </c>
      <c r="E9" s="359" t="e">
        <v>#REF!</v>
      </c>
      <c r="F9" s="371" t="e">
        <v>#REF!</v>
      </c>
      <c r="G9" s="359" t="e">
        <v>#REF!</v>
      </c>
      <c r="H9" s="371" t="e">
        <v>#REF!</v>
      </c>
      <c r="I9" s="359" t="e">
        <v>#REF!</v>
      </c>
      <c r="J9" s="372" t="e">
        <v>#REF!</v>
      </c>
      <c r="K9" s="371" t="e">
        <v>#REF!</v>
      </c>
      <c r="M9" s="125"/>
    </row>
    <row r="10" spans="1:45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M10" s="125"/>
    </row>
    <row r="11" spans="1:45" ht="30">
      <c r="A11" s="354" t="s">
        <v>492</v>
      </c>
      <c r="B11" s="363" t="s">
        <v>484</v>
      </c>
      <c r="C11" s="364" t="s">
        <v>485</v>
      </c>
      <c r="D11" s="367" t="s">
        <v>486</v>
      </c>
      <c r="E11" s="364" t="s">
        <v>487</v>
      </c>
      <c r="F11" s="367" t="s">
        <v>486</v>
      </c>
      <c r="G11" s="364" t="s">
        <v>488</v>
      </c>
      <c r="H11" s="367" t="s">
        <v>486</v>
      </c>
      <c r="I11" s="367" t="s">
        <v>489</v>
      </c>
      <c r="J11" s="367" t="s">
        <v>490</v>
      </c>
      <c r="K11" s="368" t="s">
        <v>491</v>
      </c>
      <c r="M11" s="126"/>
    </row>
    <row r="12" spans="1:45" ht="15">
      <c r="A12" s="369">
        <v>2018</v>
      </c>
      <c r="B12" s="359">
        <v>248476</v>
      </c>
      <c r="C12" s="307">
        <v>219378</v>
      </c>
      <c r="D12" s="371">
        <v>88.289412257119409</v>
      </c>
      <c r="E12" s="307">
        <v>42536</v>
      </c>
      <c r="F12" s="371">
        <v>17.118755936186997</v>
      </c>
      <c r="G12" s="307">
        <v>8480</v>
      </c>
      <c r="H12" s="371">
        <v>3.4128044559635535</v>
      </c>
      <c r="I12" s="307">
        <v>270394</v>
      </c>
      <c r="J12" s="372">
        <v>108.82097264926995</v>
      </c>
      <c r="K12" s="371">
        <v>-8.8209726492699474</v>
      </c>
      <c r="M12" s="126"/>
    </row>
    <row r="13" spans="1:45" ht="15">
      <c r="A13" s="369">
        <v>2019</v>
      </c>
      <c r="B13" s="359">
        <v>255064</v>
      </c>
      <c r="C13" s="307">
        <v>216234</v>
      </c>
      <c r="D13" s="371">
        <v>84.776369852272367</v>
      </c>
      <c r="E13" s="307">
        <v>40486</v>
      </c>
      <c r="F13" s="371">
        <v>15.872878963711068</v>
      </c>
      <c r="G13" s="307">
        <v>6283</v>
      </c>
      <c r="H13" s="371">
        <v>2.4633033277922403</v>
      </c>
      <c r="I13" s="307">
        <v>263003</v>
      </c>
      <c r="J13" s="372">
        <v>103.11255214377569</v>
      </c>
      <c r="K13" s="371">
        <v>-3.1125521437756873</v>
      </c>
      <c r="M13" s="126"/>
    </row>
    <row r="14" spans="1:45" ht="15">
      <c r="A14" s="369">
        <v>2020</v>
      </c>
      <c r="B14" s="359">
        <v>260681</v>
      </c>
      <c r="C14" s="307">
        <v>219102</v>
      </c>
      <c r="D14" s="371">
        <v>84.049854036159132</v>
      </c>
      <c r="E14" s="307">
        <v>40220</v>
      </c>
      <c r="F14" s="371">
        <v>15.428819131428833</v>
      </c>
      <c r="G14" s="307">
        <v>6535</v>
      </c>
      <c r="H14" s="371">
        <v>2.5068954008922786</v>
      </c>
      <c r="I14" s="307">
        <v>265857</v>
      </c>
      <c r="J14" s="372">
        <v>101.98556856848025</v>
      </c>
      <c r="K14" s="371">
        <v>-1.9855685684802467</v>
      </c>
      <c r="M14" s="126"/>
    </row>
    <row r="15" spans="1:45" ht="15">
      <c r="A15" s="369">
        <v>2021</v>
      </c>
      <c r="B15" s="359">
        <v>264760</v>
      </c>
      <c r="C15" s="307">
        <v>220308</v>
      </c>
      <c r="D15" s="371">
        <v>83.210454751473023</v>
      </c>
      <c r="E15" s="307">
        <v>40267</v>
      </c>
      <c r="F15" s="371">
        <v>15.208868409125245</v>
      </c>
      <c r="G15" s="307">
        <v>6740</v>
      </c>
      <c r="H15" s="371">
        <v>2.545701767638616</v>
      </c>
      <c r="I15" s="307">
        <v>267315</v>
      </c>
      <c r="J15" s="372">
        <v>100.96502492823689</v>
      </c>
      <c r="K15" s="371">
        <v>-0.96502492823688613</v>
      </c>
    </row>
    <row r="16" spans="1:45" ht="15">
      <c r="A16" s="369">
        <v>2022</v>
      </c>
      <c r="B16" s="359">
        <v>268848</v>
      </c>
      <c r="C16" s="307">
        <v>225784</v>
      </c>
      <c r="D16" s="371">
        <v>83.982027018984709</v>
      </c>
      <c r="E16" s="307">
        <v>37035</v>
      </c>
      <c r="F16" s="371">
        <v>13.775441885377612</v>
      </c>
      <c r="G16" s="307">
        <v>4199</v>
      </c>
      <c r="H16" s="371">
        <v>1.5618490745700173</v>
      </c>
      <c r="I16" s="307">
        <v>267018</v>
      </c>
      <c r="J16" s="372">
        <v>99.319317978932332</v>
      </c>
      <c r="K16" s="371">
        <v>0.68068202106766762</v>
      </c>
      <c r="M16" s="119"/>
    </row>
    <row r="17" spans="1:13" ht="15">
      <c r="A17" s="369">
        <v>2023</v>
      </c>
      <c r="B17" s="359" t="e">
        <v>#REF!</v>
      </c>
      <c r="C17" s="359" t="e">
        <v>#REF!</v>
      </c>
      <c r="D17" s="371" t="e">
        <v>#REF!</v>
      </c>
      <c r="E17" s="359" t="e">
        <v>#REF!</v>
      </c>
      <c r="F17" s="371" t="e">
        <v>#REF!</v>
      </c>
      <c r="G17" s="359" t="e">
        <v>#REF!</v>
      </c>
      <c r="H17" s="371" t="e">
        <v>#REF!</v>
      </c>
      <c r="I17" s="359" t="e">
        <v>#REF!</v>
      </c>
      <c r="J17" s="372" t="e">
        <v>#REF!</v>
      </c>
      <c r="K17" s="371" t="e">
        <v>#REF!</v>
      </c>
      <c r="M17" s="119"/>
    </row>
    <row r="18" spans="1:13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M18" s="119"/>
    </row>
    <row r="19" spans="1:13" ht="30">
      <c r="A19" s="354" t="s">
        <v>493</v>
      </c>
      <c r="B19" s="363" t="s">
        <v>484</v>
      </c>
      <c r="C19" s="364" t="s">
        <v>485</v>
      </c>
      <c r="D19" s="367" t="s">
        <v>486</v>
      </c>
      <c r="E19" s="364" t="s">
        <v>487</v>
      </c>
      <c r="F19" s="367" t="s">
        <v>486</v>
      </c>
      <c r="G19" s="364" t="s">
        <v>488</v>
      </c>
      <c r="H19" s="367" t="s">
        <v>486</v>
      </c>
      <c r="I19" s="367" t="s">
        <v>489</v>
      </c>
      <c r="J19" s="367" t="s">
        <v>490</v>
      </c>
      <c r="K19" s="368" t="s">
        <v>491</v>
      </c>
      <c r="L19" s="126"/>
      <c r="M19" s="125"/>
    </row>
    <row r="20" spans="1:13" ht="15">
      <c r="A20" s="369">
        <v>2018</v>
      </c>
      <c r="B20" s="359">
        <v>501458</v>
      </c>
      <c r="C20" s="307">
        <v>362545</v>
      </c>
      <c r="D20" s="371">
        <v>72.298178511460577</v>
      </c>
      <c r="E20" s="307">
        <v>191308</v>
      </c>
      <c r="F20" s="371">
        <v>38.15035356899282</v>
      </c>
      <c r="G20" s="307">
        <v>17028</v>
      </c>
      <c r="H20" s="371">
        <v>3.3956981442114795</v>
      </c>
      <c r="I20" s="307">
        <v>570881</v>
      </c>
      <c r="J20" s="372">
        <v>113.84423022466488</v>
      </c>
      <c r="K20" s="371">
        <v>-13.844230224664884</v>
      </c>
      <c r="M20" s="126"/>
    </row>
    <row r="21" spans="1:13" ht="15">
      <c r="A21" s="369">
        <v>2019</v>
      </c>
      <c r="B21" s="359">
        <v>514423</v>
      </c>
      <c r="C21" s="307">
        <v>360360</v>
      </c>
      <c r="D21" s="371">
        <v>70.051300194586943</v>
      </c>
      <c r="E21" s="307">
        <v>197645</v>
      </c>
      <c r="F21" s="371">
        <v>38.420716025527632</v>
      </c>
      <c r="G21" s="307">
        <v>20859</v>
      </c>
      <c r="H21" s="371">
        <v>4.0548342511901678</v>
      </c>
      <c r="I21" s="307">
        <v>578864</v>
      </c>
      <c r="J21" s="372">
        <v>112.52685047130475</v>
      </c>
      <c r="K21" s="371">
        <v>-12.526850471304755</v>
      </c>
      <c r="M21" s="126"/>
    </row>
    <row r="22" spans="1:13" ht="15">
      <c r="A22" s="369">
        <v>2020</v>
      </c>
      <c r="B22" s="359">
        <v>525685</v>
      </c>
      <c r="C22" s="307">
        <v>371489</v>
      </c>
      <c r="D22" s="371">
        <v>70.667605124742011</v>
      </c>
      <c r="E22" s="307">
        <v>204764</v>
      </c>
      <c r="F22" s="371">
        <v>38.951843784776052</v>
      </c>
      <c r="G22" s="307">
        <v>21482</v>
      </c>
      <c r="H22" s="371">
        <v>4.086477643455682</v>
      </c>
      <c r="I22" s="307">
        <v>597735</v>
      </c>
      <c r="J22" s="372">
        <v>113.70592655297374</v>
      </c>
      <c r="K22" s="371">
        <v>-13.705926552973736</v>
      </c>
      <c r="M22" s="126"/>
    </row>
    <row r="23" spans="1:13" ht="15">
      <c r="A23" s="369">
        <v>2021</v>
      </c>
      <c r="B23" s="359">
        <v>533926</v>
      </c>
      <c r="C23" s="307">
        <v>379773</v>
      </c>
      <c r="D23" s="371">
        <v>71.128396069867364</v>
      </c>
      <c r="E23" s="307">
        <v>212262</v>
      </c>
      <c r="F23" s="371">
        <v>39.754947314796432</v>
      </c>
      <c r="G23" s="307">
        <v>19732</v>
      </c>
      <c r="H23" s="371">
        <v>3.6956432164756912</v>
      </c>
      <c r="I23" s="307">
        <v>611767</v>
      </c>
      <c r="J23" s="372">
        <v>114.57898660113948</v>
      </c>
      <c r="K23" s="371">
        <v>-14.578986601139476</v>
      </c>
      <c r="M23" s="126"/>
    </row>
    <row r="24" spans="1:13" ht="15">
      <c r="A24" s="369">
        <v>2022</v>
      </c>
      <c r="B24" s="359">
        <v>542171</v>
      </c>
      <c r="C24" s="307">
        <v>400192</v>
      </c>
      <c r="D24" s="371">
        <v>73.812874535893656</v>
      </c>
      <c r="E24" s="307">
        <v>199144</v>
      </c>
      <c r="F24" s="371">
        <v>36.730846909923251</v>
      </c>
      <c r="G24" s="307">
        <v>9791</v>
      </c>
      <c r="H24" s="371">
        <v>1.8058878103033915</v>
      </c>
      <c r="I24" s="307">
        <v>609127</v>
      </c>
      <c r="J24" s="372">
        <v>112.3496092561203</v>
      </c>
      <c r="K24" s="371">
        <v>-12.349609256120303</v>
      </c>
      <c r="M24" s="119"/>
    </row>
    <row r="25" spans="1:13" ht="15">
      <c r="A25" s="369">
        <v>2023</v>
      </c>
      <c r="B25" s="728" t="e">
        <v>#REF!</v>
      </c>
      <c r="C25" s="728" t="e">
        <v>#REF!</v>
      </c>
      <c r="D25" s="371" t="e">
        <v>#REF!</v>
      </c>
      <c r="E25" s="728" t="e">
        <v>#REF!</v>
      </c>
      <c r="F25" s="371" t="e">
        <v>#REF!</v>
      </c>
      <c r="G25" s="728" t="e">
        <v>#REF!</v>
      </c>
      <c r="H25" s="371" t="e">
        <v>#REF!</v>
      </c>
      <c r="I25" s="728" t="e">
        <v>#REF!</v>
      </c>
      <c r="J25" s="372" t="e">
        <v>#REF!</v>
      </c>
      <c r="K25" s="371" t="e">
        <v>#REF!</v>
      </c>
      <c r="M25" s="119"/>
    </row>
    <row r="26" spans="1:13" ht="15">
      <c r="A26" s="135"/>
      <c r="B26" s="136"/>
      <c r="C26" s="136"/>
      <c r="D26" s="136"/>
      <c r="E26" s="136"/>
      <c r="F26" s="136"/>
      <c r="G26" s="136"/>
      <c r="H26" s="136"/>
      <c r="I26" s="136"/>
      <c r="J26" s="136"/>
      <c r="K26" s="119"/>
      <c r="M26" s="125"/>
    </row>
    <row r="27" spans="1:13" ht="30">
      <c r="A27" s="354" t="s">
        <v>494</v>
      </c>
      <c r="B27" s="363" t="s">
        <v>484</v>
      </c>
      <c r="C27" s="364" t="s">
        <v>485</v>
      </c>
      <c r="D27" s="367" t="s">
        <v>486</v>
      </c>
      <c r="E27" s="364" t="s">
        <v>487</v>
      </c>
      <c r="F27" s="367" t="s">
        <v>486</v>
      </c>
      <c r="G27" s="364" t="s">
        <v>488</v>
      </c>
      <c r="H27" s="367" t="s">
        <v>486</v>
      </c>
      <c r="I27" s="367" t="s">
        <v>489</v>
      </c>
      <c r="J27" s="367" t="s">
        <v>490</v>
      </c>
      <c r="K27" s="368" t="s">
        <v>491</v>
      </c>
      <c r="M27" s="125"/>
    </row>
    <row r="28" spans="1:13" ht="15">
      <c r="A28" s="369">
        <v>2018</v>
      </c>
      <c r="B28" s="359">
        <v>196242</v>
      </c>
      <c r="C28" s="307">
        <v>130104</v>
      </c>
      <c r="D28" s="371">
        <v>66.297734429938544</v>
      </c>
      <c r="E28" s="307">
        <v>38411</v>
      </c>
      <c r="F28" s="371">
        <v>19.573281968182144</v>
      </c>
      <c r="G28" s="307">
        <v>4287</v>
      </c>
      <c r="H28" s="371">
        <v>2.184547650350078</v>
      </c>
      <c r="I28" s="307">
        <v>172802</v>
      </c>
      <c r="J28" s="372">
        <v>88.055564048470771</v>
      </c>
      <c r="K28" s="371">
        <v>11.944435951529229</v>
      </c>
      <c r="M28" s="126"/>
    </row>
    <row r="29" spans="1:13" ht="15">
      <c r="A29" s="369">
        <v>2019</v>
      </c>
      <c r="B29" s="359">
        <v>199335</v>
      </c>
      <c r="C29" s="307">
        <v>129469</v>
      </c>
      <c r="D29" s="371">
        <v>64.950460280432438</v>
      </c>
      <c r="E29" s="307">
        <v>38806</v>
      </c>
      <c r="F29" s="371">
        <v>19.467730202924724</v>
      </c>
      <c r="G29" s="307">
        <v>4295</v>
      </c>
      <c r="H29" s="371">
        <v>2.1546642586600449</v>
      </c>
      <c r="I29" s="307">
        <v>172570</v>
      </c>
      <c r="J29" s="372">
        <v>86.572854742017199</v>
      </c>
      <c r="K29" s="371">
        <v>13.427145257982801</v>
      </c>
      <c r="M29" s="126"/>
    </row>
    <row r="30" spans="1:13" ht="15">
      <c r="A30" s="369">
        <v>2020</v>
      </c>
      <c r="B30" s="359">
        <v>202261</v>
      </c>
      <c r="C30" s="307">
        <v>132444</v>
      </c>
      <c r="D30" s="371">
        <v>65.481729053055219</v>
      </c>
      <c r="E30" s="307">
        <v>40889</v>
      </c>
      <c r="F30" s="371">
        <v>20.215958588160841</v>
      </c>
      <c r="G30" s="307">
        <v>4455</v>
      </c>
      <c r="H30" s="371">
        <v>2.2025996113931998</v>
      </c>
      <c r="I30" s="307">
        <v>177788</v>
      </c>
      <c r="J30" s="372">
        <v>87.90028725260926</v>
      </c>
      <c r="K30" s="371">
        <v>12.09971274739074</v>
      </c>
      <c r="M30" s="126"/>
    </row>
    <row r="31" spans="1:13" ht="15">
      <c r="A31" s="369">
        <v>2021</v>
      </c>
      <c r="B31" s="359">
        <v>205417</v>
      </c>
      <c r="C31" s="307">
        <v>135251</v>
      </c>
      <c r="D31" s="371">
        <v>65.842164962004119</v>
      </c>
      <c r="E31" s="307">
        <v>42673</v>
      </c>
      <c r="F31" s="371">
        <v>20.773840529264863</v>
      </c>
      <c r="G31" s="307">
        <v>4360</v>
      </c>
      <c r="H31" s="371">
        <v>2.1225117687435802</v>
      </c>
      <c r="I31" s="307">
        <v>182284</v>
      </c>
      <c r="J31" s="372">
        <v>88.738517260012557</v>
      </c>
      <c r="K31" s="371">
        <v>11.261482739987443</v>
      </c>
    </row>
    <row r="32" spans="1:13" ht="15">
      <c r="A32" s="369">
        <v>2022</v>
      </c>
      <c r="B32" s="359">
        <v>208590</v>
      </c>
      <c r="C32" s="307">
        <v>141033</v>
      </c>
      <c r="D32" s="371">
        <v>67.612541349057963</v>
      </c>
      <c r="E32" s="307">
        <v>40565</v>
      </c>
      <c r="F32" s="371">
        <v>19.447240999089122</v>
      </c>
      <c r="G32" s="307">
        <v>3231</v>
      </c>
      <c r="H32" s="371">
        <v>1.5489716669063713</v>
      </c>
      <c r="I32" s="307">
        <v>184829</v>
      </c>
      <c r="J32" s="372">
        <v>88.608754015053464</v>
      </c>
      <c r="K32" s="371">
        <v>11.391245984946536</v>
      </c>
      <c r="L32" s="119"/>
      <c r="M32" s="126"/>
    </row>
    <row r="33" spans="1:13" ht="15">
      <c r="A33" s="369">
        <v>2023</v>
      </c>
      <c r="B33" s="359" t="e">
        <v>#REF!</v>
      </c>
      <c r="C33" s="359" t="e">
        <v>#REF!</v>
      </c>
      <c r="D33" s="371" t="e">
        <v>#REF!</v>
      </c>
      <c r="E33" s="359" t="e">
        <v>#REF!</v>
      </c>
      <c r="F33" s="371" t="e">
        <v>#REF!</v>
      </c>
      <c r="G33" s="359" t="e">
        <v>#REF!</v>
      </c>
      <c r="H33" s="371" t="e">
        <v>#REF!</v>
      </c>
      <c r="I33" s="359" t="e">
        <v>#REF!</v>
      </c>
      <c r="J33" s="372" t="e">
        <v>#REF!</v>
      </c>
      <c r="K33" s="371" t="e">
        <v>#REF!</v>
      </c>
      <c r="M33" s="126"/>
    </row>
    <row r="34" spans="1:13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M34" s="126"/>
    </row>
    <row r="35" spans="1:13" ht="30">
      <c r="A35" s="354" t="s">
        <v>495</v>
      </c>
      <c r="B35" s="363" t="s">
        <v>484</v>
      </c>
      <c r="C35" s="364" t="s">
        <v>485</v>
      </c>
      <c r="D35" s="367" t="s">
        <v>486</v>
      </c>
      <c r="E35" s="364" t="s">
        <v>487</v>
      </c>
      <c r="F35" s="367" t="s">
        <v>486</v>
      </c>
      <c r="G35" s="364" t="s">
        <v>488</v>
      </c>
      <c r="H35" s="367" t="s">
        <v>486</v>
      </c>
      <c r="I35" s="367" t="s">
        <v>489</v>
      </c>
      <c r="J35" s="367" t="s">
        <v>490</v>
      </c>
      <c r="K35" s="368" t="s">
        <v>491</v>
      </c>
      <c r="M35" s="125"/>
    </row>
    <row r="36" spans="1:13" ht="15">
      <c r="A36" s="369">
        <v>2018</v>
      </c>
      <c r="B36" s="359">
        <v>208704</v>
      </c>
      <c r="C36" s="307">
        <v>145325</v>
      </c>
      <c r="D36" s="371">
        <v>69.632110548911371</v>
      </c>
      <c r="E36" s="307">
        <v>34315</v>
      </c>
      <c r="F36" s="371">
        <v>16.441946488807112</v>
      </c>
      <c r="G36" s="307">
        <v>5595</v>
      </c>
      <c r="H36" s="371">
        <v>2.6808302667893287</v>
      </c>
      <c r="I36" s="307">
        <v>185235</v>
      </c>
      <c r="J36" s="372">
        <v>88.754887304507818</v>
      </c>
      <c r="K36" s="371">
        <v>11.245112695492182</v>
      </c>
      <c r="M36" s="126"/>
    </row>
    <row r="37" spans="1:13" ht="15">
      <c r="A37" s="369">
        <v>2019</v>
      </c>
      <c r="B37" s="359">
        <v>210371</v>
      </c>
      <c r="C37" s="307">
        <v>142864</v>
      </c>
      <c r="D37" s="371">
        <v>67.910500972092152</v>
      </c>
      <c r="E37" s="307">
        <v>35923</v>
      </c>
      <c r="F37" s="371">
        <v>17.076022835847144</v>
      </c>
      <c r="G37" s="307">
        <v>5866</v>
      </c>
      <c r="H37" s="371">
        <v>2.7884071473729741</v>
      </c>
      <c r="I37" s="307">
        <v>184653</v>
      </c>
      <c r="J37" s="372">
        <v>87.774930955312286</v>
      </c>
      <c r="K37" s="371">
        <v>12.225069044687714</v>
      </c>
      <c r="M37" s="126"/>
    </row>
    <row r="38" spans="1:13" ht="15">
      <c r="A38" s="369">
        <v>2020</v>
      </c>
      <c r="B38" s="359">
        <v>212446</v>
      </c>
      <c r="C38" s="307">
        <v>145061</v>
      </c>
      <c r="D38" s="371">
        <v>68.281351496380267</v>
      </c>
      <c r="E38" s="307">
        <v>37470</v>
      </c>
      <c r="F38" s="371">
        <v>17.637423156943409</v>
      </c>
      <c r="G38" s="307">
        <v>5820</v>
      </c>
      <c r="H38" s="371">
        <v>2.7395196897093852</v>
      </c>
      <c r="I38" s="307">
        <v>188351</v>
      </c>
      <c r="J38" s="372">
        <v>88.658294343033049</v>
      </c>
      <c r="K38" s="371">
        <v>11.341705656966951</v>
      </c>
      <c r="M38" s="126"/>
    </row>
    <row r="39" spans="1:13" ht="15">
      <c r="A39" s="369">
        <v>2021</v>
      </c>
      <c r="B39" s="359">
        <v>215744</v>
      </c>
      <c r="C39" s="307">
        <v>145324</v>
      </c>
      <c r="D39" s="371">
        <v>67.359463067339064</v>
      </c>
      <c r="E39" s="307">
        <v>39387</v>
      </c>
      <c r="F39" s="371">
        <v>18.25635938890537</v>
      </c>
      <c r="G39" s="307">
        <v>5876</v>
      </c>
      <c r="H39" s="371">
        <v>2.7235983387718781</v>
      </c>
      <c r="I39" s="307">
        <v>190587</v>
      </c>
      <c r="J39" s="372">
        <v>88.339420795016309</v>
      </c>
      <c r="K39" s="371">
        <v>11.660579204983691</v>
      </c>
      <c r="M39" s="126"/>
    </row>
    <row r="40" spans="1:13" ht="15">
      <c r="A40" s="369">
        <v>2022</v>
      </c>
      <c r="B40" s="359">
        <v>219073</v>
      </c>
      <c r="C40" s="307">
        <v>151078</v>
      </c>
      <c r="D40" s="371">
        <v>68.962400660966892</v>
      </c>
      <c r="E40" s="307">
        <v>35430</v>
      </c>
      <c r="F40" s="371">
        <v>16.172691294682593</v>
      </c>
      <c r="G40" s="307">
        <v>4324</v>
      </c>
      <c r="H40" s="371">
        <v>1.9737712999776329</v>
      </c>
      <c r="I40" s="307">
        <v>190832</v>
      </c>
      <c r="J40" s="372">
        <v>87.108863255627128</v>
      </c>
      <c r="K40" s="371">
        <v>12.891136744372872</v>
      </c>
      <c r="M40" s="126"/>
    </row>
    <row r="41" spans="1:13" ht="15">
      <c r="A41" s="369">
        <v>2023</v>
      </c>
      <c r="B41" s="728" t="e">
        <v>#REF!</v>
      </c>
      <c r="C41" s="728" t="e">
        <v>#REF!</v>
      </c>
      <c r="D41" s="371" t="e">
        <v>#REF!</v>
      </c>
      <c r="E41" s="728" t="e">
        <v>#REF!</v>
      </c>
      <c r="F41" s="371" t="e">
        <v>#REF!</v>
      </c>
      <c r="G41" s="728" t="e">
        <v>#REF!</v>
      </c>
      <c r="H41" s="371" t="e">
        <v>#REF!</v>
      </c>
      <c r="I41" s="728" t="e">
        <v>#REF!</v>
      </c>
      <c r="J41" s="372" t="e">
        <v>#REF!</v>
      </c>
      <c r="K41" s="371" t="e">
        <v>#REF!</v>
      </c>
      <c r="M41" s="126"/>
    </row>
    <row r="42" spans="1:13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M42" s="126"/>
    </row>
    <row r="43" spans="1:13" ht="30">
      <c r="A43" s="354" t="s">
        <v>496</v>
      </c>
      <c r="B43" s="363" t="s">
        <v>484</v>
      </c>
      <c r="C43" s="364" t="s">
        <v>485</v>
      </c>
      <c r="D43" s="367" t="s">
        <v>486</v>
      </c>
      <c r="E43" s="364" t="s">
        <v>487</v>
      </c>
      <c r="F43" s="367" t="s">
        <v>486</v>
      </c>
      <c r="G43" s="364" t="s">
        <v>488</v>
      </c>
      <c r="H43" s="367" t="s">
        <v>486</v>
      </c>
      <c r="I43" s="367" t="s">
        <v>489</v>
      </c>
      <c r="J43" s="367" t="s">
        <v>490</v>
      </c>
      <c r="K43" s="368" t="s">
        <v>491</v>
      </c>
      <c r="L43" s="119"/>
      <c r="M43" s="119"/>
    </row>
    <row r="44" spans="1:13" ht="15">
      <c r="A44" s="369">
        <v>2018</v>
      </c>
      <c r="B44" s="359">
        <v>241565</v>
      </c>
      <c r="C44" s="307">
        <v>138105</v>
      </c>
      <c r="D44" s="371">
        <v>57.170947778030758</v>
      </c>
      <c r="E44" s="307">
        <v>81992</v>
      </c>
      <c r="F44" s="371">
        <v>33.942003187547861</v>
      </c>
      <c r="G44" s="307">
        <v>5928</v>
      </c>
      <c r="H44" s="371">
        <v>2.4539978887669989</v>
      </c>
      <c r="I44" s="307">
        <v>226025</v>
      </c>
      <c r="J44" s="372">
        <v>93.566948854345625</v>
      </c>
      <c r="K44" s="371">
        <v>6.4330511456543746</v>
      </c>
      <c r="L44" s="119"/>
      <c r="M44" s="119"/>
    </row>
    <row r="45" spans="1:13" ht="15">
      <c r="A45" s="369">
        <v>2019</v>
      </c>
      <c r="B45" s="359">
        <v>244995</v>
      </c>
      <c r="C45" s="307">
        <v>133773</v>
      </c>
      <c r="D45" s="371">
        <v>54.60233882324129</v>
      </c>
      <c r="E45" s="307">
        <v>85229</v>
      </c>
      <c r="F45" s="371">
        <v>34.788056899120392</v>
      </c>
      <c r="G45" s="307">
        <v>5847</v>
      </c>
      <c r="H45" s="371">
        <v>2.3865793179452641</v>
      </c>
      <c r="I45" s="307">
        <v>224849</v>
      </c>
      <c r="J45" s="372">
        <v>91.776975040306937</v>
      </c>
      <c r="K45" s="371">
        <v>8.2230249596930634</v>
      </c>
      <c r="M45" s="125"/>
    </row>
    <row r="46" spans="1:13" ht="15">
      <c r="A46" s="369">
        <v>2020</v>
      </c>
      <c r="B46" s="359">
        <v>248422</v>
      </c>
      <c r="C46" s="307">
        <v>136375</v>
      </c>
      <c r="D46" s="371">
        <v>54.896506750609852</v>
      </c>
      <c r="E46" s="307">
        <v>88235</v>
      </c>
      <c r="F46" s="371">
        <v>35.518190820458734</v>
      </c>
      <c r="G46" s="307">
        <v>5760</v>
      </c>
      <c r="H46" s="371">
        <v>2.3186352255436313</v>
      </c>
      <c r="I46" s="307">
        <v>230370</v>
      </c>
      <c r="J46" s="372">
        <v>92.733332796612217</v>
      </c>
      <c r="K46" s="371">
        <v>7.266667203387783</v>
      </c>
    </row>
    <row r="47" spans="1:13" ht="15">
      <c r="A47" s="369">
        <v>2021</v>
      </c>
      <c r="B47" s="359">
        <v>252291</v>
      </c>
      <c r="C47" s="307">
        <v>134758</v>
      </c>
      <c r="D47" s="371">
        <v>53.413716700159739</v>
      </c>
      <c r="E47" s="307">
        <v>92363</v>
      </c>
      <c r="F47" s="371">
        <v>36.609708630113644</v>
      </c>
      <c r="G47" s="307">
        <v>6121</v>
      </c>
      <c r="H47" s="371">
        <v>2.426166609193352</v>
      </c>
      <c r="I47" s="307">
        <v>233242</v>
      </c>
      <c r="J47" s="372">
        <v>92.449591939466728</v>
      </c>
      <c r="K47" s="371">
        <v>7.5504080605332717</v>
      </c>
    </row>
    <row r="48" spans="1:13" ht="15">
      <c r="A48" s="369">
        <v>2022</v>
      </c>
      <c r="B48" s="359">
        <v>256188</v>
      </c>
      <c r="C48" s="307">
        <v>140669</v>
      </c>
      <c r="D48" s="371">
        <v>54.908504691866909</v>
      </c>
      <c r="E48" s="307">
        <v>86012</v>
      </c>
      <c r="F48" s="371">
        <v>33.573781754024388</v>
      </c>
      <c r="G48" s="307">
        <v>4293</v>
      </c>
      <c r="H48" s="371">
        <v>1.675722516277109</v>
      </c>
      <c r="I48" s="307">
        <v>230974</v>
      </c>
      <c r="J48" s="372">
        <v>90.15800896216841</v>
      </c>
      <c r="K48" s="371">
        <v>9.8419910378315905</v>
      </c>
      <c r="M48" s="126"/>
    </row>
    <row r="49" spans="1:13" ht="15">
      <c r="A49" s="369">
        <v>2023</v>
      </c>
      <c r="B49" s="728" t="e">
        <v>#REF!</v>
      </c>
      <c r="C49" s="728" t="e">
        <v>#REF!</v>
      </c>
      <c r="D49" s="371" t="e">
        <v>#REF!</v>
      </c>
      <c r="E49" s="728" t="e">
        <v>#REF!</v>
      </c>
      <c r="F49" s="371" t="e">
        <v>#REF!</v>
      </c>
      <c r="G49" s="728" t="e">
        <v>#REF!</v>
      </c>
      <c r="H49" s="371" t="e">
        <v>#REF!</v>
      </c>
      <c r="I49" s="728" t="e">
        <v>#REF!</v>
      </c>
      <c r="J49" s="372" t="e">
        <v>#REF!</v>
      </c>
      <c r="K49" s="371" t="e">
        <v>#REF!</v>
      </c>
      <c r="M49" s="126"/>
    </row>
    <row r="50" spans="1:13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M50" s="126"/>
    </row>
    <row r="51" spans="1:13" ht="30">
      <c r="A51" s="354" t="s">
        <v>497</v>
      </c>
      <c r="B51" s="363" t="s">
        <v>484</v>
      </c>
      <c r="C51" s="364" t="s">
        <v>485</v>
      </c>
      <c r="D51" s="367" t="s">
        <v>486</v>
      </c>
      <c r="E51" s="364" t="s">
        <v>487</v>
      </c>
      <c r="F51" s="367" t="s">
        <v>486</v>
      </c>
      <c r="G51" s="364" t="s">
        <v>488</v>
      </c>
      <c r="H51" s="367" t="s">
        <v>486</v>
      </c>
      <c r="I51" s="367" t="s">
        <v>489</v>
      </c>
      <c r="J51" s="367" t="s">
        <v>490</v>
      </c>
      <c r="K51" s="368" t="s">
        <v>491</v>
      </c>
      <c r="M51" s="119"/>
    </row>
    <row r="52" spans="1:13" ht="15">
      <c r="A52" s="369">
        <v>2018</v>
      </c>
      <c r="B52" s="359">
        <v>671585</v>
      </c>
      <c r="C52" s="307">
        <v>238550</v>
      </c>
      <c r="D52" s="371">
        <v>35.520447895649845</v>
      </c>
      <c r="E52" s="307">
        <v>342522</v>
      </c>
      <c r="F52" s="371">
        <v>51.002032505192943</v>
      </c>
      <c r="G52" s="307">
        <v>13806</v>
      </c>
      <c r="H52" s="371">
        <v>2.0557338237155385</v>
      </c>
      <c r="I52" s="307">
        <v>594878</v>
      </c>
      <c r="J52" s="372">
        <v>88.578214224558309</v>
      </c>
      <c r="K52" s="371">
        <v>11.421785775441691</v>
      </c>
      <c r="M52" s="119"/>
    </row>
    <row r="53" spans="1:13" ht="15">
      <c r="A53" s="369">
        <v>2019</v>
      </c>
      <c r="B53" s="359">
        <v>683968</v>
      </c>
      <c r="C53" s="307">
        <v>236118</v>
      </c>
      <c r="D53" s="371">
        <v>34.521790493122481</v>
      </c>
      <c r="E53" s="307">
        <v>364827</v>
      </c>
      <c r="F53" s="371">
        <v>53.339776129877428</v>
      </c>
      <c r="G53" s="307">
        <v>14967</v>
      </c>
      <c r="H53" s="371">
        <v>2.1882602694862916</v>
      </c>
      <c r="I53" s="307">
        <v>615912</v>
      </c>
      <c r="J53" s="372">
        <v>90.049826892486195</v>
      </c>
      <c r="K53" s="371">
        <v>9.9501731075138053</v>
      </c>
      <c r="M53" s="125"/>
    </row>
    <row r="54" spans="1:13" ht="15">
      <c r="A54" s="369">
        <v>2020</v>
      </c>
      <c r="B54" s="359">
        <v>695596</v>
      </c>
      <c r="C54" s="307">
        <v>247032</v>
      </c>
      <c r="D54" s="371">
        <v>35.513717732706915</v>
      </c>
      <c r="E54" s="307">
        <v>380776</v>
      </c>
      <c r="F54" s="371">
        <v>54.740970333354419</v>
      </c>
      <c r="G54" s="307">
        <v>15137</v>
      </c>
      <c r="H54" s="371">
        <v>2.1761194716473353</v>
      </c>
      <c r="I54" s="307">
        <v>642945</v>
      </c>
      <c r="J54" s="372">
        <v>92.430807537708674</v>
      </c>
      <c r="K54" s="371">
        <v>7.5691924622913263</v>
      </c>
      <c r="M54" s="125"/>
    </row>
    <row r="55" spans="1:13" ht="15">
      <c r="A55" s="369">
        <v>2021</v>
      </c>
      <c r="B55" s="359">
        <v>706477</v>
      </c>
      <c r="C55" s="307">
        <v>248543</v>
      </c>
      <c r="D55" s="371">
        <v>35.180621591361074</v>
      </c>
      <c r="E55" s="307">
        <v>412856</v>
      </c>
      <c r="F55" s="371">
        <v>58.438703595446142</v>
      </c>
      <c r="G55" s="307">
        <v>14134</v>
      </c>
      <c r="H55" s="371">
        <v>2.0006313015144159</v>
      </c>
      <c r="I55" s="307">
        <v>675533</v>
      </c>
      <c r="J55" s="372">
        <v>95.619956488321634</v>
      </c>
      <c r="K55" s="371">
        <v>4.380043511678366</v>
      </c>
      <c r="M55" s="126"/>
    </row>
    <row r="56" spans="1:13" ht="15">
      <c r="A56" s="369">
        <v>2022</v>
      </c>
      <c r="B56" s="359">
        <v>717384</v>
      </c>
      <c r="C56" s="307">
        <v>275216</v>
      </c>
      <c r="D56" s="371">
        <v>38.363833037815169</v>
      </c>
      <c r="E56" s="307">
        <v>412583</v>
      </c>
      <c r="F56" s="371">
        <v>57.512155275277955</v>
      </c>
      <c r="G56" s="307">
        <v>9168</v>
      </c>
      <c r="H56" s="371">
        <v>1.2779766484895119</v>
      </c>
      <c r="I56" s="307">
        <v>696967</v>
      </c>
      <c r="J56" s="372">
        <v>97.153964961582645</v>
      </c>
      <c r="K56" s="371">
        <v>2.8460350384173552</v>
      </c>
      <c r="M56" s="126"/>
    </row>
    <row r="57" spans="1:13" ht="15">
      <c r="A57" s="369">
        <v>2023</v>
      </c>
      <c r="B57" s="728" t="e">
        <v>#REF!</v>
      </c>
      <c r="C57" s="728" t="e">
        <v>#REF!</v>
      </c>
      <c r="D57" s="371" t="e">
        <v>#REF!</v>
      </c>
      <c r="E57" s="728" t="e">
        <v>#REF!</v>
      </c>
      <c r="F57" s="371" t="e">
        <v>#REF!</v>
      </c>
      <c r="G57" s="728" t="e">
        <v>#REF!</v>
      </c>
      <c r="H57" s="371" t="e">
        <v>#REF!</v>
      </c>
      <c r="I57" s="728" t="e">
        <v>#REF!</v>
      </c>
      <c r="J57" s="372" t="e">
        <v>#REF!</v>
      </c>
      <c r="K57" s="371" t="e">
        <v>#REF!</v>
      </c>
      <c r="M57" s="126"/>
    </row>
    <row r="58" spans="1:13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M58" s="126"/>
    </row>
    <row r="59" spans="1:13" ht="30">
      <c r="A59" s="354" t="s">
        <v>498</v>
      </c>
      <c r="B59" s="363" t="s">
        <v>484</v>
      </c>
      <c r="C59" s="364" t="s">
        <v>485</v>
      </c>
      <c r="D59" s="367" t="s">
        <v>486</v>
      </c>
      <c r="E59" s="364" t="s">
        <v>487</v>
      </c>
      <c r="F59" s="367" t="s">
        <v>486</v>
      </c>
      <c r="G59" s="364" t="s">
        <v>488</v>
      </c>
      <c r="H59" s="367" t="s">
        <v>486</v>
      </c>
      <c r="I59" s="367" t="s">
        <v>489</v>
      </c>
      <c r="J59" s="367" t="s">
        <v>490</v>
      </c>
      <c r="K59" s="368" t="s">
        <v>491</v>
      </c>
      <c r="M59" s="126"/>
    </row>
    <row r="60" spans="1:13" ht="15">
      <c r="A60" s="369">
        <v>2018</v>
      </c>
      <c r="B60" s="359">
        <v>365422</v>
      </c>
      <c r="C60" s="307">
        <v>214757</v>
      </c>
      <c r="D60" s="371">
        <v>58.769586943314856</v>
      </c>
      <c r="E60" s="307">
        <v>84472</v>
      </c>
      <c r="F60" s="371">
        <v>23.116287470376715</v>
      </c>
      <c r="G60" s="307">
        <v>8879</v>
      </c>
      <c r="H60" s="371">
        <v>2.4297934990230474</v>
      </c>
      <c r="I60" s="307">
        <v>308108</v>
      </c>
      <c r="J60" s="372">
        <v>84.315667912714616</v>
      </c>
      <c r="K60" s="371">
        <v>15.684332087285384</v>
      </c>
      <c r="M60" s="119"/>
    </row>
    <row r="61" spans="1:13" ht="15">
      <c r="A61" s="369">
        <v>2019</v>
      </c>
      <c r="B61" s="359">
        <v>367467</v>
      </c>
      <c r="C61" s="307">
        <v>210677</v>
      </c>
      <c r="D61" s="371">
        <v>57.332223029550953</v>
      </c>
      <c r="E61" s="307">
        <v>85183</v>
      </c>
      <c r="F61" s="371">
        <v>23.18112918983201</v>
      </c>
      <c r="G61" s="307">
        <v>9474</v>
      </c>
      <c r="H61" s="371">
        <v>2.5781906946746238</v>
      </c>
      <c r="I61" s="307">
        <v>305334</v>
      </c>
      <c r="J61" s="372">
        <v>83.091542914057598</v>
      </c>
      <c r="K61" s="371">
        <v>16.908457085942402</v>
      </c>
      <c r="M61" s="119"/>
    </row>
    <row r="62" spans="1:13" ht="15">
      <c r="A62" s="369">
        <v>2020</v>
      </c>
      <c r="B62" s="359">
        <v>370530</v>
      </c>
      <c r="C62" s="307">
        <v>213157</v>
      </c>
      <c r="D62" s="371">
        <v>57.527595606293694</v>
      </c>
      <c r="E62" s="307">
        <v>86732</v>
      </c>
      <c r="F62" s="371">
        <v>23.407551345370145</v>
      </c>
      <c r="G62" s="307">
        <v>9579</v>
      </c>
      <c r="H62" s="371">
        <v>2.5852157720022673</v>
      </c>
      <c r="I62" s="307">
        <v>309468</v>
      </c>
      <c r="J62" s="372">
        <v>83.520362723666096</v>
      </c>
      <c r="K62" s="371">
        <v>16.479637276333904</v>
      </c>
    </row>
    <row r="63" spans="1:13" ht="15">
      <c r="A63" s="369">
        <v>2021</v>
      </c>
      <c r="B63" s="359">
        <v>376280</v>
      </c>
      <c r="C63" s="307">
        <v>210341</v>
      </c>
      <c r="D63" s="371">
        <v>55.90012756457957</v>
      </c>
      <c r="E63" s="307">
        <v>89961</v>
      </c>
      <c r="F63" s="371">
        <v>23.907994046986285</v>
      </c>
      <c r="G63" s="307">
        <v>9518</v>
      </c>
      <c r="H63" s="371">
        <v>2.5294993090251938</v>
      </c>
      <c r="I63" s="307">
        <v>309820</v>
      </c>
      <c r="J63" s="372">
        <v>82.33762092059105</v>
      </c>
      <c r="K63" s="371">
        <v>17.66237907940895</v>
      </c>
    </row>
    <row r="64" spans="1:13" ht="15">
      <c r="A64" s="369">
        <v>2022</v>
      </c>
      <c r="B64" s="359">
        <v>382087</v>
      </c>
      <c r="C64" s="307">
        <v>213937</v>
      </c>
      <c r="D64" s="371">
        <v>55.991698225796739</v>
      </c>
      <c r="E64" s="307">
        <v>86738</v>
      </c>
      <c r="F64" s="371">
        <v>22.701112573837896</v>
      </c>
      <c r="G64" s="307">
        <v>6195</v>
      </c>
      <c r="H64" s="371">
        <v>1.6213584864180146</v>
      </c>
      <c r="I64" s="307">
        <v>306870</v>
      </c>
      <c r="J64" s="372">
        <v>80.314169286052646</v>
      </c>
      <c r="K64" s="371">
        <v>19.685830713947354</v>
      </c>
    </row>
    <row r="65" spans="1:12" ht="15">
      <c r="A65" s="369">
        <v>2023</v>
      </c>
      <c r="B65" s="728" t="e">
        <v>#REF!</v>
      </c>
      <c r="C65" s="728" t="e">
        <v>#REF!</v>
      </c>
      <c r="D65" s="371" t="e">
        <v>#REF!</v>
      </c>
      <c r="E65" s="728" t="e">
        <v>#REF!</v>
      </c>
      <c r="F65" s="371" t="e">
        <v>#REF!</v>
      </c>
      <c r="G65" s="728" t="e">
        <v>#REF!</v>
      </c>
      <c r="H65" s="371" t="e">
        <v>#REF!</v>
      </c>
      <c r="I65" s="728" t="e">
        <v>#REF!</v>
      </c>
      <c r="J65" s="372" t="e">
        <v>#REF!</v>
      </c>
      <c r="K65" s="371" t="e">
        <v>#REF!</v>
      </c>
    </row>
    <row r="66" spans="1:12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</row>
    <row r="67" spans="1:12" ht="30">
      <c r="A67" s="354" t="s">
        <v>499</v>
      </c>
      <c r="B67" s="363" t="s">
        <v>484</v>
      </c>
      <c r="C67" s="364" t="s">
        <v>485</v>
      </c>
      <c r="D67" s="367" t="s">
        <v>486</v>
      </c>
      <c r="E67" s="364" t="s">
        <v>487</v>
      </c>
      <c r="F67" s="367" t="s">
        <v>486</v>
      </c>
      <c r="G67" s="364" t="s">
        <v>488</v>
      </c>
      <c r="H67" s="367" t="s">
        <v>486</v>
      </c>
      <c r="I67" s="367" t="s">
        <v>489</v>
      </c>
      <c r="J67" s="367" t="s">
        <v>490</v>
      </c>
      <c r="K67" s="368" t="s">
        <v>491</v>
      </c>
    </row>
    <row r="68" spans="1:12" ht="15">
      <c r="A68" s="369">
        <v>2018</v>
      </c>
      <c r="B68" s="359">
        <v>3870058</v>
      </c>
      <c r="C68" s="307">
        <v>826277</v>
      </c>
      <c r="D68" s="371">
        <v>21.35050689162798</v>
      </c>
      <c r="E68" s="307">
        <v>2950045</v>
      </c>
      <c r="F68" s="371">
        <v>76.227410545268313</v>
      </c>
      <c r="G68" s="307">
        <v>118621</v>
      </c>
      <c r="H68" s="371">
        <v>3.0650961820210445</v>
      </c>
      <c r="I68" s="307">
        <v>3894943</v>
      </c>
      <c r="J68" s="372">
        <v>100.64301361891734</v>
      </c>
      <c r="K68" s="371">
        <v>-0.64301361891733677</v>
      </c>
      <c r="L68" s="119"/>
    </row>
    <row r="69" spans="1:12" ht="15">
      <c r="A69" s="369">
        <v>2019</v>
      </c>
      <c r="B69" s="359">
        <v>3969222</v>
      </c>
      <c r="C69" s="307">
        <v>800149</v>
      </c>
      <c r="D69" s="371">
        <v>20.158837172624761</v>
      </c>
      <c r="E69" s="307">
        <v>3067157</v>
      </c>
      <c r="F69" s="371">
        <v>77.273505991854321</v>
      </c>
      <c r="G69" s="307">
        <v>134737</v>
      </c>
      <c r="H69" s="371">
        <v>3.3945443212800894</v>
      </c>
      <c r="I69" s="307">
        <v>4002043</v>
      </c>
      <c r="J69" s="372">
        <v>100.82688748575916</v>
      </c>
      <c r="K69" s="371">
        <v>-0.82688748575915838</v>
      </c>
    </row>
    <row r="70" spans="1:12" ht="15">
      <c r="A70" s="369">
        <v>2020</v>
      </c>
      <c r="B70" s="359">
        <v>4055296</v>
      </c>
      <c r="C70" s="307">
        <v>901425</v>
      </c>
      <c r="D70" s="371">
        <v>22.228340422006188</v>
      </c>
      <c r="E70" s="307">
        <v>3129868</v>
      </c>
      <c r="F70" s="371">
        <v>77.179766902342024</v>
      </c>
      <c r="G70" s="307">
        <v>132392</v>
      </c>
      <c r="H70" s="371">
        <v>3.2646692128022221</v>
      </c>
      <c r="I70" s="307">
        <v>4163685</v>
      </c>
      <c r="J70" s="372">
        <v>102.67277653715044</v>
      </c>
      <c r="K70" s="371">
        <v>-2.6727765371504404</v>
      </c>
    </row>
    <row r="71" spans="1:12" ht="15">
      <c r="A71" s="369">
        <v>2021</v>
      </c>
      <c r="B71" s="359">
        <v>4119008</v>
      </c>
      <c r="C71" s="307">
        <v>912411</v>
      </c>
      <c r="D71" s="371">
        <v>22.151231558666552</v>
      </c>
      <c r="E71" s="307">
        <v>3280838</v>
      </c>
      <c r="F71" s="371">
        <v>79.651168436672123</v>
      </c>
      <c r="G71" s="307">
        <v>133282</v>
      </c>
      <c r="H71" s="371">
        <v>3.2357791002105363</v>
      </c>
      <c r="I71" s="307">
        <v>4326531</v>
      </c>
      <c r="J71" s="372">
        <v>105.03817909554922</v>
      </c>
      <c r="K71" s="371">
        <v>-5.0381790955492249</v>
      </c>
    </row>
    <row r="72" spans="1:12" ht="15">
      <c r="A72" s="369">
        <v>2022</v>
      </c>
      <c r="B72" s="359">
        <v>4182607</v>
      </c>
      <c r="C72" s="307">
        <v>1067292</v>
      </c>
      <c r="D72" s="371">
        <v>25.517386644262778</v>
      </c>
      <c r="E72" s="307">
        <v>3173282</v>
      </c>
      <c r="F72" s="371">
        <v>75.868519322996391</v>
      </c>
      <c r="G72" s="307">
        <v>63484</v>
      </c>
      <c r="H72" s="371">
        <v>1.5178093471368455</v>
      </c>
      <c r="I72" s="307">
        <v>4304058</v>
      </c>
      <c r="J72" s="372">
        <v>102.90371531439601</v>
      </c>
      <c r="K72" s="371">
        <v>-2.9037153143960097</v>
      </c>
    </row>
    <row r="73" spans="1:12" ht="15">
      <c r="A73" s="369">
        <v>2023</v>
      </c>
      <c r="B73" s="359" t="e">
        <v>#REF!</v>
      </c>
      <c r="C73" s="307" t="e">
        <v>#REF!</v>
      </c>
      <c r="D73" s="371" t="e">
        <v>#REF!</v>
      </c>
      <c r="E73" s="307" t="e">
        <v>#REF!</v>
      </c>
      <c r="F73" s="371" t="e">
        <v>#REF!</v>
      </c>
      <c r="G73" s="307" t="e">
        <v>#REF!</v>
      </c>
      <c r="H73" s="371" t="e">
        <v>#REF!</v>
      </c>
      <c r="I73" s="307" t="e">
        <v>#REF!</v>
      </c>
      <c r="J73" s="372" t="e">
        <v>#REF!</v>
      </c>
      <c r="K73" s="371" t="e">
        <v>#REF!</v>
      </c>
    </row>
    <row r="81" spans="12:25">
      <c r="M81" s="370" t="s">
        <v>426</v>
      </c>
      <c r="N81" s="787" t="s">
        <v>500</v>
      </c>
      <c r="O81" s="788"/>
      <c r="P81" s="788"/>
      <c r="Q81" s="788"/>
      <c r="R81" s="788"/>
      <c r="S81" s="788"/>
      <c r="T81" s="788"/>
      <c r="U81" s="788"/>
      <c r="V81" s="788"/>
      <c r="W81" s="788"/>
      <c r="X81" s="788"/>
      <c r="Y81" s="789"/>
    </row>
    <row r="82" spans="12:25">
      <c r="M82" s="370"/>
      <c r="N82" s="787" t="s">
        <v>501</v>
      </c>
      <c r="O82" s="788"/>
      <c r="P82" s="788"/>
      <c r="Q82" s="788"/>
      <c r="R82" s="788"/>
      <c r="S82" s="788"/>
      <c r="T82" s="788"/>
      <c r="U82" s="788"/>
      <c r="V82" s="788"/>
      <c r="W82" s="788"/>
      <c r="X82" s="788"/>
      <c r="Y82" s="788"/>
    </row>
    <row r="83" spans="12:25">
      <c r="M83" s="222" t="s">
        <v>428</v>
      </c>
      <c r="N83" s="790" t="s">
        <v>429</v>
      </c>
      <c r="O83" s="791"/>
      <c r="P83" s="791"/>
      <c r="Q83" s="791"/>
      <c r="R83" s="791"/>
      <c r="S83" s="791"/>
      <c r="T83" s="791"/>
      <c r="U83" s="791"/>
      <c r="V83" s="791"/>
      <c r="W83" s="791"/>
      <c r="X83" s="791"/>
      <c r="Y83" s="791"/>
    </row>
    <row r="89" spans="12:25">
      <c r="L89" s="119"/>
    </row>
    <row r="99" spans="12:12">
      <c r="L99" s="119"/>
    </row>
    <row r="100" spans="12:12">
      <c r="L100" s="119"/>
    </row>
    <row r="182" spans="12:13" ht="22.5">
      <c r="L182" s="623"/>
      <c r="M182" s="623"/>
    </row>
    <row r="183" spans="12:13" ht="22.5">
      <c r="L183" s="623"/>
      <c r="M183" s="623"/>
    </row>
    <row r="184" spans="12:13" ht="19.5">
      <c r="L184" s="624"/>
      <c r="M184" s="624"/>
    </row>
  </sheetData>
  <sheetProtection autoFilter="0"/>
  <mergeCells count="4">
    <mergeCell ref="L1:AS1"/>
    <mergeCell ref="N81:Y81"/>
    <mergeCell ref="N82:Y82"/>
    <mergeCell ref="N83:Y8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theme="6"/>
  </sheetPr>
  <dimension ref="A1:S226"/>
  <sheetViews>
    <sheetView zoomScale="70" zoomScaleNormal="70" workbookViewId="0">
      <selection activeCell="A9" sqref="A9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customHeight="1">
      <c r="A1" s="810" t="s">
        <v>502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2"/>
    </row>
    <row r="2" spans="1:19" ht="24.75" customHeight="1">
      <c r="A2" s="439"/>
      <c r="B2" s="813" t="s">
        <v>288</v>
      </c>
      <c r="C2" s="813"/>
      <c r="D2" s="813" t="s">
        <v>299</v>
      </c>
      <c r="E2" s="813"/>
      <c r="F2" s="813" t="s">
        <v>306</v>
      </c>
      <c r="G2" s="813"/>
      <c r="H2" s="813" t="s">
        <v>318</v>
      </c>
      <c r="I2" s="813"/>
      <c r="J2" s="813" t="s">
        <v>329</v>
      </c>
      <c r="K2" s="813"/>
      <c r="L2" s="813" t="s">
        <v>349</v>
      </c>
      <c r="M2" s="813"/>
      <c r="N2" s="813" t="s">
        <v>367</v>
      </c>
      <c r="O2" s="813"/>
      <c r="P2" s="813" t="s">
        <v>391</v>
      </c>
      <c r="Q2" s="813"/>
      <c r="R2" s="813" t="s">
        <v>503</v>
      </c>
      <c r="S2" s="813"/>
    </row>
    <row r="3" spans="1:19" ht="45">
      <c r="A3" s="350"/>
      <c r="B3" s="355" t="s">
        <v>504</v>
      </c>
      <c r="C3" s="355" t="s">
        <v>505</v>
      </c>
      <c r="D3" s="355" t="s">
        <v>504</v>
      </c>
      <c r="E3" s="355" t="s">
        <v>505</v>
      </c>
      <c r="F3" s="355" t="s">
        <v>504</v>
      </c>
      <c r="G3" s="355" t="s">
        <v>505</v>
      </c>
      <c r="H3" s="355" t="s">
        <v>504</v>
      </c>
      <c r="I3" s="355" t="s">
        <v>505</v>
      </c>
      <c r="J3" s="355" t="s">
        <v>504</v>
      </c>
      <c r="K3" s="355" t="s">
        <v>505</v>
      </c>
      <c r="L3" s="355" t="s">
        <v>504</v>
      </c>
      <c r="M3" s="355" t="s">
        <v>505</v>
      </c>
      <c r="N3" s="355" t="s">
        <v>504</v>
      </c>
      <c r="O3" s="355" t="s">
        <v>505</v>
      </c>
      <c r="P3" s="355" t="s">
        <v>504</v>
      </c>
      <c r="Q3" s="355" t="s">
        <v>505</v>
      </c>
      <c r="R3" s="355" t="s">
        <v>504</v>
      </c>
      <c r="S3" s="355" t="s">
        <v>505</v>
      </c>
    </row>
    <row r="4" spans="1:19" ht="15">
      <c r="A4" s="350" t="s">
        <v>290</v>
      </c>
      <c r="B4" s="616">
        <v>62914</v>
      </c>
      <c r="C4" s="353">
        <v>0.56132618374211507</v>
      </c>
      <c r="D4" s="616">
        <v>227234</v>
      </c>
      <c r="E4" s="353">
        <v>0.83222179494222559</v>
      </c>
      <c r="F4" s="616">
        <v>404752</v>
      </c>
      <c r="G4" s="353">
        <v>0.73506539734197307</v>
      </c>
      <c r="H4" s="616">
        <v>142569</v>
      </c>
      <c r="I4" s="353">
        <v>0.67298732563902852</v>
      </c>
      <c r="J4" s="616">
        <v>152221</v>
      </c>
      <c r="K4" s="353">
        <v>0.68415470010562041</v>
      </c>
      <c r="L4" s="616">
        <v>142595</v>
      </c>
      <c r="M4" s="353">
        <v>0.54805024098145172</v>
      </c>
      <c r="N4" s="616">
        <v>278455</v>
      </c>
      <c r="O4" s="353">
        <v>0.38218811635219696</v>
      </c>
      <c r="P4" s="616">
        <v>214758</v>
      </c>
      <c r="Q4" s="353">
        <v>0.55342868187089289</v>
      </c>
      <c r="R4" s="616">
        <v>1101514</v>
      </c>
      <c r="S4" s="353">
        <v>0.25930941941559016</v>
      </c>
    </row>
    <row r="5" spans="1:19" ht="15">
      <c r="A5" s="350" t="s">
        <v>292</v>
      </c>
      <c r="B5" s="616">
        <v>26444</v>
      </c>
      <c r="C5" s="353">
        <v>0.23593651020244288</v>
      </c>
      <c r="D5" s="616">
        <v>34914</v>
      </c>
      <c r="E5" s="353">
        <v>0.12786903257704774</v>
      </c>
      <c r="F5" s="616">
        <v>194154</v>
      </c>
      <c r="G5" s="353">
        <v>0.35260082014550498</v>
      </c>
      <c r="H5" s="616">
        <v>39170</v>
      </c>
      <c r="I5" s="353">
        <v>0.18489933677924897</v>
      </c>
      <c r="J5" s="616">
        <v>34229</v>
      </c>
      <c r="K5" s="353">
        <v>0.15384165936313177</v>
      </c>
      <c r="L5" s="616">
        <v>83572</v>
      </c>
      <c r="M5" s="353">
        <v>0.32120098698623295</v>
      </c>
      <c r="N5" s="616">
        <v>410974</v>
      </c>
      <c r="O5" s="353">
        <v>0.56407455039316146</v>
      </c>
      <c r="P5" s="616">
        <v>85632</v>
      </c>
      <c r="Q5" s="353">
        <v>0.22067259373792036</v>
      </c>
      <c r="R5" s="616">
        <v>3139625</v>
      </c>
      <c r="S5" s="353">
        <v>0.73910484654091757</v>
      </c>
    </row>
    <row r="6" spans="1:19" ht="15">
      <c r="A6" s="350" t="s">
        <v>294</v>
      </c>
      <c r="B6" s="616">
        <v>1759</v>
      </c>
      <c r="C6" s="353">
        <v>1.5694007012785397E-2</v>
      </c>
      <c r="D6" s="616">
        <v>4121</v>
      </c>
      <c r="E6" s="353">
        <v>1.5092750279257997E-2</v>
      </c>
      <c r="F6" s="616">
        <v>9690</v>
      </c>
      <c r="G6" s="353">
        <v>1.7597896243239611E-2</v>
      </c>
      <c r="H6" s="616">
        <v>3206</v>
      </c>
      <c r="I6" s="353">
        <v>1.513370624749227E-2</v>
      </c>
      <c r="J6" s="616">
        <v>4277</v>
      </c>
      <c r="K6" s="353">
        <v>1.9222903885480574E-2</v>
      </c>
      <c r="L6" s="616">
        <v>4255</v>
      </c>
      <c r="M6" s="353">
        <v>1.6353685440415704E-2</v>
      </c>
      <c r="N6" s="616">
        <v>9073</v>
      </c>
      <c r="O6" s="353">
        <v>1.2452973657012742E-2</v>
      </c>
      <c r="P6" s="616">
        <v>6122</v>
      </c>
      <c r="Q6" s="353">
        <v>1.5776317484860199E-2</v>
      </c>
      <c r="R6" s="616">
        <v>62965</v>
      </c>
      <c r="S6" s="353">
        <v>1.4822705470382251E-2</v>
      </c>
    </row>
    <row r="7" spans="1:19" ht="15">
      <c r="A7" s="350" t="s">
        <v>506</v>
      </c>
      <c r="B7" s="616">
        <v>2658</v>
      </c>
      <c r="C7" s="353">
        <v>2.3714991836261277E-2</v>
      </c>
      <c r="D7" s="616">
        <v>2418</v>
      </c>
      <c r="E7" s="353">
        <v>8.8556831291545356E-3</v>
      </c>
      <c r="F7" s="616">
        <v>10079</v>
      </c>
      <c r="G7" s="353">
        <v>1.8304354616678228E-2</v>
      </c>
      <c r="H7" s="616">
        <v>1124</v>
      </c>
      <c r="I7" s="353">
        <v>5.3057660081663478E-3</v>
      </c>
      <c r="J7" s="616">
        <v>1520</v>
      </c>
      <c r="K7" s="353">
        <v>6.8316141935773839E-3</v>
      </c>
      <c r="L7" s="616">
        <v>1791</v>
      </c>
      <c r="M7" s="353">
        <v>6.8835371618765039E-3</v>
      </c>
      <c r="N7" s="616">
        <v>5004</v>
      </c>
      <c r="O7" s="353">
        <v>6.8681450655452177E-3</v>
      </c>
      <c r="P7" s="616">
        <v>3268</v>
      </c>
      <c r="Q7" s="353">
        <v>8.421595155263497E-3</v>
      </c>
      <c r="R7" s="616">
        <v>67655</v>
      </c>
      <c r="S7" s="353">
        <v>1.59267869228732E-2</v>
      </c>
    </row>
    <row r="8" spans="1:19" ht="17.25" customHeight="1">
      <c r="A8" s="439" t="s">
        <v>507</v>
      </c>
      <c r="B8" s="617">
        <v>93775</v>
      </c>
      <c r="C8" s="440">
        <v>83.667169279360465</v>
      </c>
      <c r="D8" s="617">
        <v>268687</v>
      </c>
      <c r="E8" s="440">
        <v>98.403926092768586</v>
      </c>
      <c r="F8" s="617">
        <v>618675</v>
      </c>
      <c r="G8" s="440">
        <v>100</v>
      </c>
      <c r="H8" s="617">
        <v>186069</v>
      </c>
      <c r="I8" s="440">
        <v>87.832613467393614</v>
      </c>
      <c r="J8" s="617">
        <v>192247</v>
      </c>
      <c r="K8" s="440">
        <v>86.405087754781007</v>
      </c>
      <c r="L8" s="617">
        <v>232213</v>
      </c>
      <c r="M8" s="440">
        <v>89.248845056997681</v>
      </c>
      <c r="N8" s="617">
        <v>703506</v>
      </c>
      <c r="O8" s="440">
        <v>96.558378546791644</v>
      </c>
      <c r="P8" s="617">
        <v>309780</v>
      </c>
      <c r="Q8" s="440">
        <v>79.829918824893696</v>
      </c>
      <c r="R8" s="617">
        <v>4371759</v>
      </c>
      <c r="S8" s="440">
        <v>100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00CC00"/>
  </sheetPr>
  <dimension ref="A1:U69"/>
  <sheetViews>
    <sheetView zoomScale="70" zoomScaleNormal="70" workbookViewId="0">
      <selection activeCell="C18" sqref="C18"/>
    </sheetView>
  </sheetViews>
  <sheetFormatPr defaultColWidth="11.42578125" defaultRowHeight="12.75"/>
  <cols>
    <col min="1" max="1" width="19.28515625" bestFit="1" customWidth="1"/>
    <col min="2" max="2" width="39.140625" customWidth="1"/>
    <col min="3" max="3" width="16.7109375" bestFit="1" customWidth="1"/>
    <col min="4" max="4" width="13" customWidth="1"/>
    <col min="5" max="5" width="14" bestFit="1" customWidth="1"/>
    <col min="6" max="6" width="16.42578125" customWidth="1"/>
    <col min="7" max="7" width="19.140625" bestFit="1" customWidth="1"/>
    <col min="8" max="8" width="14.28515625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21.140625" customWidth="1"/>
    <col min="18" max="18" width="36.85546875" customWidth="1"/>
    <col min="19" max="19" width="21.28515625" hidden="1" customWidth="1"/>
    <col min="20" max="20" width="13" hidden="1" customWidth="1"/>
    <col min="21" max="21" width="11.42578125" hidden="1" customWidth="1"/>
  </cols>
  <sheetData>
    <row r="1" spans="1:21" ht="24.95" customHeight="1">
      <c r="A1" s="819" t="s">
        <v>508</v>
      </c>
      <c r="B1" s="819"/>
      <c r="C1" s="819"/>
      <c r="D1" s="819"/>
      <c r="S1" s="816" t="s">
        <v>509</v>
      </c>
      <c r="T1" s="817"/>
      <c r="U1" s="818"/>
    </row>
    <row r="2" spans="1:21" s="2" customFormat="1" ht="39" customHeight="1">
      <c r="A2" s="441" t="s">
        <v>510</v>
      </c>
      <c r="B2" s="442" t="s">
        <v>511</v>
      </c>
      <c r="C2" s="443" t="s">
        <v>512</v>
      </c>
      <c r="D2" s="442" t="s">
        <v>513</v>
      </c>
      <c r="S2" s="16" t="s">
        <v>514</v>
      </c>
      <c r="T2" s="250" t="s">
        <v>512</v>
      </c>
      <c r="U2" s="16" t="s">
        <v>513</v>
      </c>
    </row>
    <row r="3" spans="1:21" ht="18.95" customHeight="1">
      <c r="A3" s="594" t="s">
        <v>515</v>
      </c>
      <c r="B3" s="662" t="s">
        <v>516</v>
      </c>
      <c r="C3" s="663">
        <v>1557950</v>
      </c>
      <c r="D3" s="664">
        <v>57.130294989534335</v>
      </c>
      <c r="E3" s="9"/>
      <c r="F3" s="9"/>
      <c r="R3" s="2"/>
      <c r="S3" s="273" t="s">
        <v>517</v>
      </c>
      <c r="T3" s="274">
        <v>2952313</v>
      </c>
      <c r="U3" s="275" t="e">
        <v>#REF!</v>
      </c>
    </row>
    <row r="4" spans="1:21" ht="39" customHeight="1">
      <c r="A4" s="594" t="s">
        <v>518</v>
      </c>
      <c r="B4" s="662" t="s">
        <v>519</v>
      </c>
      <c r="C4" s="663">
        <v>384383</v>
      </c>
      <c r="D4" s="664">
        <v>14.095390852698852</v>
      </c>
      <c r="E4" s="10"/>
      <c r="F4" s="9"/>
      <c r="S4" s="273" t="s">
        <v>520</v>
      </c>
      <c r="T4" s="274">
        <v>1680336</v>
      </c>
      <c r="U4" s="275" t="e">
        <v>#REF!</v>
      </c>
    </row>
    <row r="5" spans="1:21" ht="18.95" customHeight="1">
      <c r="A5" s="594" t="s">
        <v>521</v>
      </c>
      <c r="B5" s="662" t="s">
        <v>522</v>
      </c>
      <c r="C5" s="663">
        <v>332925</v>
      </c>
      <c r="D5" s="664">
        <v>12.208417124677119</v>
      </c>
      <c r="E5" s="10"/>
      <c r="F5" s="9"/>
      <c r="S5" s="273" t="s">
        <v>523</v>
      </c>
      <c r="T5" s="274">
        <v>904357</v>
      </c>
      <c r="U5" s="275" t="e">
        <v>#REF!</v>
      </c>
    </row>
    <row r="6" spans="1:21" ht="33" customHeight="1">
      <c r="A6" s="594" t="s">
        <v>524</v>
      </c>
      <c r="B6" s="662" t="s">
        <v>525</v>
      </c>
      <c r="C6" s="663">
        <v>244520</v>
      </c>
      <c r="D6" s="664">
        <v>8.9665905393888998</v>
      </c>
      <c r="E6" s="10"/>
      <c r="F6" s="9"/>
      <c r="S6" s="273"/>
      <c r="T6" s="274"/>
      <c r="U6" s="275"/>
    </row>
    <row r="7" spans="1:21" ht="18.95" customHeight="1">
      <c r="A7" s="594" t="s">
        <v>526</v>
      </c>
      <c r="B7" s="662" t="s">
        <v>527</v>
      </c>
      <c r="C7" s="663">
        <v>106343</v>
      </c>
      <c r="D7" s="664">
        <v>3.8996161366359958</v>
      </c>
      <c r="E7" s="10"/>
      <c r="F7" s="9"/>
      <c r="S7" s="273" t="s">
        <v>528</v>
      </c>
      <c r="T7" s="274">
        <v>389877</v>
      </c>
      <c r="U7" s="275" t="e">
        <v>#REF!</v>
      </c>
    </row>
    <row r="8" spans="1:21" ht="18.95" customHeight="1">
      <c r="A8" s="594" t="s">
        <v>529</v>
      </c>
      <c r="B8" s="662" t="s">
        <v>530</v>
      </c>
      <c r="C8" s="663">
        <v>40319</v>
      </c>
      <c r="D8" s="664">
        <v>1.4785046783805866</v>
      </c>
      <c r="E8" s="10"/>
      <c r="F8" s="9"/>
      <c r="S8" s="273" t="s">
        <v>531</v>
      </c>
      <c r="T8" s="274">
        <v>144483</v>
      </c>
      <c r="U8" s="275" t="e">
        <v>#REF!</v>
      </c>
    </row>
    <row r="9" spans="1:21" ht="18.95" customHeight="1">
      <c r="A9" s="594" t="s">
        <v>532</v>
      </c>
      <c r="B9" s="662" t="s">
        <v>533</v>
      </c>
      <c r="C9" s="663">
        <v>40840</v>
      </c>
      <c r="D9" s="664">
        <v>1.4976098381671954</v>
      </c>
      <c r="E9" s="10"/>
      <c r="F9" s="9"/>
      <c r="S9" s="273" t="s">
        <v>534</v>
      </c>
      <c r="T9" s="274">
        <v>43438</v>
      </c>
      <c r="U9" s="275" t="e">
        <v>#REF!</v>
      </c>
    </row>
    <row r="10" spans="1:21" ht="18.95" customHeight="1">
      <c r="A10" s="594" t="s">
        <v>535</v>
      </c>
      <c r="B10" s="662" t="s">
        <v>536</v>
      </c>
      <c r="C10" s="663">
        <v>2851</v>
      </c>
      <c r="D10" s="664">
        <v>0.10454666132748958</v>
      </c>
      <c r="E10" s="10"/>
      <c r="F10" s="9"/>
      <c r="S10" s="273"/>
      <c r="T10" s="274"/>
      <c r="U10" s="275"/>
    </row>
    <row r="11" spans="1:21" ht="18.95" customHeight="1">
      <c r="A11" s="594" t="s">
        <v>537</v>
      </c>
      <c r="B11" s="662" t="s">
        <v>538</v>
      </c>
      <c r="C11" s="663">
        <v>14490</v>
      </c>
      <c r="D11" s="664">
        <v>0.53135079713620625</v>
      </c>
      <c r="E11" s="10"/>
      <c r="F11" s="9"/>
      <c r="S11" s="273" t="s">
        <v>539</v>
      </c>
      <c r="T11" s="274">
        <v>41073</v>
      </c>
      <c r="U11" s="275" t="e">
        <v>#REF!</v>
      </c>
    </row>
    <row r="12" spans="1:21" ht="18.95" customHeight="1">
      <c r="A12" s="594" t="s">
        <v>540</v>
      </c>
      <c r="B12" s="662" t="s">
        <v>541</v>
      </c>
      <c r="C12" s="663">
        <v>2350</v>
      </c>
      <c r="D12" s="664">
        <v>8.6174904987583484E-2</v>
      </c>
      <c r="E12" s="10"/>
      <c r="F12" s="9"/>
      <c r="S12" s="273" t="s">
        <v>542</v>
      </c>
      <c r="T12" s="274">
        <v>7040</v>
      </c>
      <c r="U12" s="275" t="e">
        <v>#REF!</v>
      </c>
    </row>
    <row r="13" spans="1:21" ht="18.95" customHeight="1">
      <c r="A13" s="594" t="s">
        <v>543</v>
      </c>
      <c r="B13" s="662" t="s">
        <v>544</v>
      </c>
      <c r="C13" s="663">
        <v>21</v>
      </c>
      <c r="D13" s="664">
        <v>7.7007361903797997E-4</v>
      </c>
      <c r="E13" s="10"/>
      <c r="F13" s="9"/>
      <c r="S13" s="273" t="s">
        <v>545</v>
      </c>
      <c r="T13" s="274">
        <v>226</v>
      </c>
      <c r="U13" s="275" t="e">
        <v>#REF!</v>
      </c>
    </row>
    <row r="14" spans="1:21" ht="18.95" customHeight="1">
      <c r="A14" s="594" t="s">
        <v>546</v>
      </c>
      <c r="B14" s="662" t="s">
        <v>547</v>
      </c>
      <c r="C14" s="663">
        <v>1</v>
      </c>
      <c r="D14" s="664">
        <v>3.6670172335141904E-5</v>
      </c>
      <c r="E14" s="10"/>
      <c r="F14" s="9"/>
      <c r="S14" s="273" t="s">
        <v>548</v>
      </c>
      <c r="T14" s="274" t="e">
        <v>#N/A</v>
      </c>
      <c r="U14" s="275" t="e">
        <v>#N/A</v>
      </c>
    </row>
    <row r="15" spans="1:21" ht="18.95" customHeight="1">
      <c r="A15" s="594" t="s">
        <v>549</v>
      </c>
      <c r="B15" s="662" t="s">
        <v>550</v>
      </c>
      <c r="C15" s="663">
        <v>12</v>
      </c>
      <c r="D15" s="664">
        <v>4.4004206802170283E-4</v>
      </c>
      <c r="E15" s="10"/>
      <c r="F15" s="9"/>
    </row>
    <row r="16" spans="1:21" ht="18.95" customHeight="1">
      <c r="A16" s="594" t="s">
        <v>551</v>
      </c>
      <c r="B16" s="662" t="s">
        <v>552</v>
      </c>
      <c r="C16" s="663">
        <v>4</v>
      </c>
      <c r="D16" s="664">
        <v>1.4668068934056762E-4</v>
      </c>
      <c r="E16" s="10"/>
      <c r="F16" s="9"/>
    </row>
    <row r="17" spans="1:18" ht="18.95" customHeight="1">
      <c r="A17" s="594" t="s">
        <v>553</v>
      </c>
      <c r="B17" s="662" t="s">
        <v>554</v>
      </c>
      <c r="C17" s="663">
        <v>3</v>
      </c>
      <c r="D17" s="664">
        <v>1.1001051700542571E-4</v>
      </c>
      <c r="E17" s="10"/>
      <c r="F17" s="9"/>
    </row>
    <row r="18" spans="1:18" ht="32.25" customHeight="1">
      <c r="A18" s="670" t="s">
        <v>555</v>
      </c>
      <c r="B18" s="670"/>
      <c r="C18" s="591">
        <v>2727012</v>
      </c>
      <c r="D18" s="592">
        <v>100.00000000000001</v>
      </c>
      <c r="E18" s="10"/>
      <c r="I18" s="770" t="s">
        <v>269</v>
      </c>
      <c r="R18" s="722" t="s">
        <v>433</v>
      </c>
    </row>
    <row r="19" spans="1:18" ht="30.75" hidden="1" customHeight="1">
      <c r="A19" s="55"/>
      <c r="B19" s="662" t="s">
        <v>556</v>
      </c>
      <c r="C19" s="20"/>
      <c r="D19" s="2"/>
      <c r="E19" s="10"/>
    </row>
    <row r="20" spans="1:18" ht="22.5" hidden="1" customHeight="1">
      <c r="B20" s="662" t="s">
        <v>557</v>
      </c>
    </row>
    <row r="21" spans="1:18" ht="22.5" hidden="1" customHeight="1">
      <c r="A21" s="766" t="s">
        <v>558</v>
      </c>
      <c r="B21" s="767" t="s">
        <v>525</v>
      </c>
      <c r="C21" s="768">
        <v>213444</v>
      </c>
      <c r="D21" s="769">
        <v>7.8270282639020294</v>
      </c>
    </row>
    <row r="22" spans="1:18" ht="22.5" hidden="1" customHeight="1">
      <c r="A22" s="766" t="s">
        <v>559</v>
      </c>
      <c r="B22" s="767" t="s">
        <v>525</v>
      </c>
      <c r="C22" s="768">
        <v>31076</v>
      </c>
      <c r="D22" s="769">
        <v>1.1395622754868697</v>
      </c>
    </row>
    <row r="23" spans="1:18" ht="22.5" hidden="1" customHeight="1">
      <c r="A23" s="766" t="s">
        <v>560</v>
      </c>
      <c r="B23" s="767" t="s">
        <v>519</v>
      </c>
      <c r="C23" s="768">
        <v>382745</v>
      </c>
      <c r="D23" s="769">
        <v>14.035325110413888</v>
      </c>
    </row>
    <row r="24" spans="1:18" ht="22.5" hidden="1" customHeight="1">
      <c r="A24" s="766" t="s">
        <v>561</v>
      </c>
      <c r="B24" s="767" t="s">
        <v>519</v>
      </c>
      <c r="C24" s="768">
        <v>1638</v>
      </c>
      <c r="D24" s="769">
        <v>6.0065742284962448E-2</v>
      </c>
    </row>
    <row r="25" spans="1:18" ht="35.25" customHeight="1">
      <c r="A25" s="671" t="s">
        <v>562</v>
      </c>
      <c r="B25" s="671"/>
      <c r="C25" s="671"/>
      <c r="D25" s="671"/>
    </row>
    <row r="26" spans="1:18" ht="36" customHeight="1">
      <c r="A26" s="441" t="s">
        <v>510</v>
      </c>
      <c r="B26" s="442" t="s">
        <v>511</v>
      </c>
      <c r="C26" s="443" t="s">
        <v>512</v>
      </c>
      <c r="D26" s="442" t="s">
        <v>513</v>
      </c>
    </row>
    <row r="27" spans="1:18" ht="33" customHeight="1">
      <c r="A27" s="593" t="s">
        <v>563</v>
      </c>
      <c r="B27" s="662" t="s">
        <v>522</v>
      </c>
      <c r="C27" s="663">
        <v>2619388</v>
      </c>
      <c r="D27" s="664">
        <v>64.6967901412646</v>
      </c>
    </row>
    <row r="28" spans="1:18" ht="18.95" customHeight="1">
      <c r="A28" s="593" t="s">
        <v>564</v>
      </c>
      <c r="B28" s="662" t="s">
        <v>525</v>
      </c>
      <c r="C28" s="663">
        <v>690913</v>
      </c>
      <c r="D28" s="664">
        <v>17.064998910765244</v>
      </c>
      <c r="F28" s="13"/>
      <c r="G28" s="13"/>
    </row>
    <row r="29" spans="1:18" ht="18.95" customHeight="1">
      <c r="A29" s="593" t="s">
        <v>559</v>
      </c>
      <c r="B29" s="662" t="s">
        <v>565</v>
      </c>
      <c r="C29" s="663">
        <v>7269</v>
      </c>
      <c r="D29" s="664">
        <v>0.17953849049352461</v>
      </c>
      <c r="F29" s="13"/>
      <c r="G29" s="13"/>
    </row>
    <row r="30" spans="1:18" ht="18.95" customHeight="1">
      <c r="A30" s="593" t="s">
        <v>566</v>
      </c>
      <c r="B30" s="662" t="s">
        <v>527</v>
      </c>
      <c r="C30" s="663">
        <v>408501</v>
      </c>
      <c r="D30" s="664">
        <v>10.089648219162925</v>
      </c>
      <c r="F30" s="13"/>
      <c r="G30" s="13"/>
      <c r="H30" s="12"/>
      <c r="I30" s="13"/>
    </row>
    <row r="31" spans="1:18" ht="18.95" customHeight="1">
      <c r="A31" s="593" t="s">
        <v>567</v>
      </c>
      <c r="B31" s="662" t="s">
        <v>538</v>
      </c>
      <c r="C31" s="663">
        <v>129993</v>
      </c>
      <c r="D31" s="664">
        <v>3.2107232074184546</v>
      </c>
      <c r="F31" s="13"/>
      <c r="G31" s="13"/>
      <c r="H31" s="12"/>
      <c r="I31" s="13"/>
    </row>
    <row r="32" spans="1:18" ht="18.95" customHeight="1">
      <c r="A32" s="593" t="s">
        <v>568</v>
      </c>
      <c r="B32" s="662" t="s">
        <v>516</v>
      </c>
      <c r="C32" s="663">
        <v>122386</v>
      </c>
      <c r="D32" s="664">
        <v>3.0228363870601878</v>
      </c>
      <c r="F32" s="13"/>
      <c r="G32" s="13"/>
      <c r="H32" s="12"/>
      <c r="I32" s="13"/>
    </row>
    <row r="33" spans="1:12" ht="18.75" customHeight="1">
      <c r="A33" s="593" t="s">
        <v>569</v>
      </c>
      <c r="B33" s="662" t="s">
        <v>519</v>
      </c>
      <c r="C33" s="663">
        <v>7132</v>
      </c>
      <c r="D33" s="664">
        <v>0.17615469998621786</v>
      </c>
      <c r="F33" s="13"/>
      <c r="G33" s="13"/>
      <c r="H33" s="12"/>
      <c r="I33" s="13"/>
    </row>
    <row r="34" spans="1:12" ht="18.95" customHeight="1">
      <c r="A34" s="593" t="s">
        <v>570</v>
      </c>
      <c r="B34" s="662" t="s">
        <v>519</v>
      </c>
      <c r="C34" s="663">
        <v>45024</v>
      </c>
      <c r="D34" s="664">
        <v>1.1120568160655457</v>
      </c>
      <c r="F34" s="13"/>
      <c r="G34" s="13"/>
      <c r="H34" s="12"/>
      <c r="I34" s="13"/>
    </row>
    <row r="35" spans="1:12" ht="18.95" customHeight="1">
      <c r="A35" s="593" t="s">
        <v>571</v>
      </c>
      <c r="B35" s="662" t="s">
        <v>572</v>
      </c>
      <c r="C35" s="663">
        <v>7652</v>
      </c>
      <c r="D35" s="664">
        <v>0.1889982843935136</v>
      </c>
      <c r="F35" s="13"/>
      <c r="G35" s="13"/>
      <c r="H35" s="12"/>
      <c r="I35" s="13"/>
    </row>
    <row r="36" spans="1:12" ht="18.95" customHeight="1">
      <c r="A36" s="593" t="s">
        <v>573</v>
      </c>
      <c r="B36" s="662" t="s">
        <v>541</v>
      </c>
      <c r="C36" s="663">
        <v>4690</v>
      </c>
      <c r="D36" s="664">
        <v>0.11583925167349435</v>
      </c>
      <c r="F36" s="13"/>
      <c r="G36" s="13"/>
      <c r="H36" s="12"/>
      <c r="I36" s="13"/>
    </row>
    <row r="37" spans="1:12" ht="18.95" customHeight="1">
      <c r="A37" s="593" t="s">
        <v>574</v>
      </c>
      <c r="B37" s="662" t="s">
        <v>533</v>
      </c>
      <c r="C37" s="663">
        <v>2598</v>
      </c>
      <c r="D37" s="664">
        <v>6.4168523634912225E-2</v>
      </c>
      <c r="F37" s="13"/>
      <c r="G37" s="13"/>
      <c r="H37" s="12"/>
      <c r="I37" s="13"/>
    </row>
    <row r="38" spans="1:12" ht="18.95" customHeight="1">
      <c r="A38" s="593" t="s">
        <v>575</v>
      </c>
      <c r="B38" s="662" t="s">
        <v>576</v>
      </c>
      <c r="C38" s="663">
        <v>2171</v>
      </c>
      <c r="D38" s="664">
        <v>5.3621964900459743E-2</v>
      </c>
      <c r="F38" s="13"/>
      <c r="G38" s="13"/>
      <c r="H38" s="12"/>
      <c r="I38" s="13"/>
    </row>
    <row r="39" spans="1:12" ht="18.95" customHeight="1">
      <c r="A39" s="593" t="s">
        <v>577</v>
      </c>
      <c r="B39" s="662" t="s">
        <v>530</v>
      </c>
      <c r="C39" s="663">
        <v>754</v>
      </c>
      <c r="D39" s="664">
        <v>1.8623197390578834E-2</v>
      </c>
      <c r="F39" s="13"/>
      <c r="G39" s="13"/>
      <c r="H39" s="12"/>
      <c r="J39" s="13"/>
      <c r="L39" s="9"/>
    </row>
    <row r="40" spans="1:12" ht="18.95" customHeight="1">
      <c r="A40" s="593" t="s">
        <v>578</v>
      </c>
      <c r="B40" s="662" t="s">
        <v>544</v>
      </c>
      <c r="C40" s="663">
        <v>205</v>
      </c>
      <c r="D40" s="664">
        <v>5.0633361605685158E-3</v>
      </c>
      <c r="E40" s="13"/>
      <c r="F40" s="13"/>
      <c r="G40" s="13"/>
      <c r="H40" s="12"/>
      <c r="I40" s="13"/>
    </row>
    <row r="41" spans="1:12" ht="18.95" customHeight="1">
      <c r="A41" s="593" t="s">
        <v>579</v>
      </c>
      <c r="B41" s="662" t="s">
        <v>580</v>
      </c>
      <c r="C41" s="663">
        <v>8</v>
      </c>
      <c r="D41" s="664">
        <v>1.9759360626608844E-4</v>
      </c>
      <c r="E41" s="13"/>
      <c r="F41" s="13"/>
      <c r="G41" s="13"/>
      <c r="H41" s="12"/>
      <c r="I41" s="13"/>
    </row>
    <row r="42" spans="1:12" ht="18.95" customHeight="1">
      <c r="A42" s="593" t="s">
        <v>581</v>
      </c>
      <c r="B42" s="662" t="s">
        <v>582</v>
      </c>
      <c r="C42" s="663">
        <v>1</v>
      </c>
      <c r="D42" s="664">
        <v>2.4699200783261055E-5</v>
      </c>
      <c r="E42" s="13"/>
      <c r="F42" s="13"/>
      <c r="G42" s="13"/>
      <c r="H42" s="12"/>
      <c r="I42" s="13"/>
    </row>
    <row r="43" spans="1:12" ht="18.95" customHeight="1">
      <c r="A43" s="593" t="s">
        <v>583</v>
      </c>
      <c r="B43" s="662" t="s">
        <v>584</v>
      </c>
      <c r="C43" s="663">
        <v>5</v>
      </c>
      <c r="D43" s="664">
        <v>1.2349600391630528E-4</v>
      </c>
      <c r="E43" s="13"/>
      <c r="F43" s="13"/>
      <c r="G43" s="13"/>
      <c r="H43" s="12"/>
      <c r="I43" s="13"/>
    </row>
    <row r="44" spans="1:12" ht="18.95" customHeight="1">
      <c r="A44" s="593" t="s">
        <v>585</v>
      </c>
      <c r="B44" s="662" t="s">
        <v>586</v>
      </c>
      <c r="C44" s="663">
        <v>24</v>
      </c>
      <c r="D44" s="664">
        <v>5.927808187982653E-4</v>
      </c>
      <c r="E44" s="13"/>
      <c r="F44" s="13"/>
      <c r="G44" s="13"/>
      <c r="H44" s="12"/>
      <c r="I44" s="13"/>
    </row>
    <row r="45" spans="1:12" ht="18.95" customHeight="1">
      <c r="A45" s="670" t="s">
        <v>587</v>
      </c>
      <c r="B45" s="670"/>
      <c r="C45" s="591">
        <v>4048714</v>
      </c>
      <c r="D45" s="592">
        <v>99.999999999999986</v>
      </c>
      <c r="E45" s="13"/>
      <c r="F45" s="13"/>
      <c r="G45" s="13"/>
      <c r="H45" s="12"/>
      <c r="I45" s="13"/>
      <c r="J45" s="609"/>
    </row>
    <row r="46" spans="1:12" ht="15" hidden="1">
      <c r="A46" s="593" t="s">
        <v>588</v>
      </c>
      <c r="B46" s="662" t="s">
        <v>589</v>
      </c>
      <c r="C46" s="663"/>
      <c r="D46" s="664">
        <v>0</v>
      </c>
      <c r="E46" s="13"/>
      <c r="F46" s="13"/>
      <c r="G46" s="13"/>
      <c r="H46" s="12"/>
    </row>
    <row r="47" spans="1:12" ht="30" customHeight="1">
      <c r="A47" s="55"/>
      <c r="B47" s="57"/>
      <c r="C47" s="5"/>
      <c r="E47" s="13"/>
      <c r="F47" s="13"/>
      <c r="G47" s="13"/>
      <c r="H47" s="12"/>
    </row>
    <row r="48" spans="1:12" ht="30" customHeight="1">
      <c r="A48" s="671" t="s">
        <v>590</v>
      </c>
      <c r="B48" s="671"/>
      <c r="C48" s="671"/>
      <c r="D48" s="671"/>
      <c r="G48" s="5"/>
    </row>
    <row r="49" spans="1:15" ht="33" customHeight="1">
      <c r="A49" s="441" t="s">
        <v>510</v>
      </c>
      <c r="B49" s="442" t="s">
        <v>511</v>
      </c>
      <c r="C49" s="443" t="s">
        <v>512</v>
      </c>
      <c r="D49" s="442" t="s">
        <v>513</v>
      </c>
      <c r="K49" s="224"/>
    </row>
    <row r="50" spans="1:15" ht="34.5" customHeight="1">
      <c r="A50" s="593" t="s">
        <v>591</v>
      </c>
      <c r="B50" s="442" t="s">
        <v>592</v>
      </c>
      <c r="C50" s="5">
        <v>93227</v>
      </c>
      <c r="D50" s="664">
        <v>46.386438384109788</v>
      </c>
      <c r="N50" s="9"/>
    </row>
    <row r="51" spans="1:15" ht="18.95" customHeight="1">
      <c r="A51" s="593" t="s">
        <v>593</v>
      </c>
      <c r="B51" s="442" t="s">
        <v>594</v>
      </c>
      <c r="C51" s="663">
        <v>53695</v>
      </c>
      <c r="D51" s="664">
        <v>26.716721647535312</v>
      </c>
      <c r="N51" s="9"/>
      <c r="O51" s="5"/>
    </row>
    <row r="52" spans="1:15" ht="18.95" customHeight="1">
      <c r="A52" s="593" t="s">
        <v>595</v>
      </c>
      <c r="B52" s="442" t="s">
        <v>596</v>
      </c>
      <c r="C52" s="663">
        <v>41822</v>
      </c>
      <c r="D52" s="664">
        <v>20.809139263306118</v>
      </c>
      <c r="F52" s="13"/>
      <c r="G52" s="13"/>
      <c r="H52" s="12"/>
      <c r="I52" s="13"/>
      <c r="N52" s="9"/>
    </row>
    <row r="53" spans="1:15" ht="18.95" customHeight="1">
      <c r="A53" s="593" t="s">
        <v>597</v>
      </c>
      <c r="B53" s="442" t="s">
        <v>598</v>
      </c>
      <c r="C53" s="663">
        <v>7110</v>
      </c>
      <c r="D53" s="664">
        <v>3.5376830415118001</v>
      </c>
      <c r="F53" s="13"/>
      <c r="G53" s="13"/>
      <c r="H53" s="12"/>
      <c r="I53" s="13"/>
      <c r="N53" s="9"/>
    </row>
    <row r="54" spans="1:15" ht="18.95" customHeight="1">
      <c r="A54" s="593" t="s">
        <v>599</v>
      </c>
      <c r="B54" s="442" t="s">
        <v>600</v>
      </c>
      <c r="C54" s="663">
        <v>3342</v>
      </c>
      <c r="D54" s="664">
        <v>1.6628602988371919</v>
      </c>
      <c r="F54" s="13"/>
      <c r="G54" s="13"/>
      <c r="H54" s="12"/>
      <c r="I54" s="13"/>
      <c r="N54" s="9"/>
    </row>
    <row r="55" spans="1:15" ht="18.95" customHeight="1">
      <c r="A55" s="593" t="s">
        <v>601</v>
      </c>
      <c r="B55" s="442" t="s">
        <v>602</v>
      </c>
      <c r="C55" s="663">
        <v>1763</v>
      </c>
      <c r="D55" s="664">
        <v>0.87720607625672331</v>
      </c>
      <c r="F55" s="13"/>
      <c r="G55" s="13"/>
      <c r="H55" s="12"/>
      <c r="I55" s="13"/>
      <c r="N55" s="9"/>
    </row>
    <row r="56" spans="1:15" ht="18.95" customHeight="1">
      <c r="A56" s="593" t="s">
        <v>603</v>
      </c>
      <c r="B56" s="442" t="s">
        <v>604</v>
      </c>
      <c r="C56" s="663">
        <v>7</v>
      </c>
      <c r="D56" s="664">
        <v>3.4829509550749083E-3</v>
      </c>
      <c r="F56" s="13"/>
      <c r="G56" s="13"/>
      <c r="H56" s="12"/>
      <c r="I56" s="13"/>
      <c r="N56" s="9"/>
    </row>
    <row r="57" spans="1:15" ht="18.95" customHeight="1">
      <c r="A57" s="593" t="s">
        <v>605</v>
      </c>
      <c r="B57" s="442" t="s">
        <v>606</v>
      </c>
      <c r="C57" s="663">
        <v>5</v>
      </c>
      <c r="D57" s="664">
        <v>2.4878221107677919E-3</v>
      </c>
      <c r="F57" s="13"/>
      <c r="G57" s="13"/>
      <c r="H57" s="12"/>
      <c r="I57" s="13"/>
    </row>
    <row r="58" spans="1:15" ht="18.95" customHeight="1">
      <c r="A58" s="593" t="s">
        <v>607</v>
      </c>
      <c r="B58" s="442" t="s">
        <v>608</v>
      </c>
      <c r="C58" s="663">
        <v>3</v>
      </c>
      <c r="D58" s="664">
        <v>1.4926932664606749E-3</v>
      </c>
      <c r="F58" s="13"/>
      <c r="G58" s="13"/>
      <c r="H58" s="12"/>
      <c r="I58" s="13"/>
    </row>
    <row r="59" spans="1:15" ht="18.95" customHeight="1">
      <c r="A59" s="593" t="s">
        <v>609</v>
      </c>
      <c r="B59" s="442" t="s">
        <v>610</v>
      </c>
      <c r="C59" s="663">
        <v>5</v>
      </c>
      <c r="D59" s="664">
        <v>2.4878221107677919E-3</v>
      </c>
      <c r="F59" s="13"/>
      <c r="G59" s="13"/>
      <c r="H59" s="12"/>
      <c r="I59" s="13"/>
    </row>
    <row r="60" spans="1:15" ht="15">
      <c r="A60" s="670" t="s">
        <v>555</v>
      </c>
      <c r="B60" s="670" t="s">
        <v>611</v>
      </c>
      <c r="C60" s="591">
        <v>200979</v>
      </c>
      <c r="D60" s="592">
        <v>100</v>
      </c>
      <c r="F60" s="13"/>
      <c r="G60" s="13"/>
      <c r="H60" s="12"/>
      <c r="I60" s="13"/>
    </row>
    <row r="61" spans="1:15" ht="15">
      <c r="A61" s="814"/>
      <c r="B61" s="815"/>
      <c r="E61" s="13"/>
      <c r="F61" s="13"/>
      <c r="G61" s="13"/>
      <c r="H61" s="12"/>
      <c r="I61" s="13"/>
    </row>
    <row r="62" spans="1:15">
      <c r="A62" s="55"/>
      <c r="B62" s="57"/>
    </row>
    <row r="63" spans="1:15" ht="20.100000000000001" customHeight="1">
      <c r="A63" s="239" t="s">
        <v>426</v>
      </c>
      <c r="B63" s="787" t="s">
        <v>612</v>
      </c>
      <c r="C63" s="788"/>
      <c r="D63" s="788"/>
      <c r="E63" s="788"/>
      <c r="F63" s="788"/>
      <c r="G63" s="788"/>
      <c r="H63" s="788"/>
      <c r="I63" s="788"/>
      <c r="J63" s="788"/>
      <c r="K63" s="788"/>
      <c r="L63" s="788"/>
      <c r="M63" s="789"/>
    </row>
    <row r="64" spans="1:15">
      <c r="A64" s="240"/>
      <c r="B64" s="787" t="s">
        <v>613</v>
      </c>
      <c r="C64" s="788"/>
      <c r="D64" s="788"/>
      <c r="E64" s="788"/>
      <c r="F64" s="788"/>
      <c r="G64" s="788"/>
      <c r="H64" s="788"/>
      <c r="I64" s="788"/>
      <c r="J64" s="788"/>
      <c r="K64" s="788"/>
      <c r="L64" s="788"/>
      <c r="M64" s="788"/>
    </row>
    <row r="65" spans="1:13">
      <c r="A65" s="221" t="s">
        <v>428</v>
      </c>
      <c r="B65" s="790" t="s">
        <v>429</v>
      </c>
      <c r="C65" s="791"/>
      <c r="D65" s="791"/>
      <c r="E65" s="791"/>
      <c r="F65" s="791"/>
      <c r="G65" s="791"/>
      <c r="H65" s="791"/>
      <c r="I65" s="791"/>
      <c r="J65" s="791"/>
      <c r="K65" s="791"/>
      <c r="L65" s="791"/>
      <c r="M65" s="791"/>
    </row>
    <row r="66" spans="1:13">
      <c r="A66" s="55"/>
      <c r="B66" s="57"/>
    </row>
    <row r="67" spans="1:13">
      <c r="A67" s="55"/>
      <c r="B67" s="57"/>
    </row>
    <row r="68" spans="1:13">
      <c r="A68" s="55"/>
      <c r="B68" s="57"/>
    </row>
    <row r="69" spans="1:13">
      <c r="A69" s="55"/>
      <c r="B69" s="57"/>
    </row>
  </sheetData>
  <sheetProtection autoFilter="0"/>
  <mergeCells count="6">
    <mergeCell ref="B63:M63"/>
    <mergeCell ref="B64:M64"/>
    <mergeCell ref="B65:M65"/>
    <mergeCell ref="A61:B61"/>
    <mergeCell ref="S1:U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19" max="16383" man="1"/>
    <brk id="60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theme="6"/>
  </sheetPr>
  <dimension ref="A1:Y119"/>
  <sheetViews>
    <sheetView topLeftCell="R10" zoomScale="60" zoomScaleNormal="60" workbookViewId="0">
      <selection activeCell="Q1" sqref="A1:Q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7" width="17.140625" hidden="1" customWidth="1"/>
  </cols>
  <sheetData>
    <row r="1" spans="1:19" ht="29.25" customHeight="1">
      <c r="A1" s="820" t="s">
        <v>508</v>
      </c>
      <c r="B1" s="820"/>
      <c r="C1" s="820"/>
      <c r="D1" s="820"/>
      <c r="H1" s="570" t="s">
        <v>614</v>
      </c>
      <c r="I1" s="570" t="s">
        <v>615</v>
      </c>
      <c r="J1" s="570">
        <v>2016</v>
      </c>
      <c r="K1" s="570">
        <v>2017</v>
      </c>
      <c r="L1" s="570">
        <v>2018</v>
      </c>
      <c r="M1" s="570">
        <v>2019</v>
      </c>
      <c r="N1" s="570">
        <v>2020</v>
      </c>
      <c r="O1" s="570">
        <v>2021</v>
      </c>
      <c r="P1" s="570">
        <v>2022</v>
      </c>
      <c r="Q1" s="570">
        <v>2023</v>
      </c>
    </row>
    <row r="2" spans="1:19" s="2" customFormat="1" ht="27.75" customHeight="1">
      <c r="A2" s="30" t="s">
        <v>616</v>
      </c>
      <c r="B2" s="16" t="s">
        <v>511</v>
      </c>
      <c r="C2" s="250" t="s">
        <v>512</v>
      </c>
      <c r="D2" s="16" t="s">
        <v>513</v>
      </c>
      <c r="H2" s="571" t="s">
        <v>515</v>
      </c>
      <c r="I2" s="572" t="s">
        <v>516</v>
      </c>
      <c r="J2" s="573">
        <v>1595688</v>
      </c>
      <c r="K2" s="573">
        <v>1621346</v>
      </c>
      <c r="L2" s="573">
        <v>1587741</v>
      </c>
      <c r="M2" s="574">
        <v>1540314</v>
      </c>
      <c r="N2" s="574">
        <v>1564553</v>
      </c>
      <c r="O2" s="574">
        <v>1516514</v>
      </c>
      <c r="P2" s="575">
        <v>1557950</v>
      </c>
      <c r="Q2" s="729">
        <v>1557950</v>
      </c>
      <c r="S2" s="2" t="s">
        <v>290</v>
      </c>
    </row>
    <row r="3" spans="1:19" ht="18.75" customHeight="1">
      <c r="A3" s="81" t="s">
        <v>515</v>
      </c>
      <c r="B3" s="82" t="s">
        <v>516</v>
      </c>
      <c r="C3" s="23">
        <v>1538843</v>
      </c>
      <c r="D3" s="241">
        <v>0.67079545102846183</v>
      </c>
      <c r="E3" s="9"/>
      <c r="H3" s="164" t="s">
        <v>560</v>
      </c>
      <c r="I3" s="576" t="s">
        <v>519</v>
      </c>
      <c r="J3" s="577">
        <v>327391</v>
      </c>
      <c r="K3" s="577">
        <v>330430</v>
      </c>
      <c r="L3" s="577">
        <v>330981</v>
      </c>
      <c r="M3" s="578">
        <v>350165</v>
      </c>
      <c r="N3" s="574">
        <v>365234</v>
      </c>
      <c r="O3" s="574">
        <v>369150</v>
      </c>
      <c r="P3" s="575">
        <v>382745</v>
      </c>
      <c r="Q3" s="729">
        <v>384383</v>
      </c>
      <c r="S3" s="2" t="s">
        <v>292</v>
      </c>
    </row>
    <row r="4" spans="1:19" ht="14.25">
      <c r="A4" s="81" t="s">
        <v>560</v>
      </c>
      <c r="B4" s="82" t="s">
        <v>519</v>
      </c>
      <c r="C4" s="23">
        <v>350569</v>
      </c>
      <c r="D4" s="241">
        <v>0.15281616803767301</v>
      </c>
      <c r="E4" s="10"/>
      <c r="H4" s="164" t="s">
        <v>532</v>
      </c>
      <c r="I4" s="576" t="s">
        <v>533</v>
      </c>
      <c r="J4" s="577">
        <v>47641</v>
      </c>
      <c r="K4" s="577">
        <v>46284</v>
      </c>
      <c r="L4" s="577">
        <v>48093</v>
      </c>
      <c r="M4" s="578">
        <v>48099</v>
      </c>
      <c r="N4" s="574">
        <v>47422</v>
      </c>
      <c r="O4" s="574">
        <v>44622</v>
      </c>
      <c r="P4" s="575">
        <v>40840</v>
      </c>
      <c r="Q4" s="729">
        <v>40840</v>
      </c>
    </row>
    <row r="5" spans="1:19" ht="14.25">
      <c r="A5" s="81" t="s">
        <v>532</v>
      </c>
      <c r="B5" s="82" t="s">
        <v>533</v>
      </c>
      <c r="C5" s="23">
        <v>48427</v>
      </c>
      <c r="D5" s="241">
        <v>2.1109763183739548E-2</v>
      </c>
      <c r="E5" s="10"/>
      <c r="H5" s="164" t="s">
        <v>529</v>
      </c>
      <c r="I5" s="576" t="s">
        <v>530</v>
      </c>
      <c r="J5" s="577">
        <v>41068</v>
      </c>
      <c r="K5" s="577">
        <v>42175</v>
      </c>
      <c r="L5" s="577">
        <v>42202</v>
      </c>
      <c r="M5" s="578">
        <v>42432</v>
      </c>
      <c r="N5" s="574">
        <v>42523</v>
      </c>
      <c r="O5" s="574">
        <v>43016</v>
      </c>
      <c r="P5" s="575">
        <v>40319</v>
      </c>
      <c r="Q5" s="729">
        <v>40319</v>
      </c>
    </row>
    <row r="6" spans="1:19" ht="15" thickBot="1">
      <c r="A6" s="81" t="s">
        <v>529</v>
      </c>
      <c r="B6" s="85" t="s">
        <v>530</v>
      </c>
      <c r="C6" s="23">
        <v>42600</v>
      </c>
      <c r="D6" s="241">
        <v>1.8569721676488422E-2</v>
      </c>
      <c r="E6" s="10"/>
      <c r="H6" s="164" t="s">
        <v>559</v>
      </c>
      <c r="I6" s="1" t="s">
        <v>525</v>
      </c>
      <c r="J6" s="577">
        <v>0</v>
      </c>
      <c r="K6" s="577">
        <v>485</v>
      </c>
      <c r="L6" s="577">
        <v>553</v>
      </c>
      <c r="M6" s="578">
        <v>568</v>
      </c>
      <c r="N6" s="574">
        <v>11782</v>
      </c>
      <c r="O6" s="574">
        <v>19888</v>
      </c>
      <c r="P6" s="575">
        <v>7269</v>
      </c>
      <c r="Q6" s="729">
        <v>244520</v>
      </c>
    </row>
    <row r="7" spans="1:19" ht="14.25">
      <c r="A7" s="81" t="s">
        <v>559</v>
      </c>
      <c r="B7" s="85" t="s">
        <v>525</v>
      </c>
      <c r="C7" s="23">
        <v>577</v>
      </c>
      <c r="D7" s="241">
        <v>2.5151946965572345E-4</v>
      </c>
      <c r="E7" s="10"/>
      <c r="H7" s="579" t="s">
        <v>521</v>
      </c>
      <c r="I7" s="580" t="s">
        <v>522</v>
      </c>
      <c r="J7" s="581">
        <v>35489</v>
      </c>
      <c r="K7" s="581">
        <v>61290</v>
      </c>
      <c r="L7" s="581">
        <v>76591</v>
      </c>
      <c r="M7" s="582">
        <v>102327</v>
      </c>
      <c r="N7" s="582">
        <v>143190</v>
      </c>
      <c r="O7" s="582">
        <v>215518</v>
      </c>
      <c r="P7" s="583">
        <v>332925</v>
      </c>
      <c r="Q7" s="729">
        <v>332925</v>
      </c>
    </row>
    <row r="8" spans="1:19" ht="12.75" customHeight="1">
      <c r="A8" s="216" t="s">
        <v>611</v>
      </c>
      <c r="B8" s="116" t="s">
        <v>617</v>
      </c>
      <c r="C8" s="114">
        <v>1981016</v>
      </c>
      <c r="D8" s="247">
        <v>0.86354262339601862</v>
      </c>
      <c r="E8" s="10"/>
      <c r="H8" s="27" t="s">
        <v>558</v>
      </c>
      <c r="I8" s="1" t="s">
        <v>525</v>
      </c>
      <c r="J8" s="577">
        <v>25130</v>
      </c>
      <c r="K8" s="577">
        <v>29503</v>
      </c>
      <c r="L8" s="577">
        <v>30479</v>
      </c>
      <c r="M8" s="578">
        <v>82477</v>
      </c>
      <c r="N8" s="578">
        <v>141039</v>
      </c>
      <c r="O8" s="578">
        <v>162945</v>
      </c>
      <c r="P8" s="584">
        <v>220713</v>
      </c>
      <c r="Q8" s="729">
        <v>244520</v>
      </c>
    </row>
    <row r="9" spans="1:19" ht="17.25" customHeight="1">
      <c r="A9" s="101" t="s">
        <v>521</v>
      </c>
      <c r="B9" s="18" t="s">
        <v>522</v>
      </c>
      <c r="C9" s="23">
        <v>102023</v>
      </c>
      <c r="D9" s="241">
        <v>4.4472739779351601E-2</v>
      </c>
      <c r="E9" s="10"/>
      <c r="H9" s="27" t="s">
        <v>618</v>
      </c>
      <c r="I9" s="1" t="s">
        <v>619</v>
      </c>
      <c r="J9" s="1"/>
      <c r="K9" s="577">
        <v>674</v>
      </c>
      <c r="L9" s="577">
        <v>69876</v>
      </c>
      <c r="M9" s="578">
        <v>55443</v>
      </c>
      <c r="N9" s="578">
        <v>3</v>
      </c>
      <c r="O9" s="578">
        <v>0</v>
      </c>
      <c r="P9" s="584">
        <v>0</v>
      </c>
      <c r="Q9" s="584">
        <v>0</v>
      </c>
    </row>
    <row r="10" spans="1:19" ht="17.25" customHeight="1">
      <c r="A10" s="101" t="s">
        <v>558</v>
      </c>
      <c r="B10" s="18" t="s">
        <v>525</v>
      </c>
      <c r="C10" s="23">
        <v>84078</v>
      </c>
      <c r="D10" s="241">
        <v>3.6650353500370741E-2</v>
      </c>
      <c r="E10" s="10"/>
      <c r="H10" s="27" t="s">
        <v>620</v>
      </c>
      <c r="I10" s="1" t="s">
        <v>621</v>
      </c>
      <c r="J10" s="577">
        <v>29335</v>
      </c>
      <c r="K10" s="577">
        <v>31712</v>
      </c>
      <c r="L10" s="577">
        <v>40402</v>
      </c>
      <c r="M10" s="578">
        <v>43133</v>
      </c>
      <c r="N10" s="578">
        <v>55088</v>
      </c>
      <c r="O10" s="578">
        <v>51683</v>
      </c>
      <c r="P10" s="584">
        <v>0</v>
      </c>
      <c r="Q10" s="584">
        <v>0</v>
      </c>
    </row>
    <row r="11" spans="1:19" ht="17.25" customHeight="1">
      <c r="A11" s="100" t="s">
        <v>618</v>
      </c>
      <c r="B11" s="18" t="s">
        <v>619</v>
      </c>
      <c r="C11" s="23">
        <v>57977</v>
      </c>
      <c r="D11" s="241">
        <v>2.5272693747365474E-2</v>
      </c>
      <c r="E11" s="10"/>
      <c r="H11" s="27" t="s">
        <v>526</v>
      </c>
      <c r="I11" s="1" t="s">
        <v>527</v>
      </c>
      <c r="J11" s="577">
        <v>13490</v>
      </c>
      <c r="K11" s="577">
        <v>21214</v>
      </c>
      <c r="L11" s="577">
        <v>21274</v>
      </c>
      <c r="M11" s="577">
        <v>23574</v>
      </c>
      <c r="N11" s="577">
        <v>50687</v>
      </c>
      <c r="O11" s="577">
        <v>37408</v>
      </c>
      <c r="P11" s="577">
        <v>106343</v>
      </c>
      <c r="Q11" s="577">
        <v>106343</v>
      </c>
    </row>
    <row r="12" spans="1:19" ht="17.25" customHeight="1">
      <c r="A12" s="100" t="s">
        <v>620</v>
      </c>
      <c r="B12" s="18" t="s">
        <v>621</v>
      </c>
      <c r="C12" s="23">
        <v>43273</v>
      </c>
      <c r="D12" s="241">
        <v>1.8863088406260175E-2</v>
      </c>
      <c r="E12" s="10"/>
      <c r="H12" s="27" t="s">
        <v>537</v>
      </c>
      <c r="I12" s="1" t="s">
        <v>538</v>
      </c>
      <c r="J12" s="577">
        <v>561</v>
      </c>
      <c r="K12" s="577">
        <v>663</v>
      </c>
      <c r="L12" s="577">
        <v>888</v>
      </c>
      <c r="M12" s="577">
        <v>1590</v>
      </c>
      <c r="N12" s="577">
        <v>4769</v>
      </c>
      <c r="O12" s="577">
        <v>4361</v>
      </c>
      <c r="P12" s="577">
        <v>14490</v>
      </c>
      <c r="Q12" s="577">
        <v>14490</v>
      </c>
    </row>
    <row r="13" spans="1:19" ht="17.25" customHeight="1">
      <c r="A13" s="101" t="s">
        <v>526</v>
      </c>
      <c r="B13" s="18" t="s">
        <v>527</v>
      </c>
      <c r="C13" s="23">
        <v>23739</v>
      </c>
      <c r="D13" s="241">
        <v>1.0348042790567105E-2</v>
      </c>
      <c r="E13" s="10"/>
      <c r="H13" s="27" t="s">
        <v>540</v>
      </c>
      <c r="I13" s="1" t="s">
        <v>541</v>
      </c>
      <c r="J13" s="577">
        <v>0</v>
      </c>
      <c r="K13" s="577">
        <v>0</v>
      </c>
      <c r="L13" s="577">
        <v>0</v>
      </c>
      <c r="M13" s="577">
        <v>279</v>
      </c>
      <c r="N13" s="577">
        <v>1648</v>
      </c>
      <c r="O13" s="577">
        <v>1331</v>
      </c>
      <c r="P13" s="577">
        <v>2350</v>
      </c>
      <c r="Q13" s="577">
        <v>2350</v>
      </c>
    </row>
    <row r="14" spans="1:19" ht="17.25" customHeight="1">
      <c r="A14" s="101" t="s">
        <v>537</v>
      </c>
      <c r="B14" s="18" t="s">
        <v>538</v>
      </c>
      <c r="C14" s="23">
        <v>1611</v>
      </c>
      <c r="D14" s="241">
        <v>7.0224933382213254E-4</v>
      </c>
      <c r="E14" s="10"/>
      <c r="H14" s="1" t="s">
        <v>543</v>
      </c>
      <c r="I14" s="1" t="s">
        <v>544</v>
      </c>
      <c r="J14" s="577">
        <v>227</v>
      </c>
      <c r="K14" s="577">
        <v>17</v>
      </c>
      <c r="L14" s="577">
        <v>15</v>
      </c>
      <c r="M14" s="577">
        <v>15</v>
      </c>
      <c r="N14" s="577">
        <v>42</v>
      </c>
      <c r="O14" s="577">
        <v>28</v>
      </c>
      <c r="P14" s="577">
        <v>21</v>
      </c>
      <c r="Q14" s="577">
        <v>21</v>
      </c>
    </row>
    <row r="15" spans="1:19" ht="17.25" customHeight="1">
      <c r="A15" s="11" t="s">
        <v>540</v>
      </c>
      <c r="B15" s="18" t="s">
        <v>541</v>
      </c>
      <c r="C15" s="23">
        <v>317</v>
      </c>
      <c r="D15" s="241">
        <v>1.381831401748082E-4</v>
      </c>
      <c r="E15" s="10"/>
      <c r="H15" s="1" t="s">
        <v>535</v>
      </c>
      <c r="I15" s="1" t="s">
        <v>536</v>
      </c>
      <c r="J15" s="1" t="s">
        <v>622</v>
      </c>
      <c r="K15" s="1" t="s">
        <v>622</v>
      </c>
      <c r="L15" s="1" t="s">
        <v>622</v>
      </c>
      <c r="M15" s="1" t="s">
        <v>622</v>
      </c>
      <c r="N15" s="1" t="s">
        <v>622</v>
      </c>
      <c r="O15" s="1" t="s">
        <v>622</v>
      </c>
      <c r="P15" s="1" t="s">
        <v>622</v>
      </c>
      <c r="Q15" s="663">
        <v>30095</v>
      </c>
    </row>
    <row r="16" spans="1:19" ht="17.25" customHeight="1">
      <c r="A16" s="249" t="s">
        <v>543</v>
      </c>
      <c r="B16" s="18" t="s">
        <v>544</v>
      </c>
      <c r="C16" s="23">
        <v>14</v>
      </c>
      <c r="D16" s="241">
        <v>6.1027254335877446E-6</v>
      </c>
      <c r="E16" s="10"/>
    </row>
    <row r="17" spans="1:25" ht="17.25" customHeight="1">
      <c r="A17" s="11" t="s">
        <v>551</v>
      </c>
      <c r="B17" s="18" t="s">
        <v>552</v>
      </c>
      <c r="C17" s="23">
        <v>3</v>
      </c>
      <c r="D17" s="241">
        <v>1.3077268786259451E-6</v>
      </c>
      <c r="E17" s="10"/>
    </row>
    <row r="18" spans="1:25" ht="17.25" customHeight="1">
      <c r="A18" s="11" t="s">
        <v>553</v>
      </c>
      <c r="B18" s="18" t="s">
        <v>623</v>
      </c>
      <c r="C18" s="23">
        <v>2</v>
      </c>
      <c r="D18" s="241">
        <v>8.7181791908396347E-7</v>
      </c>
      <c r="E18" s="10"/>
    </row>
    <row r="19" spans="1:25" ht="24" customHeight="1">
      <c r="A19" s="101" t="s">
        <v>624</v>
      </c>
      <c r="B19" s="18" t="s">
        <v>625</v>
      </c>
      <c r="C19" s="23">
        <v>2</v>
      </c>
      <c r="D19" s="241">
        <v>8.7181791908396347E-7</v>
      </c>
      <c r="E19" s="10"/>
    </row>
    <row r="20" spans="1:25" ht="17.25" customHeight="1">
      <c r="A20" s="11" t="s">
        <v>549</v>
      </c>
      <c r="B20" s="18" t="s">
        <v>550</v>
      </c>
      <c r="C20" s="23">
        <v>1</v>
      </c>
      <c r="D20" s="241">
        <v>4.3590895954198173E-7</v>
      </c>
      <c r="E20" s="10"/>
    </row>
    <row r="21" spans="1:25" ht="15.75" customHeight="1">
      <c r="A21" s="11" t="s">
        <v>546</v>
      </c>
      <c r="B21" s="18" t="s">
        <v>626</v>
      </c>
      <c r="C21" s="23">
        <v>1</v>
      </c>
      <c r="D21" s="241">
        <v>4.3590895954198173E-7</v>
      </c>
      <c r="E21" s="10"/>
    </row>
    <row r="22" spans="1:25" ht="23.25" customHeight="1">
      <c r="A22" s="115" t="s">
        <v>611</v>
      </c>
      <c r="B22" s="116" t="s">
        <v>627</v>
      </c>
      <c r="C22" s="114">
        <v>313041</v>
      </c>
      <c r="D22" s="248">
        <v>0.13645737660398147</v>
      </c>
      <c r="E22" s="10"/>
    </row>
    <row r="23" spans="1:25" ht="26.25" customHeight="1">
      <c r="A23" s="821" t="s">
        <v>628</v>
      </c>
      <c r="B23" s="822"/>
      <c r="C23" s="823">
        <v>2294057</v>
      </c>
      <c r="D23" s="824"/>
      <c r="E23" s="10"/>
      <c r="H23" s="570" t="s">
        <v>614</v>
      </c>
      <c r="I23" s="570" t="s">
        <v>629</v>
      </c>
      <c r="J23" s="570">
        <v>2016</v>
      </c>
      <c r="K23" s="570">
        <v>2017</v>
      </c>
      <c r="L23" s="570">
        <v>2018</v>
      </c>
      <c r="M23" s="570">
        <v>2019</v>
      </c>
      <c r="N23" s="570">
        <v>2020</v>
      </c>
      <c r="O23" s="570">
        <v>2021</v>
      </c>
      <c r="P23" s="570">
        <v>2022</v>
      </c>
      <c r="Q23" s="570">
        <v>2023</v>
      </c>
      <c r="Y23" s="21" t="s">
        <v>433</v>
      </c>
    </row>
    <row r="24" spans="1:25" ht="21.75" customHeight="1">
      <c r="A24" s="55"/>
      <c r="B24" s="57"/>
      <c r="C24" s="20"/>
      <c r="D24" s="2"/>
      <c r="E24" s="10"/>
      <c r="H24" s="588" t="s">
        <v>563</v>
      </c>
      <c r="I24" s="589" t="s">
        <v>522</v>
      </c>
      <c r="J24" s="573">
        <v>1538148</v>
      </c>
      <c r="K24" s="573">
        <v>1661527</v>
      </c>
      <c r="L24" s="573">
        <v>1859924</v>
      </c>
      <c r="M24" s="574">
        <v>2136885</v>
      </c>
      <c r="N24" s="574">
        <v>2344807</v>
      </c>
      <c r="O24" s="574">
        <v>2539089</v>
      </c>
      <c r="P24" s="577">
        <v>2619388</v>
      </c>
      <c r="Q24" s="577">
        <v>2619388</v>
      </c>
    </row>
    <row r="25" spans="1:25" ht="26.25" customHeight="1">
      <c r="C25" s="20">
        <v>1614757</v>
      </c>
      <c r="D25" s="19">
        <v>1614757</v>
      </c>
      <c r="H25" s="27" t="s">
        <v>564</v>
      </c>
      <c r="I25" s="1" t="s">
        <v>525</v>
      </c>
      <c r="J25" s="577">
        <v>440327</v>
      </c>
      <c r="K25" s="577">
        <v>484830</v>
      </c>
      <c r="L25" s="577">
        <v>522335</v>
      </c>
      <c r="M25" s="578">
        <v>602400</v>
      </c>
      <c r="N25" s="578">
        <v>705540</v>
      </c>
      <c r="O25" s="578">
        <v>727052</v>
      </c>
      <c r="P25" s="577">
        <v>690913</v>
      </c>
      <c r="Q25" s="577">
        <v>690913</v>
      </c>
    </row>
    <row r="26" spans="1:25" ht="24.75" customHeight="1">
      <c r="H26" s="27" t="s">
        <v>566</v>
      </c>
      <c r="I26" s="1" t="s">
        <v>527</v>
      </c>
      <c r="J26" s="577">
        <v>267472</v>
      </c>
      <c r="K26" s="577">
        <v>297318</v>
      </c>
      <c r="L26" s="577">
        <v>319907</v>
      </c>
      <c r="M26" s="578">
        <v>372480</v>
      </c>
      <c r="N26" s="578">
        <v>410217</v>
      </c>
      <c r="O26" s="578">
        <v>468987</v>
      </c>
      <c r="P26" s="577">
        <v>408501</v>
      </c>
      <c r="Q26" s="577">
        <v>408501</v>
      </c>
    </row>
    <row r="27" spans="1:25" ht="20.25" customHeight="1">
      <c r="A27" s="820" t="s">
        <v>630</v>
      </c>
      <c r="B27" s="820"/>
      <c r="C27" s="820"/>
      <c r="D27" s="820"/>
      <c r="H27" s="27" t="s">
        <v>631</v>
      </c>
      <c r="I27" s="1" t="s">
        <v>621</v>
      </c>
      <c r="J27" s="577">
        <v>640265</v>
      </c>
      <c r="K27" s="577">
        <v>543593</v>
      </c>
      <c r="L27" s="577">
        <v>455322</v>
      </c>
      <c r="M27" s="578">
        <v>340808</v>
      </c>
      <c r="N27" s="578">
        <v>265369</v>
      </c>
      <c r="O27" s="578">
        <v>177598</v>
      </c>
      <c r="P27" s="577" t="e">
        <v>#N/A</v>
      </c>
      <c r="Q27" s="577">
        <v>0</v>
      </c>
    </row>
    <row r="28" spans="1:25" ht="22.5">
      <c r="A28" s="30" t="s">
        <v>616</v>
      </c>
      <c r="B28" s="30" t="s">
        <v>514</v>
      </c>
      <c r="C28" s="30" t="s">
        <v>632</v>
      </c>
      <c r="D28" s="30" t="s">
        <v>486</v>
      </c>
      <c r="H28" s="27" t="s">
        <v>633</v>
      </c>
      <c r="I28" s="1" t="s">
        <v>619</v>
      </c>
      <c r="J28" s="577">
        <v>0</v>
      </c>
      <c r="K28" s="577">
        <v>441945</v>
      </c>
      <c r="L28" s="577">
        <v>347290</v>
      </c>
      <c r="M28" s="578">
        <v>217766</v>
      </c>
      <c r="N28" s="578">
        <v>126</v>
      </c>
      <c r="O28" s="578">
        <v>0</v>
      </c>
      <c r="P28" s="577" t="e">
        <v>#N/A</v>
      </c>
      <c r="Q28" s="577">
        <v>0</v>
      </c>
    </row>
    <row r="29" spans="1:25" ht="14.25">
      <c r="A29" s="18" t="s">
        <v>563</v>
      </c>
      <c r="B29" s="18" t="s">
        <v>522</v>
      </c>
      <c r="C29" s="23">
        <v>2121178</v>
      </c>
      <c r="D29" s="24">
        <v>53.857290410906032</v>
      </c>
      <c r="H29" s="27" t="s">
        <v>567</v>
      </c>
      <c r="I29" s="1" t="s">
        <v>538</v>
      </c>
      <c r="J29" s="577">
        <v>70152</v>
      </c>
      <c r="K29" s="577">
        <v>76176</v>
      </c>
      <c r="L29" s="577">
        <v>83977</v>
      </c>
      <c r="M29" s="578">
        <v>105850</v>
      </c>
      <c r="N29" s="578">
        <v>119018</v>
      </c>
      <c r="O29" s="578">
        <v>131129</v>
      </c>
      <c r="P29" s="577">
        <v>129993</v>
      </c>
      <c r="Q29" s="577">
        <v>129993</v>
      </c>
    </row>
    <row r="30" spans="1:25" ht="14.25">
      <c r="A30" s="18" t="s">
        <v>564</v>
      </c>
      <c r="B30" s="18" t="s">
        <v>525</v>
      </c>
      <c r="C30" s="23">
        <v>593658</v>
      </c>
      <c r="D30" s="24">
        <v>15.073139222996682</v>
      </c>
      <c r="H30" s="27" t="s">
        <v>571</v>
      </c>
      <c r="I30" s="1" t="s">
        <v>572</v>
      </c>
      <c r="J30" s="577">
        <v>10084</v>
      </c>
      <c r="K30" s="577">
        <v>9712</v>
      </c>
      <c r="L30" s="577">
        <v>9354</v>
      </c>
      <c r="M30" s="578">
        <v>9085</v>
      </c>
      <c r="N30" s="578">
        <v>8613</v>
      </c>
      <c r="O30" s="578">
        <v>8148</v>
      </c>
      <c r="P30" s="577">
        <v>7652</v>
      </c>
      <c r="Q30" s="577">
        <v>7652</v>
      </c>
    </row>
    <row r="31" spans="1:25" ht="14.25">
      <c r="A31" s="18" t="s">
        <v>566</v>
      </c>
      <c r="B31" s="18" t="s">
        <v>527</v>
      </c>
      <c r="C31" s="23">
        <v>362486</v>
      </c>
      <c r="D31" s="24">
        <v>9.2036188249584363</v>
      </c>
      <c r="H31" s="27" t="s">
        <v>575</v>
      </c>
      <c r="I31" s="1" t="s">
        <v>576</v>
      </c>
      <c r="J31" s="577">
        <v>2873</v>
      </c>
      <c r="K31" s="577">
        <v>2773</v>
      </c>
      <c r="L31" s="577">
        <v>2653</v>
      </c>
      <c r="M31" s="578">
        <v>2904</v>
      </c>
      <c r="N31" s="578">
        <v>2487</v>
      </c>
      <c r="O31" s="578">
        <v>2307</v>
      </c>
      <c r="P31" s="577">
        <v>2171</v>
      </c>
      <c r="Q31" s="577">
        <v>2171</v>
      </c>
    </row>
    <row r="32" spans="1:25" ht="15" thickBot="1">
      <c r="A32" s="18" t="s">
        <v>631</v>
      </c>
      <c r="B32" s="18" t="s">
        <v>621</v>
      </c>
      <c r="C32" s="23">
        <v>360968</v>
      </c>
      <c r="D32" s="24">
        <v>9.165076389178056</v>
      </c>
      <c r="H32" s="27" t="s">
        <v>578</v>
      </c>
      <c r="I32" s="1" t="s">
        <v>544</v>
      </c>
      <c r="J32" s="577">
        <v>11042</v>
      </c>
      <c r="K32" s="577">
        <v>1563</v>
      </c>
      <c r="L32" s="577">
        <v>561</v>
      </c>
      <c r="M32" s="578">
        <v>325</v>
      </c>
      <c r="N32" s="578">
        <v>253</v>
      </c>
      <c r="O32" s="578">
        <v>254</v>
      </c>
      <c r="P32" s="577">
        <v>205</v>
      </c>
      <c r="Q32" s="577">
        <v>205</v>
      </c>
    </row>
    <row r="33" spans="1:17" ht="14.25">
      <c r="A33" s="18" t="s">
        <v>633</v>
      </c>
      <c r="B33" s="18" t="s">
        <v>619</v>
      </c>
      <c r="C33" s="23">
        <v>234896</v>
      </c>
      <c r="D33" s="24">
        <v>5.9640737780422874</v>
      </c>
      <c r="H33" s="579" t="s">
        <v>568</v>
      </c>
      <c r="I33" s="580" t="s">
        <v>516</v>
      </c>
      <c r="J33" s="581">
        <v>69569</v>
      </c>
      <c r="K33" s="581">
        <v>94903</v>
      </c>
      <c r="L33" s="581">
        <v>110203</v>
      </c>
      <c r="M33" s="581">
        <v>125908</v>
      </c>
      <c r="N33" s="581">
        <v>116443</v>
      </c>
      <c r="O33" s="581">
        <v>128263</v>
      </c>
      <c r="P33" s="577">
        <v>122386</v>
      </c>
      <c r="Q33" s="577">
        <v>122386</v>
      </c>
    </row>
    <row r="34" spans="1:17" ht="14.25">
      <c r="A34" s="18" t="s">
        <v>567</v>
      </c>
      <c r="B34" s="18" t="s">
        <v>538</v>
      </c>
      <c r="C34" s="23">
        <v>101943</v>
      </c>
      <c r="D34" s="24">
        <v>2.5883606921998035</v>
      </c>
      <c r="H34" s="27" t="s">
        <v>570</v>
      </c>
      <c r="I34" s="1" t="s">
        <v>519</v>
      </c>
      <c r="J34" s="577">
        <v>8243</v>
      </c>
      <c r="K34" s="577">
        <v>12669</v>
      </c>
      <c r="L34" s="577">
        <v>16789</v>
      </c>
      <c r="M34" s="578">
        <v>21206</v>
      </c>
      <c r="N34" s="578">
        <v>53726</v>
      </c>
      <c r="O34" s="578">
        <v>48207</v>
      </c>
      <c r="P34" s="577">
        <v>45024</v>
      </c>
      <c r="Q34" s="577">
        <v>7132</v>
      </c>
    </row>
    <row r="35" spans="1:17" ht="14.25">
      <c r="A35" s="18" t="s">
        <v>571</v>
      </c>
      <c r="B35" s="18" t="s">
        <v>572</v>
      </c>
      <c r="C35" s="23">
        <v>9025</v>
      </c>
      <c r="D35" s="24">
        <v>0.22914722194857148</v>
      </c>
      <c r="H35" s="27" t="s">
        <v>574</v>
      </c>
      <c r="I35" s="1" t="s">
        <v>533</v>
      </c>
      <c r="J35" s="577">
        <v>239</v>
      </c>
      <c r="K35" s="577">
        <v>702</v>
      </c>
      <c r="L35" s="577">
        <v>1104</v>
      </c>
      <c r="M35" s="578">
        <v>2212</v>
      </c>
      <c r="N35" s="578">
        <v>2776</v>
      </c>
      <c r="O35" s="578">
        <v>2969</v>
      </c>
      <c r="P35" s="577">
        <v>2598</v>
      </c>
      <c r="Q35" s="577">
        <v>2598</v>
      </c>
    </row>
    <row r="36" spans="1:17" ht="14.25">
      <c r="A36" s="18" t="s">
        <v>575</v>
      </c>
      <c r="B36" s="18" t="s">
        <v>576</v>
      </c>
      <c r="C36" s="23">
        <v>2601</v>
      </c>
      <c r="D36" s="24">
        <v>6.6040102414208796E-2</v>
      </c>
      <c r="H36" s="27" t="s">
        <v>577</v>
      </c>
      <c r="I36" s="1" t="s">
        <v>530</v>
      </c>
      <c r="J36" s="577">
        <v>57</v>
      </c>
      <c r="K36" s="577">
        <v>149</v>
      </c>
      <c r="L36" s="577">
        <v>218</v>
      </c>
      <c r="M36" s="578">
        <v>474</v>
      </c>
      <c r="N36" s="578">
        <v>724</v>
      </c>
      <c r="O36" s="578">
        <v>1002</v>
      </c>
      <c r="P36" s="577">
        <v>754</v>
      </c>
      <c r="Q36" s="577">
        <v>754</v>
      </c>
    </row>
    <row r="37" spans="1:17" ht="14.25">
      <c r="A37" s="18" t="s">
        <v>569</v>
      </c>
      <c r="B37" s="18" t="s">
        <v>634</v>
      </c>
      <c r="C37" s="23">
        <v>881</v>
      </c>
      <c r="D37" s="24">
        <v>2.2368831306004599E-2</v>
      </c>
      <c r="H37" s="27" t="s">
        <v>635</v>
      </c>
      <c r="I37" s="1" t="s">
        <v>525</v>
      </c>
      <c r="J37" s="577">
        <v>0</v>
      </c>
      <c r="K37" s="577">
        <v>0</v>
      </c>
      <c r="L37" s="577">
        <v>0</v>
      </c>
      <c r="M37" s="578">
        <v>34</v>
      </c>
      <c r="N37" s="578">
        <v>436</v>
      </c>
      <c r="O37" s="578">
        <v>4909</v>
      </c>
      <c r="P37" s="577" t="e">
        <v>#N/A</v>
      </c>
      <c r="Q37" s="577">
        <v>690913</v>
      </c>
    </row>
    <row r="38" spans="1:17" ht="15" thickBot="1">
      <c r="A38" s="18" t="s">
        <v>578</v>
      </c>
      <c r="B38" s="18" t="s">
        <v>544</v>
      </c>
      <c r="C38" s="23">
        <v>349</v>
      </c>
      <c r="D38" s="24">
        <v>8.8612055911414349E-3</v>
      </c>
      <c r="H38" s="585" t="s">
        <v>573</v>
      </c>
      <c r="I38" s="590" t="s">
        <v>636</v>
      </c>
      <c r="J38" s="586">
        <v>0</v>
      </c>
      <c r="K38" s="586">
        <v>0</v>
      </c>
      <c r="L38" s="586">
        <v>0</v>
      </c>
      <c r="M38" s="587">
        <v>2280</v>
      </c>
      <c r="N38" s="587">
        <v>3469</v>
      </c>
      <c r="O38" s="587">
        <v>2835</v>
      </c>
      <c r="P38" s="577">
        <v>4690</v>
      </c>
      <c r="Q38" s="577"/>
    </row>
    <row r="39" spans="1:17" ht="15">
      <c r="A39" s="18" t="s">
        <v>583</v>
      </c>
      <c r="B39" s="18" t="s">
        <v>584</v>
      </c>
      <c r="C39" s="23">
        <v>37</v>
      </c>
      <c r="D39" s="24">
        <v>9.3944013430439274E-4</v>
      </c>
      <c r="E39" s="13"/>
    </row>
    <row r="40" spans="1:17" ht="15">
      <c r="A40" s="18" t="s">
        <v>637</v>
      </c>
      <c r="B40" s="18" t="s">
        <v>638</v>
      </c>
      <c r="C40" s="23">
        <v>5</v>
      </c>
      <c r="D40" s="24">
        <v>1.2695136950059363E-4</v>
      </c>
      <c r="E40" s="13"/>
      <c r="K40" s="21" t="s">
        <v>433</v>
      </c>
    </row>
    <row r="41" spans="1:17" ht="14.25" customHeight="1">
      <c r="A41" s="18" t="s">
        <v>639</v>
      </c>
      <c r="B41" s="18" t="s">
        <v>640</v>
      </c>
      <c r="C41" s="23">
        <v>2</v>
      </c>
      <c r="D41" s="24">
        <v>5.2797892308139063E-5</v>
      </c>
      <c r="E41" s="13"/>
    </row>
    <row r="42" spans="1:17" ht="15">
      <c r="A42" s="18" t="s">
        <v>641</v>
      </c>
      <c r="B42" s="18" t="s">
        <v>642</v>
      </c>
      <c r="C42" s="23">
        <v>1</v>
      </c>
      <c r="D42" s="24">
        <v>2.6398946154069531E-5</v>
      </c>
      <c r="E42" s="13"/>
    </row>
    <row r="43" spans="1:17" ht="25.5">
      <c r="A43" s="235" t="s">
        <v>611</v>
      </c>
      <c r="B43" s="236" t="s">
        <v>611</v>
      </c>
      <c r="C43" s="237">
        <v>3788030</v>
      </c>
      <c r="D43" s="226">
        <v>96.179043071045029</v>
      </c>
      <c r="E43" s="13"/>
    </row>
    <row r="44" spans="1:17" ht="15">
      <c r="A44" s="18" t="s">
        <v>568</v>
      </c>
      <c r="B44" s="82" t="s">
        <v>516</v>
      </c>
      <c r="C44" s="23">
        <v>124781</v>
      </c>
      <c r="D44" s="24">
        <v>3.1682237675307148</v>
      </c>
      <c r="E44" s="13"/>
    </row>
    <row r="45" spans="1:17" ht="15">
      <c r="A45" s="18" t="s">
        <v>570</v>
      </c>
      <c r="B45" s="82" t="s">
        <v>519</v>
      </c>
      <c r="C45" s="23">
        <v>21088</v>
      </c>
      <c r="D45" s="24">
        <v>0.53543009600570368</v>
      </c>
      <c r="E45" s="13"/>
    </row>
    <row r="46" spans="1:17" ht="14.25" customHeight="1">
      <c r="A46" s="211" t="s">
        <v>573</v>
      </c>
      <c r="B46" s="18" t="s">
        <v>643</v>
      </c>
      <c r="C46" s="23">
        <v>2218</v>
      </c>
      <c r="D46" s="24">
        <v>5.6315627510463331E-2</v>
      </c>
      <c r="E46" s="13"/>
    </row>
    <row r="47" spans="1:17" ht="15.75" customHeight="1">
      <c r="A47" s="18" t="s">
        <v>574</v>
      </c>
      <c r="B47" s="84" t="s">
        <v>533</v>
      </c>
      <c r="C47" s="23">
        <v>1867</v>
      </c>
      <c r="D47" s="24">
        <v>4.7403641371521657E-2</v>
      </c>
    </row>
    <row r="48" spans="1:17" ht="15" customHeight="1">
      <c r="A48" s="211" t="s">
        <v>577</v>
      </c>
      <c r="B48" s="18" t="s">
        <v>530</v>
      </c>
      <c r="C48" s="23">
        <v>475</v>
      </c>
      <c r="D48" s="24">
        <v>1.2060380102556393E-2</v>
      </c>
    </row>
    <row r="49" spans="1:5" ht="14.25">
      <c r="A49" s="18" t="s">
        <v>635</v>
      </c>
      <c r="B49" s="84" t="s">
        <v>644</v>
      </c>
      <c r="C49" s="23">
        <v>29</v>
      </c>
      <c r="D49" s="24">
        <v>7.36317943103443E-4</v>
      </c>
    </row>
    <row r="50" spans="1:5" ht="18.75" customHeight="1">
      <c r="A50" s="211" t="s">
        <v>579</v>
      </c>
      <c r="B50" s="18" t="s">
        <v>645</v>
      </c>
      <c r="C50" s="23">
        <v>23</v>
      </c>
      <c r="D50" s="24">
        <v>5.8397629970273067E-4</v>
      </c>
    </row>
    <row r="51" spans="1:5" ht="22.5" customHeight="1">
      <c r="A51" s="11" t="s">
        <v>646</v>
      </c>
      <c r="B51" s="18" t="s">
        <v>647</v>
      </c>
      <c r="C51" s="23">
        <v>3</v>
      </c>
      <c r="D51" s="24">
        <v>7.6170821700356179E-5</v>
      </c>
    </row>
    <row r="52" spans="1:5" ht="14.25">
      <c r="A52" s="18" t="s">
        <v>648</v>
      </c>
      <c r="B52" s="84" t="s">
        <v>649</v>
      </c>
      <c r="C52" s="23">
        <v>1</v>
      </c>
      <c r="D52" s="24">
        <v>2.5390273900118727E-5</v>
      </c>
    </row>
    <row r="53" spans="1:5" ht="14.25">
      <c r="A53" s="18" t="s">
        <v>650</v>
      </c>
      <c r="B53" s="18" t="s">
        <v>651</v>
      </c>
      <c r="C53" s="23">
        <v>1</v>
      </c>
      <c r="D53" s="24">
        <v>2.5390273900118727E-5</v>
      </c>
    </row>
    <row r="54" spans="1:5" ht="14.25">
      <c r="A54" s="18" t="s">
        <v>652</v>
      </c>
      <c r="B54" s="18" t="s">
        <v>653</v>
      </c>
      <c r="C54" s="23">
        <v>0</v>
      </c>
      <c r="D54" s="24">
        <v>0</v>
      </c>
    </row>
    <row r="55" spans="1:5" ht="18.75" customHeight="1">
      <c r="A55" s="227" t="s">
        <v>282</v>
      </c>
      <c r="B55" s="225" t="s">
        <v>627</v>
      </c>
      <c r="C55" s="228">
        <v>150486</v>
      </c>
      <c r="D55" s="226">
        <v>3.8208807581332667</v>
      </c>
    </row>
    <row r="56" spans="1:5" ht="27.75" customHeight="1">
      <c r="A56" s="825" t="s">
        <v>611</v>
      </c>
      <c r="B56" s="825"/>
      <c r="C56" s="823">
        <v>3938516</v>
      </c>
      <c r="D56" s="824"/>
    </row>
    <row r="57" spans="1:5" ht="16.5" customHeight="1">
      <c r="A57" s="55"/>
      <c r="B57" s="57"/>
    </row>
    <row r="58" spans="1:5" ht="15">
      <c r="A58" s="55"/>
      <c r="B58" s="57"/>
      <c r="E58" s="13"/>
    </row>
    <row r="59" spans="1:5">
      <c r="A59" s="55"/>
      <c r="B59" s="57"/>
    </row>
    <row r="60" spans="1:5" ht="15">
      <c r="A60" s="820" t="s">
        <v>590</v>
      </c>
      <c r="B60" s="820"/>
      <c r="C60" s="820"/>
      <c r="D60" s="820"/>
    </row>
    <row r="61" spans="1:5" ht="22.5">
      <c r="A61" s="30" t="s">
        <v>616</v>
      </c>
      <c r="B61" s="30" t="s">
        <v>514</v>
      </c>
      <c r="C61" s="30" t="s">
        <v>632</v>
      </c>
      <c r="D61" s="30" t="s">
        <v>486</v>
      </c>
    </row>
    <row r="62" spans="1:5">
      <c r="A62" s="18" t="s">
        <v>591</v>
      </c>
      <c r="B62" s="18" t="s">
        <v>592</v>
      </c>
      <c r="C62" s="5">
        <v>91123</v>
      </c>
      <c r="D62" s="24">
        <v>86.359414685924406</v>
      </c>
    </row>
    <row r="63" spans="1:5" ht="14.25">
      <c r="A63" s="18" t="s">
        <v>654</v>
      </c>
      <c r="B63" s="18" t="s">
        <v>655</v>
      </c>
      <c r="C63" s="23">
        <v>23</v>
      </c>
      <c r="D63" s="24">
        <v>2.1797642063762841E-2</v>
      </c>
    </row>
    <row r="64" spans="1:5" ht="14.25">
      <c r="A64" s="18" t="s">
        <v>656</v>
      </c>
      <c r="B64" s="18" t="s">
        <v>657</v>
      </c>
      <c r="C64" s="23">
        <v>25</v>
      </c>
      <c r="D64" s="24">
        <v>2.369308919974222E-2</v>
      </c>
    </row>
    <row r="65" spans="1:5" ht="14.25">
      <c r="A65" s="18" t="s">
        <v>597</v>
      </c>
      <c r="B65" s="18" t="s">
        <v>598</v>
      </c>
      <c r="C65" s="23">
        <v>8888</v>
      </c>
      <c r="D65" s="24">
        <v>8.4233670722923542</v>
      </c>
    </row>
    <row r="66" spans="1:5" ht="14.25">
      <c r="A66" s="18" t="s">
        <v>599</v>
      </c>
      <c r="B66" s="18" t="s">
        <v>600</v>
      </c>
      <c r="C66" s="23">
        <v>3569</v>
      </c>
      <c r="D66" s="24">
        <v>3.382425414155199</v>
      </c>
    </row>
    <row r="67" spans="1:5" ht="14.25">
      <c r="A67" s="18" t="s">
        <v>601</v>
      </c>
      <c r="B67" s="18" t="s">
        <v>602</v>
      </c>
      <c r="C67" s="23">
        <v>1888</v>
      </c>
      <c r="D67" s="24">
        <v>1.7893020963645323</v>
      </c>
    </row>
    <row r="68" spans="1:5" ht="15">
      <c r="A68" s="229"/>
      <c r="B68" s="107" t="s">
        <v>611</v>
      </c>
      <c r="C68" s="245">
        <v>105516</v>
      </c>
      <c r="D68" s="113">
        <v>100</v>
      </c>
    </row>
    <row r="69" spans="1:5">
      <c r="A69" s="55"/>
      <c r="B69" s="57"/>
    </row>
    <row r="70" spans="1:5">
      <c r="A70" s="55"/>
      <c r="B70" s="57"/>
    </row>
    <row r="71" spans="1:5" ht="21.75" customHeight="1">
      <c r="A71" s="239" t="s">
        <v>426</v>
      </c>
      <c r="B71" s="219" t="s">
        <v>427</v>
      </c>
    </row>
    <row r="72" spans="1:5">
      <c r="A72" s="240"/>
      <c r="B72" s="223" t="e">
        <v>#REF!</v>
      </c>
    </row>
    <row r="73" spans="1:5">
      <c r="A73" s="221" t="s">
        <v>428</v>
      </c>
      <c r="B73" s="222" t="s">
        <v>658</v>
      </c>
    </row>
    <row r="74" spans="1:5">
      <c r="A74" s="55"/>
      <c r="B74" s="57"/>
    </row>
    <row r="75" spans="1:5">
      <c r="A75" s="55"/>
      <c r="B75" s="57"/>
    </row>
    <row r="76" spans="1:5" ht="15">
      <c r="A76" s="55"/>
      <c r="B76" s="57"/>
      <c r="E76" s="242"/>
    </row>
    <row r="77" spans="1:5" ht="15" hidden="1">
      <c r="A77" s="243" t="s">
        <v>659</v>
      </c>
      <c r="B77" s="243" t="s">
        <v>660</v>
      </c>
      <c r="E77" s="242"/>
    </row>
    <row r="78" spans="1:5" ht="15" hidden="1">
      <c r="A78" s="731" t="s">
        <v>579</v>
      </c>
      <c r="B78" s="244">
        <v>23</v>
      </c>
      <c r="C78" s="730">
        <v>23</v>
      </c>
      <c r="E78" s="242"/>
    </row>
    <row r="79" spans="1:5" ht="15" hidden="1">
      <c r="A79" s="731" t="s">
        <v>571</v>
      </c>
      <c r="B79" s="244">
        <v>9025</v>
      </c>
      <c r="C79" s="730">
        <v>9025</v>
      </c>
      <c r="E79" s="242"/>
    </row>
    <row r="80" spans="1:5" ht="15" hidden="1">
      <c r="A80" s="731" t="s">
        <v>575</v>
      </c>
      <c r="B80" s="244">
        <v>2601</v>
      </c>
      <c r="C80" s="730">
        <v>2601</v>
      </c>
      <c r="E80" s="242"/>
    </row>
    <row r="81" spans="1:5" ht="15" hidden="1">
      <c r="A81" s="731" t="s">
        <v>641</v>
      </c>
      <c r="B81" s="244">
        <v>1</v>
      </c>
      <c r="C81" s="730">
        <v>1</v>
      </c>
      <c r="E81" s="242"/>
    </row>
    <row r="82" spans="1:5" ht="15" hidden="1">
      <c r="A82" s="731" t="s">
        <v>566</v>
      </c>
      <c r="B82" s="244">
        <v>362486</v>
      </c>
      <c r="C82" s="730">
        <v>362486</v>
      </c>
      <c r="E82" s="242"/>
    </row>
    <row r="83" spans="1:5" ht="15" hidden="1">
      <c r="A83" s="731" t="s">
        <v>567</v>
      </c>
      <c r="B83" s="244">
        <v>101943</v>
      </c>
      <c r="C83" s="730">
        <v>101943</v>
      </c>
      <c r="E83" s="242"/>
    </row>
    <row r="84" spans="1:5" ht="15" hidden="1">
      <c r="A84" s="731" t="s">
        <v>573</v>
      </c>
      <c r="B84" s="244">
        <v>2218</v>
      </c>
      <c r="C84" s="730">
        <v>2218</v>
      </c>
      <c r="E84" s="242"/>
    </row>
    <row r="85" spans="1:5" ht="15" hidden="1">
      <c r="A85" s="731" t="s">
        <v>563</v>
      </c>
      <c r="B85" s="244">
        <v>2121178</v>
      </c>
      <c r="C85" s="730">
        <v>2121178</v>
      </c>
      <c r="E85" s="242"/>
    </row>
    <row r="86" spans="1:5" ht="15" hidden="1">
      <c r="A86" s="731" t="s">
        <v>631</v>
      </c>
      <c r="B86" s="244">
        <v>360968</v>
      </c>
      <c r="C86" s="730">
        <v>360968</v>
      </c>
      <c r="E86" s="242"/>
    </row>
    <row r="87" spans="1:5" ht="15" hidden="1">
      <c r="A87" s="731" t="s">
        <v>583</v>
      </c>
      <c r="B87" s="244">
        <v>37</v>
      </c>
      <c r="C87" s="730">
        <v>37</v>
      </c>
      <c r="E87" s="242"/>
    </row>
    <row r="88" spans="1:5" ht="15" hidden="1">
      <c r="A88" s="731" t="s">
        <v>578</v>
      </c>
      <c r="B88" s="244">
        <v>349</v>
      </c>
      <c r="C88" s="730">
        <v>349</v>
      </c>
      <c r="E88" s="242"/>
    </row>
    <row r="89" spans="1:5" ht="15" hidden="1">
      <c r="A89" s="731" t="s">
        <v>637</v>
      </c>
      <c r="B89" s="244">
        <v>5</v>
      </c>
      <c r="C89" s="730">
        <v>5</v>
      </c>
      <c r="E89" s="242"/>
    </row>
    <row r="90" spans="1:5" ht="15" hidden="1">
      <c r="A90" s="731" t="s">
        <v>639</v>
      </c>
      <c r="B90" s="244">
        <v>2</v>
      </c>
      <c r="C90" s="730">
        <v>2</v>
      </c>
      <c r="E90" s="242"/>
    </row>
    <row r="91" spans="1:5" ht="15" hidden="1">
      <c r="A91" s="731" t="s">
        <v>564</v>
      </c>
      <c r="B91" s="244">
        <v>593658</v>
      </c>
      <c r="C91" s="730">
        <v>593658</v>
      </c>
      <c r="E91" s="242"/>
    </row>
    <row r="92" spans="1:5" ht="15" hidden="1">
      <c r="A92" s="731" t="s">
        <v>568</v>
      </c>
      <c r="B92" s="244">
        <v>124781</v>
      </c>
      <c r="C92" s="730">
        <v>124781</v>
      </c>
      <c r="E92" s="242"/>
    </row>
    <row r="93" spans="1:5" ht="15" hidden="1">
      <c r="A93" s="731" t="s">
        <v>635</v>
      </c>
      <c r="B93" s="244">
        <v>29</v>
      </c>
      <c r="C93" s="730">
        <v>29</v>
      </c>
      <c r="E93" s="732"/>
    </row>
    <row r="94" spans="1:5" ht="15" hidden="1">
      <c r="A94" s="731" t="s">
        <v>569</v>
      </c>
      <c r="B94" s="244">
        <v>881</v>
      </c>
      <c r="C94" s="730">
        <v>881</v>
      </c>
    </row>
    <row r="95" spans="1:5" ht="15" hidden="1">
      <c r="A95" s="731" t="s">
        <v>633</v>
      </c>
      <c r="B95" s="244">
        <v>234896</v>
      </c>
      <c r="C95" s="730">
        <v>234896</v>
      </c>
    </row>
    <row r="96" spans="1:5" ht="15" hidden="1">
      <c r="A96" s="731" t="s">
        <v>646</v>
      </c>
      <c r="B96" s="244">
        <v>3</v>
      </c>
      <c r="C96" s="730">
        <v>3</v>
      </c>
    </row>
    <row r="97" spans="1:3" ht="15" hidden="1">
      <c r="A97" s="731" t="s">
        <v>648</v>
      </c>
      <c r="B97" s="244">
        <v>1</v>
      </c>
      <c r="C97" s="730">
        <v>1</v>
      </c>
    </row>
    <row r="98" spans="1:3" ht="15" hidden="1">
      <c r="A98" s="731" t="s">
        <v>577</v>
      </c>
      <c r="B98" s="244">
        <v>475</v>
      </c>
      <c r="C98" s="730">
        <v>475</v>
      </c>
    </row>
    <row r="99" spans="1:3" ht="15" hidden="1">
      <c r="A99" s="731" t="s">
        <v>570</v>
      </c>
      <c r="B99" s="244">
        <v>21088</v>
      </c>
      <c r="C99" s="730">
        <v>21088</v>
      </c>
    </row>
    <row r="100" spans="1:3" ht="15" hidden="1">
      <c r="A100" s="731" t="s">
        <v>650</v>
      </c>
      <c r="B100" s="244">
        <v>1</v>
      </c>
      <c r="C100" s="730">
        <v>1</v>
      </c>
    </row>
    <row r="101" spans="1:3" ht="15" hidden="1">
      <c r="A101" s="731" t="s">
        <v>574</v>
      </c>
      <c r="B101" s="244">
        <v>1867</v>
      </c>
      <c r="C101" s="730">
        <v>1867</v>
      </c>
    </row>
    <row r="102" spans="1:3" ht="15" hidden="1">
      <c r="A102" s="733" t="s">
        <v>549</v>
      </c>
      <c r="B102" s="734">
        <v>1</v>
      </c>
      <c r="C102" s="730">
        <v>1</v>
      </c>
    </row>
    <row r="103" spans="1:3" ht="15" hidden="1">
      <c r="A103" s="733" t="s">
        <v>551</v>
      </c>
      <c r="B103" s="734">
        <v>3</v>
      </c>
      <c r="C103" s="730">
        <v>3</v>
      </c>
    </row>
    <row r="104" spans="1:3" ht="15" hidden="1">
      <c r="A104" s="733" t="s">
        <v>529</v>
      </c>
      <c r="B104" s="734">
        <v>42600</v>
      </c>
      <c r="C104" s="730">
        <v>42600</v>
      </c>
    </row>
    <row r="105" spans="1:3" ht="15" hidden="1">
      <c r="A105" s="733" t="s">
        <v>526</v>
      </c>
      <c r="B105" s="734">
        <v>23739</v>
      </c>
      <c r="C105" s="730">
        <v>23739</v>
      </c>
    </row>
    <row r="106" spans="1:3" ht="15" hidden="1">
      <c r="A106" s="733" t="s">
        <v>537</v>
      </c>
      <c r="B106" s="734">
        <v>1611</v>
      </c>
      <c r="C106" s="730">
        <v>1611</v>
      </c>
    </row>
    <row r="107" spans="1:3" ht="15" hidden="1">
      <c r="A107" s="733" t="s">
        <v>540</v>
      </c>
      <c r="B107" s="734">
        <v>317</v>
      </c>
      <c r="C107" s="730">
        <v>317</v>
      </c>
    </row>
    <row r="108" spans="1:3" ht="15" hidden="1">
      <c r="A108" s="733" t="s">
        <v>521</v>
      </c>
      <c r="B108" s="734">
        <v>102023</v>
      </c>
      <c r="C108" s="730">
        <v>102023</v>
      </c>
    </row>
    <row r="109" spans="1:3" ht="15" hidden="1">
      <c r="A109" s="733" t="s">
        <v>620</v>
      </c>
      <c r="B109" s="734">
        <v>43273</v>
      </c>
      <c r="C109" s="730">
        <v>43273</v>
      </c>
    </row>
    <row r="110" spans="1:3" ht="15" hidden="1">
      <c r="A110" s="733" t="s">
        <v>624</v>
      </c>
      <c r="B110" s="734">
        <v>2</v>
      </c>
      <c r="C110" s="730">
        <v>2</v>
      </c>
    </row>
    <row r="111" spans="1:3" ht="15" hidden="1">
      <c r="A111" s="733" t="s">
        <v>543</v>
      </c>
      <c r="B111" s="734">
        <v>14</v>
      </c>
      <c r="C111" s="730">
        <v>14</v>
      </c>
    </row>
    <row r="112" spans="1:3" ht="15" hidden="1">
      <c r="A112" s="733" t="s">
        <v>558</v>
      </c>
      <c r="B112" s="734">
        <v>84078</v>
      </c>
      <c r="C112" s="730">
        <v>84078</v>
      </c>
    </row>
    <row r="113" spans="1:3" ht="15" hidden="1">
      <c r="A113" s="733" t="s">
        <v>515</v>
      </c>
      <c r="B113" s="734">
        <v>1538843</v>
      </c>
      <c r="C113" s="730">
        <v>1538843</v>
      </c>
    </row>
    <row r="114" spans="1:3" ht="15" hidden="1">
      <c r="A114" s="733" t="s">
        <v>559</v>
      </c>
      <c r="B114" s="734">
        <v>577</v>
      </c>
      <c r="C114" s="730">
        <v>577</v>
      </c>
    </row>
    <row r="115" spans="1:3" ht="15" hidden="1">
      <c r="A115" s="733" t="s">
        <v>618</v>
      </c>
      <c r="B115" s="734">
        <v>57977</v>
      </c>
      <c r="C115" s="730">
        <v>57977</v>
      </c>
    </row>
    <row r="116" spans="1:3" ht="15" hidden="1">
      <c r="A116" s="733" t="s">
        <v>560</v>
      </c>
      <c r="B116" s="734">
        <v>350569</v>
      </c>
      <c r="C116" s="730">
        <v>350569</v>
      </c>
    </row>
    <row r="117" spans="1:3" ht="15" hidden="1">
      <c r="A117" s="733" t="s">
        <v>546</v>
      </c>
      <c r="B117" s="734">
        <v>1</v>
      </c>
      <c r="C117" s="730">
        <v>1</v>
      </c>
    </row>
    <row r="118" spans="1:3" ht="15" hidden="1">
      <c r="A118" s="733" t="s">
        <v>532</v>
      </c>
      <c r="B118" s="734">
        <v>48427</v>
      </c>
      <c r="C118" s="730">
        <v>48427</v>
      </c>
    </row>
    <row r="119" spans="1:3" ht="15" hidden="1">
      <c r="A119" s="733" t="s">
        <v>553</v>
      </c>
      <c r="B119" s="734">
        <v>2</v>
      </c>
      <c r="C119" s="730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8"/>
    <col min="2" max="10" width="10.140625" style="28" hidden="1" customWidth="1"/>
    <col min="11" max="11" width="38.42578125" style="28" bestFit="1" customWidth="1"/>
    <col min="12" max="12" width="17.42578125" style="28" customWidth="1"/>
    <col min="13" max="13" width="11.42578125" style="28" customWidth="1"/>
    <col min="14" max="14" width="11.140625" style="28" customWidth="1"/>
    <col min="15" max="16" width="11.42578125" style="28" customWidth="1"/>
    <col min="17" max="17" width="11.42578125" style="28"/>
    <col min="18" max="22" width="11.42578125" style="28" customWidth="1"/>
    <col min="23" max="23" width="11.28515625" style="28" customWidth="1"/>
    <col min="24" max="24" width="11.140625" style="28" customWidth="1"/>
    <col min="25" max="26" width="11.42578125" style="28" customWidth="1"/>
    <col min="27" max="27" width="11.42578125" style="28"/>
    <col min="28" max="32" width="11.42578125" style="28" customWidth="1"/>
    <col min="33" max="33" width="11.28515625" style="28" customWidth="1"/>
    <col min="34" max="34" width="11.140625" style="28" customWidth="1"/>
    <col min="35" max="36" width="11.42578125" style="28" customWidth="1"/>
    <col min="37" max="37" width="11.42578125" style="28"/>
    <col min="38" max="42" width="11.42578125" style="28" customWidth="1"/>
    <col min="43" max="43" width="11.28515625" style="28" customWidth="1"/>
    <col min="44" max="44" width="10.7109375" style="28" hidden="1" customWidth="1"/>
    <col min="45" max="48" width="11.42578125" style="67" hidden="1" customWidth="1"/>
    <col min="49" max="16384" width="11.42578125" style="28"/>
  </cols>
  <sheetData>
    <row r="1" spans="1:48" ht="42" customHeight="1">
      <c r="A1" s="80"/>
      <c r="K1" s="830" t="s">
        <v>661</v>
      </c>
      <c r="L1" s="830"/>
      <c r="M1" s="830"/>
      <c r="N1" s="830"/>
      <c r="O1" s="830"/>
      <c r="P1" s="830"/>
      <c r="Q1" s="830"/>
      <c r="R1" s="830"/>
      <c r="S1" s="830"/>
      <c r="T1" s="830"/>
      <c r="U1" s="830"/>
      <c r="V1" s="830"/>
      <c r="W1" s="830"/>
      <c r="X1" s="830"/>
      <c r="Y1" s="830"/>
      <c r="Z1" s="830"/>
      <c r="AA1" s="830"/>
      <c r="AB1" s="830"/>
      <c r="AC1" s="830"/>
      <c r="AD1" s="830"/>
      <c r="AE1" s="830"/>
      <c r="AF1" s="830"/>
      <c r="AG1" s="830"/>
      <c r="AH1" s="830"/>
      <c r="AI1" s="830"/>
      <c r="AJ1" s="830"/>
      <c r="AK1" s="830"/>
      <c r="AL1" s="830"/>
      <c r="AM1" s="830"/>
      <c r="AN1" s="830"/>
      <c r="AO1" s="830"/>
      <c r="AP1" s="830"/>
      <c r="AQ1" s="80"/>
      <c r="AS1" s="28"/>
      <c r="AT1" s="28"/>
      <c r="AU1" s="28"/>
      <c r="AV1" s="28"/>
    </row>
    <row r="2" spans="1:48" ht="17.25" customHeight="1" thickBot="1">
      <c r="K2" s="831"/>
      <c r="L2" s="831"/>
      <c r="M2" s="831"/>
      <c r="AS2" s="28"/>
      <c r="AT2" s="28"/>
      <c r="AU2" s="28"/>
      <c r="AV2" s="28"/>
    </row>
    <row r="3" spans="1:48" ht="15" customHeight="1">
      <c r="K3" s="146" t="s">
        <v>662</v>
      </c>
      <c r="L3" s="832" t="str">
        <f>UPPER((TEXT('1. Población_Afiliada_Regimen'!C1,"mmmm yyyy")))</f>
        <v>FEBRERO 2023</v>
      </c>
      <c r="M3" s="833"/>
      <c r="N3" s="834" t="s">
        <v>663</v>
      </c>
      <c r="O3" s="835"/>
      <c r="P3" s="835"/>
      <c r="Q3" s="835"/>
      <c r="R3" s="835"/>
      <c r="S3" s="835"/>
      <c r="T3" s="835"/>
      <c r="U3" s="836"/>
      <c r="V3" s="837"/>
      <c r="W3" s="838" t="s">
        <v>664</v>
      </c>
      <c r="X3" s="834" t="s">
        <v>665</v>
      </c>
      <c r="Y3" s="835"/>
      <c r="Z3" s="835"/>
      <c r="AA3" s="835"/>
      <c r="AB3" s="835"/>
      <c r="AC3" s="835"/>
      <c r="AD3" s="835"/>
      <c r="AE3" s="836"/>
      <c r="AF3" s="837"/>
      <c r="AG3" s="838" t="s">
        <v>664</v>
      </c>
      <c r="AH3" s="834" t="s">
        <v>666</v>
      </c>
      <c r="AI3" s="835"/>
      <c r="AJ3" s="835"/>
      <c r="AK3" s="835"/>
      <c r="AL3" s="835"/>
      <c r="AM3" s="835"/>
      <c r="AN3" s="835"/>
      <c r="AO3" s="836"/>
      <c r="AP3" s="837"/>
      <c r="AQ3" s="838" t="s">
        <v>664</v>
      </c>
      <c r="AS3" s="28"/>
      <c r="AT3" s="28"/>
      <c r="AU3" s="28"/>
      <c r="AV3" s="28"/>
    </row>
    <row r="4" spans="1:48" ht="38.25">
      <c r="K4" s="841" t="s">
        <v>273</v>
      </c>
      <c r="L4" s="843" t="s">
        <v>667</v>
      </c>
      <c r="M4" s="845" t="s">
        <v>668</v>
      </c>
      <c r="N4" s="132" t="s">
        <v>669</v>
      </c>
      <c r="O4" s="133" t="s">
        <v>670</v>
      </c>
      <c r="P4" s="133" t="s">
        <v>671</v>
      </c>
      <c r="Q4" s="133" t="s">
        <v>672</v>
      </c>
      <c r="R4" s="133" t="s">
        <v>673</v>
      </c>
      <c r="S4" s="133" t="s">
        <v>674</v>
      </c>
      <c r="T4" s="133" t="s">
        <v>675</v>
      </c>
      <c r="U4" s="137" t="s">
        <v>676</v>
      </c>
      <c r="V4" s="134" t="s">
        <v>677</v>
      </c>
      <c r="W4" s="839"/>
      <c r="X4" s="132" t="s">
        <v>669</v>
      </c>
      <c r="Y4" s="133" t="s">
        <v>678</v>
      </c>
      <c r="Z4" s="133" t="s">
        <v>671</v>
      </c>
      <c r="AA4" s="133" t="s">
        <v>672</v>
      </c>
      <c r="AB4" s="133" t="s">
        <v>673</v>
      </c>
      <c r="AC4" s="133" t="s">
        <v>674</v>
      </c>
      <c r="AD4" s="133" t="s">
        <v>675</v>
      </c>
      <c r="AE4" s="137" t="s">
        <v>676</v>
      </c>
      <c r="AF4" s="134" t="s">
        <v>677</v>
      </c>
      <c r="AG4" s="839"/>
      <c r="AH4" s="132" t="s">
        <v>669</v>
      </c>
      <c r="AI4" s="133" t="s">
        <v>678</v>
      </c>
      <c r="AJ4" s="133" t="s">
        <v>671</v>
      </c>
      <c r="AK4" s="133" t="s">
        <v>672</v>
      </c>
      <c r="AL4" s="133" t="s">
        <v>673</v>
      </c>
      <c r="AM4" s="133" t="s">
        <v>674</v>
      </c>
      <c r="AN4" s="133" t="s">
        <v>675</v>
      </c>
      <c r="AO4" s="137" t="s">
        <v>676</v>
      </c>
      <c r="AP4" s="134" t="s">
        <v>677</v>
      </c>
      <c r="AQ4" s="839"/>
      <c r="AS4" s="28"/>
      <c r="AT4" s="28"/>
      <c r="AU4" s="28"/>
      <c r="AV4" s="28"/>
    </row>
    <row r="5" spans="1:48" ht="15.75" thickBot="1">
      <c r="K5" s="842"/>
      <c r="L5" s="844"/>
      <c r="M5" s="846"/>
      <c r="N5" s="197" t="s">
        <v>563</v>
      </c>
      <c r="O5" s="198" t="s">
        <v>679</v>
      </c>
      <c r="P5" s="198" t="s">
        <v>566</v>
      </c>
      <c r="Q5" s="198" t="s">
        <v>631</v>
      </c>
      <c r="R5" s="198" t="s">
        <v>637</v>
      </c>
      <c r="S5" s="198" t="s">
        <v>567</v>
      </c>
      <c r="T5" s="198" t="s">
        <v>568</v>
      </c>
      <c r="U5" s="200" t="s">
        <v>583</v>
      </c>
      <c r="V5" s="199" t="s">
        <v>571</v>
      </c>
      <c r="W5" s="840"/>
      <c r="X5" s="197" t="s">
        <v>563</v>
      </c>
      <c r="Y5" s="198" t="s">
        <v>633</v>
      </c>
      <c r="Z5" s="198" t="s">
        <v>566</v>
      </c>
      <c r="AA5" s="198" t="s">
        <v>631</v>
      </c>
      <c r="AB5" s="198" t="s">
        <v>637</v>
      </c>
      <c r="AC5" s="198" t="s">
        <v>567</v>
      </c>
      <c r="AD5" s="198" t="s">
        <v>568</v>
      </c>
      <c r="AE5" s="200" t="s">
        <v>583</v>
      </c>
      <c r="AF5" s="199" t="s">
        <v>571</v>
      </c>
      <c r="AG5" s="840"/>
      <c r="AH5" s="197" t="s">
        <v>563</v>
      </c>
      <c r="AI5" s="198" t="s">
        <v>633</v>
      </c>
      <c r="AJ5" s="198" t="s">
        <v>566</v>
      </c>
      <c r="AK5" s="198" t="s">
        <v>631</v>
      </c>
      <c r="AL5" s="198" t="s">
        <v>637</v>
      </c>
      <c r="AM5" s="198" t="s">
        <v>567</v>
      </c>
      <c r="AN5" s="198" t="s">
        <v>568</v>
      </c>
      <c r="AO5" s="200" t="s">
        <v>583</v>
      </c>
      <c r="AP5" s="199" t="s">
        <v>571</v>
      </c>
      <c r="AQ5" s="840"/>
      <c r="AS5" s="28"/>
      <c r="AT5" s="28"/>
      <c r="AU5" s="28"/>
      <c r="AV5" s="28"/>
    </row>
    <row r="6" spans="1:48">
      <c r="K6" s="152" t="s">
        <v>680</v>
      </c>
      <c r="L6" s="139"/>
      <c r="M6" s="153"/>
      <c r="N6" s="143">
        <v>70113</v>
      </c>
      <c r="O6" s="144">
        <v>23</v>
      </c>
      <c r="P6" s="144">
        <v>4234</v>
      </c>
      <c r="Q6" s="144">
        <v>4745</v>
      </c>
      <c r="R6" s="144">
        <v>3845</v>
      </c>
      <c r="S6" s="144">
        <v>2100</v>
      </c>
      <c r="T6" s="144">
        <v>12</v>
      </c>
      <c r="U6" s="144">
        <v>1</v>
      </c>
      <c r="V6" s="145">
        <v>1</v>
      </c>
      <c r="W6" s="196">
        <v>85074</v>
      </c>
      <c r="X6" s="143">
        <v>7434</v>
      </c>
      <c r="Y6" s="144">
        <v>0</v>
      </c>
      <c r="Z6" s="144">
        <v>4432</v>
      </c>
      <c r="AA6" s="144">
        <v>857</v>
      </c>
      <c r="AB6" s="144">
        <v>3398</v>
      </c>
      <c r="AC6" s="144">
        <v>3288</v>
      </c>
      <c r="AD6" s="144">
        <v>0</v>
      </c>
      <c r="AE6" s="144">
        <v>4</v>
      </c>
      <c r="AF6" s="145">
        <v>1</v>
      </c>
      <c r="AG6" s="196">
        <v>19414</v>
      </c>
      <c r="AH6" s="143">
        <f t="shared" ref="AH6:AP6" si="0">+AH7+AH14+AH21+AH33+AH44+AH64+AH82+AH106+AH130</f>
        <v>13134</v>
      </c>
      <c r="AI6" s="144">
        <f t="shared" si="0"/>
        <v>0</v>
      </c>
      <c r="AJ6" s="144">
        <f t="shared" si="0"/>
        <v>6237</v>
      </c>
      <c r="AK6" s="144">
        <f t="shared" si="0"/>
        <v>4105</v>
      </c>
      <c r="AL6" s="144">
        <f t="shared" si="0"/>
        <v>2995</v>
      </c>
      <c r="AM6" s="144">
        <f t="shared" si="0"/>
        <v>2732</v>
      </c>
      <c r="AN6" s="144">
        <f>+AN7+AN14+AN21+AN33+AN44+AN64+AN82+AN106+AN130</f>
        <v>3263</v>
      </c>
      <c r="AO6" s="144">
        <f>+AO7+AO14+AO21+AO33+AO44+AO64+AO82+AO106+AO130</f>
        <v>3</v>
      </c>
      <c r="AP6" s="145">
        <f t="shared" si="0"/>
        <v>4</v>
      </c>
      <c r="AQ6" s="196">
        <f>SUM(AH6:AP6)</f>
        <v>32473</v>
      </c>
      <c r="AS6" s="28"/>
      <c r="AT6" s="28"/>
      <c r="AU6" s="28"/>
      <c r="AV6" s="28"/>
    </row>
    <row r="7" spans="1:48">
      <c r="B7" s="142" t="s">
        <v>563</v>
      </c>
      <c r="C7" s="140" t="s">
        <v>633</v>
      </c>
      <c r="D7" s="140" t="s">
        <v>566</v>
      </c>
      <c r="E7" s="140" t="s">
        <v>631</v>
      </c>
      <c r="F7" s="140" t="s">
        <v>637</v>
      </c>
      <c r="G7" s="140" t="s">
        <v>567</v>
      </c>
      <c r="H7" s="140" t="s">
        <v>583</v>
      </c>
      <c r="I7" s="140" t="s">
        <v>578</v>
      </c>
      <c r="J7" s="141" t="s">
        <v>571</v>
      </c>
      <c r="K7" s="154" t="s">
        <v>681</v>
      </c>
      <c r="L7" s="121"/>
      <c r="M7" s="155"/>
      <c r="N7" s="38">
        <v>0</v>
      </c>
      <c r="O7" s="32">
        <v>1</v>
      </c>
      <c r="P7" s="32">
        <v>0</v>
      </c>
      <c r="Q7" s="32">
        <v>66</v>
      </c>
      <c r="R7" s="32">
        <v>0</v>
      </c>
      <c r="S7" s="32">
        <v>0</v>
      </c>
      <c r="T7" s="32">
        <v>1</v>
      </c>
      <c r="U7" s="32">
        <v>0</v>
      </c>
      <c r="V7" s="128">
        <v>0</v>
      </c>
      <c r="W7" s="147">
        <v>68</v>
      </c>
      <c r="X7" s="38">
        <v>0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  <c r="AF7" s="128">
        <v>0</v>
      </c>
      <c r="AG7" s="147">
        <v>0</v>
      </c>
      <c r="AH7" s="38">
        <f t="shared" ref="AH7:AP7" si="1">SUM(AH8:AH13)</f>
        <v>0</v>
      </c>
      <c r="AI7" s="32">
        <f t="shared" si="1"/>
        <v>0</v>
      </c>
      <c r="AJ7" s="32">
        <f t="shared" si="1"/>
        <v>4</v>
      </c>
      <c r="AK7" s="32">
        <f t="shared" si="1"/>
        <v>0</v>
      </c>
      <c r="AL7" s="32">
        <f t="shared" si="1"/>
        <v>0</v>
      </c>
      <c r="AM7" s="32">
        <f t="shared" si="1"/>
        <v>0</v>
      </c>
      <c r="AN7" s="32">
        <f t="shared" si="1"/>
        <v>71</v>
      </c>
      <c r="AO7" s="32">
        <f t="shared" si="1"/>
        <v>0</v>
      </c>
      <c r="AP7" s="128">
        <f t="shared" si="1"/>
        <v>0</v>
      </c>
      <c r="AQ7" s="147">
        <f t="shared" ref="AQ7:AQ70" si="2">SUM(AH7:AP7)</f>
        <v>75</v>
      </c>
      <c r="AR7" s="973" t="s">
        <v>682</v>
      </c>
      <c r="AS7" s="735" t="s">
        <v>683</v>
      </c>
      <c r="AT7" s="735" t="s">
        <v>684</v>
      </c>
      <c r="AU7" s="735" t="s">
        <v>659</v>
      </c>
      <c r="AV7" s="735" t="s">
        <v>660</v>
      </c>
    </row>
    <row r="8" spans="1:48">
      <c r="B8" s="28" t="str">
        <f t="shared" ref="B8:B39" si="3">CONCATENATE(M8,$AH$5)</f>
        <v>142EPS010</v>
      </c>
      <c r="C8" s="28" t="str">
        <f t="shared" ref="C8:C39" si="4">CONCATENATE(M8,$AI$5)</f>
        <v>142EPS044</v>
      </c>
      <c r="D8" s="28" t="str">
        <f t="shared" ref="D8:D39" si="5">CONCATENATE(M8,$AJ$5)</f>
        <v>142EPS002</v>
      </c>
      <c r="E8" s="28" t="str">
        <f t="shared" ref="E8:E39" si="6">CONCATENATE(M8,$AK$5)</f>
        <v>142EPS016</v>
      </c>
      <c r="F8" s="28" t="str">
        <f t="shared" ref="F8:F39" si="7">CONCATENATE(M8,$AL$5)</f>
        <v>142EPS023</v>
      </c>
      <c r="G8" s="28" t="str">
        <f t="shared" ref="G8:G39" si="8">CONCATENATE(M8,$AM$5)</f>
        <v>142EPS005</v>
      </c>
      <c r="H8" s="28" t="str">
        <f t="shared" ref="H8:H39" si="9">CONCATENATE(M8,$AN$5)</f>
        <v>142EPS040</v>
      </c>
      <c r="I8" s="28" t="str">
        <f t="shared" ref="I8:I39" si="10">CONCATENATE(M8,$AO$5)</f>
        <v>142EPS017</v>
      </c>
      <c r="J8" s="28" t="str">
        <f t="shared" ref="J8:J39" si="11">CONCATENATE(M8,$AP$5)</f>
        <v>142EAS016</v>
      </c>
      <c r="K8" s="159" t="s">
        <v>289</v>
      </c>
      <c r="L8" s="974" t="s">
        <v>685</v>
      </c>
      <c r="M8" s="156">
        <v>142</v>
      </c>
      <c r="N8" s="39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V8" s="129">
        <v>0</v>
      </c>
      <c r="W8" s="148">
        <v>1</v>
      </c>
      <c r="X8" s="39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0</v>
      </c>
      <c r="AF8" s="129">
        <v>0</v>
      </c>
      <c r="AG8" s="148">
        <v>0</v>
      </c>
      <c r="AH8" s="39">
        <f t="shared" ref="AH8:AP13" si="12">IFERROR(VLOOKUP(B8,$AR$8:$AV$928,5,0),0)</f>
        <v>0</v>
      </c>
      <c r="AI8" s="33">
        <f t="shared" si="12"/>
        <v>0</v>
      </c>
      <c r="AJ8" s="33">
        <f t="shared" si="12"/>
        <v>0</v>
      </c>
      <c r="AK8" s="33">
        <f t="shared" si="12"/>
        <v>0</v>
      </c>
      <c r="AL8" s="33">
        <f t="shared" si="12"/>
        <v>0</v>
      </c>
      <c r="AM8" s="33">
        <f t="shared" si="12"/>
        <v>0</v>
      </c>
      <c r="AN8" s="33">
        <f t="shared" si="12"/>
        <v>3</v>
      </c>
      <c r="AO8" s="33">
        <f t="shared" si="12"/>
        <v>0</v>
      </c>
      <c r="AP8" s="129">
        <f t="shared" si="12"/>
        <v>0</v>
      </c>
      <c r="AQ8" s="148">
        <f t="shared" si="2"/>
        <v>3</v>
      </c>
      <c r="AR8" s="67" t="str">
        <f>CONCATENATE(AT8,AU8)</f>
        <v>142EPS040</v>
      </c>
      <c r="AS8" s="736" t="s">
        <v>686</v>
      </c>
      <c r="AT8" s="736">
        <v>142</v>
      </c>
      <c r="AU8" s="736" t="s">
        <v>568</v>
      </c>
      <c r="AV8" s="737">
        <v>3</v>
      </c>
    </row>
    <row r="9" spans="1:48">
      <c r="B9" s="28" t="str">
        <f t="shared" si="3"/>
        <v>425EPS010</v>
      </c>
      <c r="C9" s="28" t="str">
        <f t="shared" si="4"/>
        <v>425EPS044</v>
      </c>
      <c r="D9" s="28" t="str">
        <f t="shared" si="5"/>
        <v>425EPS002</v>
      </c>
      <c r="E9" s="28" t="str">
        <f t="shared" si="6"/>
        <v>425EPS016</v>
      </c>
      <c r="F9" s="28" t="str">
        <f t="shared" si="7"/>
        <v>425EPS023</v>
      </c>
      <c r="G9" s="28" t="str">
        <f t="shared" si="8"/>
        <v>425EPS005</v>
      </c>
      <c r="H9" s="28" t="str">
        <f t="shared" si="9"/>
        <v>425EPS040</v>
      </c>
      <c r="I9" s="28" t="str">
        <f t="shared" si="10"/>
        <v>425EPS017</v>
      </c>
      <c r="J9" s="28" t="str">
        <f t="shared" si="11"/>
        <v>425EAS016</v>
      </c>
      <c r="K9" s="159" t="s">
        <v>291</v>
      </c>
      <c r="L9" s="974" t="s">
        <v>685</v>
      </c>
      <c r="M9" s="156">
        <v>425</v>
      </c>
      <c r="N9" s="39">
        <v>0</v>
      </c>
      <c r="O9" s="33">
        <v>0</v>
      </c>
      <c r="P9" s="33">
        <v>0</v>
      </c>
      <c r="Q9" s="33">
        <v>16</v>
      </c>
      <c r="R9" s="33">
        <v>0</v>
      </c>
      <c r="S9" s="33">
        <v>0</v>
      </c>
      <c r="T9" s="33">
        <v>0</v>
      </c>
      <c r="U9" s="33">
        <v>0</v>
      </c>
      <c r="V9" s="129">
        <v>0</v>
      </c>
      <c r="W9" s="148">
        <v>16</v>
      </c>
      <c r="X9" s="39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129">
        <v>0</v>
      </c>
      <c r="AG9" s="148">
        <v>0</v>
      </c>
      <c r="AH9" s="39">
        <f t="shared" si="12"/>
        <v>0</v>
      </c>
      <c r="AI9" s="33">
        <f t="shared" si="12"/>
        <v>0</v>
      </c>
      <c r="AJ9" s="33">
        <f t="shared" si="12"/>
        <v>0</v>
      </c>
      <c r="AK9" s="33">
        <f t="shared" si="12"/>
        <v>0</v>
      </c>
      <c r="AL9" s="33">
        <f t="shared" si="12"/>
        <v>0</v>
      </c>
      <c r="AM9" s="33">
        <f t="shared" si="12"/>
        <v>0</v>
      </c>
      <c r="AN9" s="33">
        <f t="shared" si="12"/>
        <v>3</v>
      </c>
      <c r="AO9" s="33">
        <f t="shared" si="12"/>
        <v>0</v>
      </c>
      <c r="AP9" s="129">
        <f t="shared" si="12"/>
        <v>0</v>
      </c>
      <c r="AQ9" s="148">
        <f t="shared" si="2"/>
        <v>3</v>
      </c>
      <c r="AR9" s="67" t="str">
        <f t="shared" ref="AR9:AR72" si="13">CONCATENATE(AT9,AU9)</f>
        <v>425EPS040</v>
      </c>
      <c r="AS9" s="736" t="s">
        <v>686</v>
      </c>
      <c r="AT9" s="736">
        <v>425</v>
      </c>
      <c r="AU9" s="736" t="s">
        <v>568</v>
      </c>
      <c r="AV9" s="737">
        <v>3</v>
      </c>
    </row>
    <row r="10" spans="1:48">
      <c r="B10" s="28" t="str">
        <f t="shared" si="3"/>
        <v>579EPS010</v>
      </c>
      <c r="C10" s="28" t="str">
        <f t="shared" si="4"/>
        <v>579EPS044</v>
      </c>
      <c r="D10" s="28" t="str">
        <f t="shared" si="5"/>
        <v>579EPS002</v>
      </c>
      <c r="E10" s="28" t="str">
        <f t="shared" si="6"/>
        <v>579EPS016</v>
      </c>
      <c r="F10" s="28" t="str">
        <f t="shared" si="7"/>
        <v>579EPS023</v>
      </c>
      <c r="G10" s="28" t="str">
        <f t="shared" si="8"/>
        <v>579EPS005</v>
      </c>
      <c r="H10" s="28" t="str">
        <f t="shared" si="9"/>
        <v>579EPS040</v>
      </c>
      <c r="I10" s="28" t="str">
        <f t="shared" si="10"/>
        <v>579EPS017</v>
      </c>
      <c r="J10" s="28" t="str">
        <f t="shared" si="11"/>
        <v>579EAS016</v>
      </c>
      <c r="K10" s="27" t="s">
        <v>293</v>
      </c>
      <c r="L10" s="974" t="s">
        <v>685</v>
      </c>
      <c r="M10" s="156">
        <v>579</v>
      </c>
      <c r="N10" s="39">
        <v>0</v>
      </c>
      <c r="O10" s="33">
        <v>1</v>
      </c>
      <c r="P10" s="33">
        <v>0</v>
      </c>
      <c r="Q10" s="33">
        <v>40</v>
      </c>
      <c r="R10" s="33">
        <v>0</v>
      </c>
      <c r="S10" s="33">
        <v>0</v>
      </c>
      <c r="T10" s="33">
        <v>0</v>
      </c>
      <c r="U10" s="33">
        <v>0</v>
      </c>
      <c r="V10" s="129">
        <v>0</v>
      </c>
      <c r="W10" s="148">
        <v>41</v>
      </c>
      <c r="X10" s="39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129">
        <v>0</v>
      </c>
      <c r="AG10" s="148">
        <v>0</v>
      </c>
      <c r="AH10" s="39">
        <f t="shared" si="12"/>
        <v>0</v>
      </c>
      <c r="AI10" s="33">
        <f t="shared" si="12"/>
        <v>0</v>
      </c>
      <c r="AJ10" s="33">
        <f t="shared" si="12"/>
        <v>0</v>
      </c>
      <c r="AK10" s="33">
        <f t="shared" si="12"/>
        <v>0</v>
      </c>
      <c r="AL10" s="33">
        <f t="shared" si="12"/>
        <v>0</v>
      </c>
      <c r="AM10" s="33">
        <f t="shared" si="12"/>
        <v>0</v>
      </c>
      <c r="AN10" s="33">
        <f t="shared" si="12"/>
        <v>28</v>
      </c>
      <c r="AO10" s="33">
        <f t="shared" si="12"/>
        <v>0</v>
      </c>
      <c r="AP10" s="129">
        <f t="shared" si="12"/>
        <v>0</v>
      </c>
      <c r="AQ10" s="148">
        <f t="shared" si="2"/>
        <v>28</v>
      </c>
      <c r="AR10" s="67" t="str">
        <f t="shared" si="13"/>
        <v>579EPS040</v>
      </c>
      <c r="AS10" s="736" t="s">
        <v>686</v>
      </c>
      <c r="AT10" s="736">
        <v>579</v>
      </c>
      <c r="AU10" s="736" t="s">
        <v>568</v>
      </c>
      <c r="AV10" s="737">
        <v>28</v>
      </c>
    </row>
    <row r="11" spans="1:48">
      <c r="B11" s="28" t="str">
        <f t="shared" si="3"/>
        <v>585EPS010</v>
      </c>
      <c r="C11" s="28" t="str">
        <f t="shared" si="4"/>
        <v>585EPS044</v>
      </c>
      <c r="D11" s="28" t="str">
        <f t="shared" si="5"/>
        <v>585EPS002</v>
      </c>
      <c r="E11" s="28" t="str">
        <f t="shared" si="6"/>
        <v>585EPS016</v>
      </c>
      <c r="F11" s="28" t="str">
        <f t="shared" si="7"/>
        <v>585EPS023</v>
      </c>
      <c r="G11" s="28" t="str">
        <f t="shared" si="8"/>
        <v>585EPS005</v>
      </c>
      <c r="H11" s="28" t="str">
        <f t="shared" si="9"/>
        <v>585EPS040</v>
      </c>
      <c r="I11" s="28" t="str">
        <f t="shared" si="10"/>
        <v>585EPS017</v>
      </c>
      <c r="J11" s="28" t="str">
        <f t="shared" si="11"/>
        <v>585EAS016</v>
      </c>
      <c r="K11" s="159" t="s">
        <v>295</v>
      </c>
      <c r="L11" s="974" t="s">
        <v>685</v>
      </c>
      <c r="M11" s="156">
        <v>585</v>
      </c>
      <c r="N11" s="39">
        <v>0</v>
      </c>
      <c r="O11" s="33">
        <v>0</v>
      </c>
      <c r="P11" s="33">
        <v>0</v>
      </c>
      <c r="Q11" s="33">
        <v>6</v>
      </c>
      <c r="R11" s="33">
        <v>0</v>
      </c>
      <c r="S11" s="33">
        <v>0</v>
      </c>
      <c r="T11" s="33">
        <v>0</v>
      </c>
      <c r="U11" s="33">
        <v>0</v>
      </c>
      <c r="V11" s="129">
        <v>0</v>
      </c>
      <c r="W11" s="148">
        <v>6</v>
      </c>
      <c r="X11" s="39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129">
        <v>0</v>
      </c>
      <c r="AG11" s="148">
        <v>0</v>
      </c>
      <c r="AH11" s="39">
        <f t="shared" si="12"/>
        <v>0</v>
      </c>
      <c r="AI11" s="33">
        <f t="shared" si="12"/>
        <v>0</v>
      </c>
      <c r="AJ11" s="33">
        <f t="shared" si="12"/>
        <v>0</v>
      </c>
      <c r="AK11" s="33">
        <f t="shared" si="12"/>
        <v>0</v>
      </c>
      <c r="AL11" s="33">
        <f t="shared" si="12"/>
        <v>0</v>
      </c>
      <c r="AM11" s="33">
        <f t="shared" si="12"/>
        <v>0</v>
      </c>
      <c r="AN11" s="33">
        <f t="shared" si="12"/>
        <v>11</v>
      </c>
      <c r="AO11" s="33">
        <f t="shared" si="12"/>
        <v>0</v>
      </c>
      <c r="AP11" s="129">
        <f t="shared" si="12"/>
        <v>0</v>
      </c>
      <c r="AQ11" s="148">
        <f t="shared" si="2"/>
        <v>11</v>
      </c>
      <c r="AR11" s="67" t="str">
        <f t="shared" si="13"/>
        <v>579ESSC02</v>
      </c>
      <c r="AS11" s="736" t="s">
        <v>686</v>
      </c>
      <c r="AT11" s="736">
        <v>579</v>
      </c>
      <c r="AU11" s="736" t="s">
        <v>687</v>
      </c>
      <c r="AV11" s="737">
        <v>16</v>
      </c>
    </row>
    <row r="12" spans="1:48">
      <c r="B12" s="28" t="str">
        <f t="shared" si="3"/>
        <v>591EPS010</v>
      </c>
      <c r="C12" s="28" t="str">
        <f t="shared" si="4"/>
        <v>591EPS044</v>
      </c>
      <c r="D12" s="28" t="str">
        <f t="shared" si="5"/>
        <v>591EPS002</v>
      </c>
      <c r="E12" s="28" t="str">
        <f t="shared" si="6"/>
        <v>591EPS016</v>
      </c>
      <c r="F12" s="28" t="str">
        <f t="shared" si="7"/>
        <v>591EPS023</v>
      </c>
      <c r="G12" s="28" t="str">
        <f t="shared" si="8"/>
        <v>591EPS005</v>
      </c>
      <c r="H12" s="28" t="str">
        <f t="shared" si="9"/>
        <v>591EPS040</v>
      </c>
      <c r="I12" s="28" t="str">
        <f t="shared" si="10"/>
        <v>591EPS017</v>
      </c>
      <c r="J12" s="28" t="str">
        <f t="shared" si="11"/>
        <v>591EAS016</v>
      </c>
      <c r="K12" s="159" t="s">
        <v>297</v>
      </c>
      <c r="L12" s="974" t="s">
        <v>685</v>
      </c>
      <c r="M12" s="156">
        <v>591</v>
      </c>
      <c r="N12" s="39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129">
        <v>0</v>
      </c>
      <c r="W12" s="148">
        <v>0</v>
      </c>
      <c r="X12" s="39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129">
        <v>0</v>
      </c>
      <c r="AG12" s="148">
        <v>0</v>
      </c>
      <c r="AH12" s="39">
        <f t="shared" si="12"/>
        <v>0</v>
      </c>
      <c r="AI12" s="33">
        <f t="shared" si="12"/>
        <v>0</v>
      </c>
      <c r="AJ12" s="33">
        <f t="shared" si="12"/>
        <v>4</v>
      </c>
      <c r="AK12" s="33">
        <f t="shared" si="12"/>
        <v>0</v>
      </c>
      <c r="AL12" s="33">
        <f t="shared" si="12"/>
        <v>0</v>
      </c>
      <c r="AM12" s="33">
        <f t="shared" si="12"/>
        <v>0</v>
      </c>
      <c r="AN12" s="33">
        <f t="shared" si="12"/>
        <v>16</v>
      </c>
      <c r="AO12" s="33">
        <f t="shared" si="12"/>
        <v>0</v>
      </c>
      <c r="AP12" s="129">
        <f t="shared" si="12"/>
        <v>0</v>
      </c>
      <c r="AQ12" s="148">
        <f t="shared" si="2"/>
        <v>20</v>
      </c>
      <c r="AR12" s="67" t="str">
        <f t="shared" si="13"/>
        <v>585EPS040</v>
      </c>
      <c r="AS12" s="736" t="s">
        <v>686</v>
      </c>
      <c r="AT12" s="736">
        <v>585</v>
      </c>
      <c r="AU12" s="736" t="s">
        <v>568</v>
      </c>
      <c r="AV12" s="737">
        <v>11</v>
      </c>
    </row>
    <row r="13" spans="1:48">
      <c r="B13" s="28" t="str">
        <f t="shared" si="3"/>
        <v>893EPS010</v>
      </c>
      <c r="C13" s="28" t="str">
        <f t="shared" si="4"/>
        <v>893EPS044</v>
      </c>
      <c r="D13" s="28" t="str">
        <f t="shared" si="5"/>
        <v>893EPS002</v>
      </c>
      <c r="E13" s="28" t="str">
        <f t="shared" si="6"/>
        <v>893EPS016</v>
      </c>
      <c r="F13" s="28" t="str">
        <f t="shared" si="7"/>
        <v>893EPS023</v>
      </c>
      <c r="G13" s="28" t="str">
        <f t="shared" si="8"/>
        <v>893EPS005</v>
      </c>
      <c r="H13" s="28" t="str">
        <f t="shared" si="9"/>
        <v>893EPS040</v>
      </c>
      <c r="I13" s="28" t="str">
        <f t="shared" si="10"/>
        <v>893EPS017</v>
      </c>
      <c r="J13" s="28" t="str">
        <f t="shared" si="11"/>
        <v>893EAS016</v>
      </c>
      <c r="K13" s="159" t="s">
        <v>298</v>
      </c>
      <c r="L13" s="974" t="s">
        <v>685</v>
      </c>
      <c r="M13" s="156">
        <v>893</v>
      </c>
      <c r="N13" s="39">
        <v>0</v>
      </c>
      <c r="O13" s="33">
        <v>0</v>
      </c>
      <c r="P13" s="33">
        <v>0</v>
      </c>
      <c r="Q13" s="33">
        <v>4</v>
      </c>
      <c r="R13" s="33">
        <v>0</v>
      </c>
      <c r="S13" s="33">
        <v>0</v>
      </c>
      <c r="T13" s="33">
        <v>0</v>
      </c>
      <c r="U13" s="33">
        <v>0</v>
      </c>
      <c r="V13" s="129">
        <v>0</v>
      </c>
      <c r="W13" s="148">
        <v>4</v>
      </c>
      <c r="X13" s="39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129">
        <v>0</v>
      </c>
      <c r="AG13" s="148">
        <v>0</v>
      </c>
      <c r="AH13" s="39">
        <f t="shared" si="12"/>
        <v>0</v>
      </c>
      <c r="AI13" s="33">
        <f t="shared" si="12"/>
        <v>0</v>
      </c>
      <c r="AJ13" s="33">
        <f t="shared" si="12"/>
        <v>0</v>
      </c>
      <c r="AK13" s="33">
        <f t="shared" si="12"/>
        <v>0</v>
      </c>
      <c r="AL13" s="33">
        <f t="shared" si="12"/>
        <v>0</v>
      </c>
      <c r="AM13" s="33">
        <f t="shared" si="12"/>
        <v>0</v>
      </c>
      <c r="AN13" s="33">
        <f t="shared" si="12"/>
        <v>10</v>
      </c>
      <c r="AO13" s="33">
        <f t="shared" si="12"/>
        <v>0</v>
      </c>
      <c r="AP13" s="129">
        <f t="shared" si="12"/>
        <v>0</v>
      </c>
      <c r="AQ13" s="148">
        <f t="shared" si="2"/>
        <v>10</v>
      </c>
      <c r="AR13" s="67" t="str">
        <f t="shared" si="13"/>
        <v>591EPS002</v>
      </c>
      <c r="AS13" s="736" t="s">
        <v>686</v>
      </c>
      <c r="AT13" s="736">
        <v>591</v>
      </c>
      <c r="AU13" s="736" t="s">
        <v>566</v>
      </c>
      <c r="AV13" s="737">
        <v>4</v>
      </c>
    </row>
    <row r="14" spans="1:48">
      <c r="B14" s="28" t="str">
        <f t="shared" si="3"/>
        <v>EPS010</v>
      </c>
      <c r="C14" s="28" t="str">
        <f t="shared" si="4"/>
        <v>EPS044</v>
      </c>
      <c r="D14" s="28" t="str">
        <f t="shared" si="5"/>
        <v>EPS002</v>
      </c>
      <c r="E14" s="28" t="str">
        <f t="shared" si="6"/>
        <v>EPS016</v>
      </c>
      <c r="F14" s="28" t="str">
        <f t="shared" si="7"/>
        <v>EPS023</v>
      </c>
      <c r="G14" s="28" t="str">
        <f t="shared" si="8"/>
        <v>EPS005</v>
      </c>
      <c r="H14" s="28" t="str">
        <f t="shared" si="9"/>
        <v>EPS040</v>
      </c>
      <c r="I14" s="28" t="str">
        <f t="shared" si="10"/>
        <v>EPS017</v>
      </c>
      <c r="J14" s="28" t="str">
        <f t="shared" si="11"/>
        <v>EAS016</v>
      </c>
      <c r="K14" s="157" t="s">
        <v>688</v>
      </c>
      <c r="L14" s="122"/>
      <c r="M14" s="158"/>
      <c r="N14" s="37">
        <v>0</v>
      </c>
      <c r="O14" s="34">
        <v>2</v>
      </c>
      <c r="P14" s="34">
        <v>0</v>
      </c>
      <c r="Q14" s="34">
        <v>167</v>
      </c>
      <c r="R14" s="34">
        <v>0</v>
      </c>
      <c r="S14" s="34">
        <v>1</v>
      </c>
      <c r="T14" s="34">
        <v>0</v>
      </c>
      <c r="U14" s="34">
        <v>0</v>
      </c>
      <c r="V14" s="130">
        <v>0</v>
      </c>
      <c r="W14" s="147">
        <v>170</v>
      </c>
      <c r="X14" s="37">
        <v>0</v>
      </c>
      <c r="Y14" s="34">
        <v>0</v>
      </c>
      <c r="Z14" s="34">
        <v>0</v>
      </c>
      <c r="AA14" s="34">
        <v>34</v>
      </c>
      <c r="AB14" s="34">
        <v>0</v>
      </c>
      <c r="AC14" s="34">
        <v>0</v>
      </c>
      <c r="AD14" s="34">
        <v>0</v>
      </c>
      <c r="AE14" s="34">
        <v>0</v>
      </c>
      <c r="AF14" s="130">
        <v>0</v>
      </c>
      <c r="AG14" s="147">
        <v>34</v>
      </c>
      <c r="AH14" s="37">
        <f t="shared" ref="AH14:AP14" si="14">SUM(AH15:AH20)</f>
        <v>0</v>
      </c>
      <c r="AI14" s="34">
        <f t="shared" si="14"/>
        <v>0</v>
      </c>
      <c r="AJ14" s="34">
        <f t="shared" si="14"/>
        <v>0</v>
      </c>
      <c r="AK14" s="34">
        <f t="shared" si="14"/>
        <v>141</v>
      </c>
      <c r="AL14" s="34">
        <f t="shared" si="14"/>
        <v>1</v>
      </c>
      <c r="AM14" s="34">
        <f t="shared" si="14"/>
        <v>0</v>
      </c>
      <c r="AN14" s="34">
        <f t="shared" si="14"/>
        <v>48</v>
      </c>
      <c r="AO14" s="34">
        <f t="shared" si="14"/>
        <v>0</v>
      </c>
      <c r="AP14" s="130">
        <f t="shared" si="14"/>
        <v>0</v>
      </c>
      <c r="AQ14" s="147">
        <f t="shared" si="2"/>
        <v>190</v>
      </c>
      <c r="AR14" s="67" t="str">
        <f t="shared" si="13"/>
        <v>591EPS040</v>
      </c>
      <c r="AS14" s="736" t="s">
        <v>686</v>
      </c>
      <c r="AT14" s="736">
        <v>591</v>
      </c>
      <c r="AU14" s="736" t="s">
        <v>568</v>
      </c>
      <c r="AV14" s="737">
        <v>16</v>
      </c>
    </row>
    <row r="15" spans="1:48">
      <c r="B15" s="28" t="str">
        <f t="shared" si="3"/>
        <v>120EPS010</v>
      </c>
      <c r="C15" s="28" t="str">
        <f t="shared" si="4"/>
        <v>120EPS044</v>
      </c>
      <c r="D15" s="28" t="str">
        <f t="shared" si="5"/>
        <v>120EPS002</v>
      </c>
      <c r="E15" s="28" t="str">
        <f t="shared" si="6"/>
        <v>120EPS016</v>
      </c>
      <c r="F15" s="28" t="str">
        <f t="shared" si="7"/>
        <v>120EPS023</v>
      </c>
      <c r="G15" s="28" t="str">
        <f t="shared" si="8"/>
        <v>120EPS005</v>
      </c>
      <c r="H15" s="28" t="str">
        <f t="shared" si="9"/>
        <v>120EPS040</v>
      </c>
      <c r="I15" s="28" t="str">
        <f t="shared" si="10"/>
        <v>120EPS017</v>
      </c>
      <c r="J15" s="28" t="str">
        <f t="shared" si="11"/>
        <v>120EAS016</v>
      </c>
      <c r="K15" s="159" t="s">
        <v>300</v>
      </c>
      <c r="L15" s="974" t="s">
        <v>689</v>
      </c>
      <c r="M15" s="156">
        <v>120</v>
      </c>
      <c r="N15" s="39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129">
        <v>0</v>
      </c>
      <c r="W15" s="148">
        <v>0</v>
      </c>
      <c r="X15" s="39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129">
        <v>0</v>
      </c>
      <c r="AG15" s="148">
        <v>0</v>
      </c>
      <c r="AH15" s="39">
        <f t="shared" ref="AH15:AP20" si="15">IFERROR(VLOOKUP(B15,$AR$8:$AV$928,5,0),0)</f>
        <v>0</v>
      </c>
      <c r="AI15" s="33">
        <f t="shared" si="15"/>
        <v>0</v>
      </c>
      <c r="AJ15" s="33">
        <f t="shared" si="15"/>
        <v>0</v>
      </c>
      <c r="AK15" s="33">
        <f t="shared" si="15"/>
        <v>0</v>
      </c>
      <c r="AL15" s="33">
        <f t="shared" si="15"/>
        <v>0</v>
      </c>
      <c r="AM15" s="33">
        <f t="shared" si="15"/>
        <v>0</v>
      </c>
      <c r="AN15" s="33">
        <f t="shared" si="15"/>
        <v>0</v>
      </c>
      <c r="AO15" s="33">
        <f t="shared" si="15"/>
        <v>0</v>
      </c>
      <c r="AP15" s="129">
        <f t="shared" si="15"/>
        <v>0</v>
      </c>
      <c r="AQ15" s="148">
        <f t="shared" si="2"/>
        <v>0</v>
      </c>
      <c r="AR15" s="67" t="str">
        <f t="shared" si="13"/>
        <v>893EPS040</v>
      </c>
      <c r="AS15" s="736" t="s">
        <v>686</v>
      </c>
      <c r="AT15" s="736">
        <v>893</v>
      </c>
      <c r="AU15" s="736" t="s">
        <v>568</v>
      </c>
      <c r="AV15" s="737">
        <v>10</v>
      </c>
    </row>
    <row r="16" spans="1:48">
      <c r="B16" s="28" t="str">
        <f t="shared" si="3"/>
        <v>154EPS010</v>
      </c>
      <c r="C16" s="28" t="str">
        <f t="shared" si="4"/>
        <v>154EPS044</v>
      </c>
      <c r="D16" s="28" t="str">
        <f t="shared" si="5"/>
        <v>154EPS002</v>
      </c>
      <c r="E16" s="28" t="str">
        <f t="shared" si="6"/>
        <v>154EPS016</v>
      </c>
      <c r="F16" s="28" t="str">
        <f t="shared" si="7"/>
        <v>154EPS023</v>
      </c>
      <c r="G16" s="28" t="str">
        <f t="shared" si="8"/>
        <v>154EPS005</v>
      </c>
      <c r="H16" s="28" t="str">
        <f t="shared" si="9"/>
        <v>154EPS040</v>
      </c>
      <c r="I16" s="28" t="str">
        <f t="shared" si="10"/>
        <v>154EPS017</v>
      </c>
      <c r="J16" s="28" t="str">
        <f t="shared" si="11"/>
        <v>154EAS016</v>
      </c>
      <c r="K16" s="159" t="s">
        <v>301</v>
      </c>
      <c r="L16" s="974" t="s">
        <v>689</v>
      </c>
      <c r="M16" s="156">
        <v>154</v>
      </c>
      <c r="N16" s="39">
        <v>0</v>
      </c>
      <c r="O16" s="33">
        <v>1</v>
      </c>
      <c r="P16" s="33">
        <v>0</v>
      </c>
      <c r="Q16" s="33">
        <v>151</v>
      </c>
      <c r="R16" s="33">
        <v>0</v>
      </c>
      <c r="S16" s="33">
        <v>1</v>
      </c>
      <c r="T16" s="33">
        <v>0</v>
      </c>
      <c r="U16" s="33">
        <v>0</v>
      </c>
      <c r="V16" s="129">
        <v>0</v>
      </c>
      <c r="W16" s="148">
        <v>153</v>
      </c>
      <c r="X16" s="39">
        <v>0</v>
      </c>
      <c r="Y16" s="33">
        <v>0</v>
      </c>
      <c r="Z16" s="33">
        <v>0</v>
      </c>
      <c r="AA16" s="33">
        <v>34</v>
      </c>
      <c r="AB16" s="33">
        <v>0</v>
      </c>
      <c r="AC16" s="33">
        <v>0</v>
      </c>
      <c r="AD16" s="33">
        <v>0</v>
      </c>
      <c r="AE16" s="33">
        <v>0</v>
      </c>
      <c r="AF16" s="129">
        <v>0</v>
      </c>
      <c r="AG16" s="148">
        <v>34</v>
      </c>
      <c r="AH16" s="39">
        <f t="shared" si="15"/>
        <v>0</v>
      </c>
      <c r="AI16" s="33">
        <f t="shared" si="15"/>
        <v>0</v>
      </c>
      <c r="AJ16" s="33">
        <f t="shared" si="15"/>
        <v>0</v>
      </c>
      <c r="AK16" s="33">
        <f t="shared" si="15"/>
        <v>141</v>
      </c>
      <c r="AL16" s="33">
        <f t="shared" si="15"/>
        <v>0</v>
      </c>
      <c r="AM16" s="33">
        <f t="shared" si="15"/>
        <v>0</v>
      </c>
      <c r="AN16" s="33">
        <f t="shared" si="15"/>
        <v>38</v>
      </c>
      <c r="AO16" s="33">
        <f t="shared" si="15"/>
        <v>0</v>
      </c>
      <c r="AP16" s="129">
        <f t="shared" si="15"/>
        <v>0</v>
      </c>
      <c r="AQ16" s="148">
        <f t="shared" si="2"/>
        <v>179</v>
      </c>
      <c r="AR16" s="67" t="str">
        <f t="shared" si="13"/>
        <v>154EPS016</v>
      </c>
      <c r="AS16" s="736" t="s">
        <v>690</v>
      </c>
      <c r="AT16" s="736">
        <v>154</v>
      </c>
      <c r="AU16" s="736" t="s">
        <v>631</v>
      </c>
      <c r="AV16" s="737">
        <v>141</v>
      </c>
    </row>
    <row r="17" spans="2:48">
      <c r="B17" s="28" t="str">
        <f t="shared" si="3"/>
        <v>250EPS010</v>
      </c>
      <c r="C17" s="28" t="str">
        <f t="shared" si="4"/>
        <v>250EPS044</v>
      </c>
      <c r="D17" s="28" t="str">
        <f t="shared" si="5"/>
        <v>250EPS002</v>
      </c>
      <c r="E17" s="28" t="str">
        <f t="shared" si="6"/>
        <v>250EPS016</v>
      </c>
      <c r="F17" s="28" t="str">
        <f t="shared" si="7"/>
        <v>250EPS023</v>
      </c>
      <c r="G17" s="28" t="str">
        <f t="shared" si="8"/>
        <v>250EPS005</v>
      </c>
      <c r="H17" s="28" t="str">
        <f t="shared" si="9"/>
        <v>250EPS040</v>
      </c>
      <c r="I17" s="28" t="str">
        <f t="shared" si="10"/>
        <v>250EPS017</v>
      </c>
      <c r="J17" s="28" t="str">
        <f t="shared" si="11"/>
        <v>250EAS016</v>
      </c>
      <c r="K17" s="159" t="s">
        <v>302</v>
      </c>
      <c r="L17" s="974" t="s">
        <v>689</v>
      </c>
      <c r="M17" s="156">
        <v>250</v>
      </c>
      <c r="N17" s="39">
        <v>0</v>
      </c>
      <c r="O17" s="33">
        <v>0</v>
      </c>
      <c r="P17" s="33">
        <v>0</v>
      </c>
      <c r="Q17" s="33">
        <v>16</v>
      </c>
      <c r="R17" s="33">
        <v>0</v>
      </c>
      <c r="S17" s="33">
        <v>0</v>
      </c>
      <c r="T17" s="33">
        <v>0</v>
      </c>
      <c r="U17" s="33">
        <v>0</v>
      </c>
      <c r="V17" s="129">
        <v>0</v>
      </c>
      <c r="W17" s="148">
        <v>16</v>
      </c>
      <c r="X17" s="39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129">
        <v>0</v>
      </c>
      <c r="AG17" s="148">
        <v>0</v>
      </c>
      <c r="AH17" s="39">
        <f t="shared" si="15"/>
        <v>0</v>
      </c>
      <c r="AI17" s="33">
        <f t="shared" si="15"/>
        <v>0</v>
      </c>
      <c r="AJ17" s="33">
        <f t="shared" si="15"/>
        <v>0</v>
      </c>
      <c r="AK17" s="33">
        <f t="shared" si="15"/>
        <v>0</v>
      </c>
      <c r="AL17" s="33">
        <f t="shared" si="15"/>
        <v>1</v>
      </c>
      <c r="AM17" s="33">
        <f t="shared" si="15"/>
        <v>0</v>
      </c>
      <c r="AN17" s="33">
        <f t="shared" si="15"/>
        <v>1</v>
      </c>
      <c r="AO17" s="33">
        <f t="shared" si="15"/>
        <v>0</v>
      </c>
      <c r="AP17" s="129">
        <f t="shared" si="15"/>
        <v>0</v>
      </c>
      <c r="AQ17" s="148">
        <f t="shared" si="2"/>
        <v>2</v>
      </c>
      <c r="AR17" s="67" t="str">
        <f t="shared" si="13"/>
        <v>154EPS040</v>
      </c>
      <c r="AS17" s="736" t="s">
        <v>690</v>
      </c>
      <c r="AT17" s="736">
        <v>154</v>
      </c>
      <c r="AU17" s="736" t="s">
        <v>568</v>
      </c>
      <c r="AV17" s="737">
        <v>38</v>
      </c>
    </row>
    <row r="18" spans="2:48">
      <c r="B18" s="28" t="str">
        <f t="shared" si="3"/>
        <v>495EPS010</v>
      </c>
      <c r="C18" s="28" t="str">
        <f t="shared" si="4"/>
        <v>495EPS044</v>
      </c>
      <c r="D18" s="28" t="str">
        <f t="shared" si="5"/>
        <v>495EPS002</v>
      </c>
      <c r="E18" s="28" t="str">
        <f t="shared" si="6"/>
        <v>495EPS016</v>
      </c>
      <c r="F18" s="28" t="str">
        <f t="shared" si="7"/>
        <v>495EPS023</v>
      </c>
      <c r="G18" s="28" t="str">
        <f t="shared" si="8"/>
        <v>495EPS005</v>
      </c>
      <c r="H18" s="28" t="str">
        <f t="shared" si="9"/>
        <v>495EPS040</v>
      </c>
      <c r="I18" s="28" t="str">
        <f t="shared" si="10"/>
        <v>495EPS017</v>
      </c>
      <c r="J18" s="28" t="str">
        <f t="shared" si="11"/>
        <v>495EAS016</v>
      </c>
      <c r="K18" s="159" t="s">
        <v>303</v>
      </c>
      <c r="L18" s="974" t="s">
        <v>689</v>
      </c>
      <c r="M18" s="156">
        <v>495</v>
      </c>
      <c r="N18" s="39">
        <v>0</v>
      </c>
      <c r="O18" s="33">
        <v>1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129">
        <v>0</v>
      </c>
      <c r="W18" s="148">
        <v>1</v>
      </c>
      <c r="X18" s="39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129">
        <v>0</v>
      </c>
      <c r="AG18" s="148">
        <v>0</v>
      </c>
      <c r="AH18" s="39">
        <f t="shared" si="15"/>
        <v>0</v>
      </c>
      <c r="AI18" s="33">
        <f t="shared" si="15"/>
        <v>0</v>
      </c>
      <c r="AJ18" s="33">
        <f t="shared" si="15"/>
        <v>0</v>
      </c>
      <c r="AK18" s="33">
        <f t="shared" si="15"/>
        <v>0</v>
      </c>
      <c r="AL18" s="33">
        <f t="shared" si="15"/>
        <v>0</v>
      </c>
      <c r="AM18" s="33">
        <f t="shared" si="15"/>
        <v>0</v>
      </c>
      <c r="AN18" s="33">
        <f t="shared" si="15"/>
        <v>0</v>
      </c>
      <c r="AO18" s="33">
        <f t="shared" si="15"/>
        <v>0</v>
      </c>
      <c r="AP18" s="129">
        <f t="shared" si="15"/>
        <v>0</v>
      </c>
      <c r="AQ18" s="148">
        <f t="shared" si="2"/>
        <v>0</v>
      </c>
      <c r="AR18" s="67" t="str">
        <f t="shared" si="13"/>
        <v>154ESSC02</v>
      </c>
      <c r="AS18" s="736" t="s">
        <v>690</v>
      </c>
      <c r="AT18" s="736">
        <v>154</v>
      </c>
      <c r="AU18" s="736" t="s">
        <v>687</v>
      </c>
      <c r="AV18" s="737">
        <v>1</v>
      </c>
    </row>
    <row r="19" spans="2:48">
      <c r="B19" s="28" t="str">
        <f t="shared" si="3"/>
        <v>790EPS010</v>
      </c>
      <c r="C19" s="28" t="str">
        <f t="shared" si="4"/>
        <v>790EPS044</v>
      </c>
      <c r="D19" s="28" t="str">
        <f t="shared" si="5"/>
        <v>790EPS002</v>
      </c>
      <c r="E19" s="28" t="str">
        <f t="shared" si="6"/>
        <v>790EPS016</v>
      </c>
      <c r="F19" s="28" t="str">
        <f t="shared" si="7"/>
        <v>790EPS023</v>
      </c>
      <c r="G19" s="28" t="str">
        <f t="shared" si="8"/>
        <v>790EPS005</v>
      </c>
      <c r="H19" s="28" t="str">
        <f t="shared" si="9"/>
        <v>790EPS040</v>
      </c>
      <c r="I19" s="28" t="str">
        <f t="shared" si="10"/>
        <v>790EPS017</v>
      </c>
      <c r="J19" s="28" t="str">
        <f t="shared" si="11"/>
        <v>790EAS016</v>
      </c>
      <c r="K19" s="159" t="s">
        <v>304</v>
      </c>
      <c r="L19" s="974" t="s">
        <v>689</v>
      </c>
      <c r="M19" s="156">
        <v>790</v>
      </c>
      <c r="N19" s="39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129">
        <v>0</v>
      </c>
      <c r="W19" s="148">
        <v>0</v>
      </c>
      <c r="X19" s="39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129">
        <v>0</v>
      </c>
      <c r="AG19" s="148">
        <v>0</v>
      </c>
      <c r="AH19" s="39">
        <f t="shared" si="15"/>
        <v>0</v>
      </c>
      <c r="AI19" s="33">
        <f t="shared" si="15"/>
        <v>0</v>
      </c>
      <c r="AJ19" s="33">
        <f t="shared" si="15"/>
        <v>0</v>
      </c>
      <c r="AK19" s="33">
        <f t="shared" si="15"/>
        <v>0</v>
      </c>
      <c r="AL19" s="33">
        <f t="shared" si="15"/>
        <v>0</v>
      </c>
      <c r="AM19" s="33">
        <f t="shared" si="15"/>
        <v>0</v>
      </c>
      <c r="AN19" s="33">
        <f t="shared" si="15"/>
        <v>2</v>
      </c>
      <c r="AO19" s="33">
        <f t="shared" si="15"/>
        <v>0</v>
      </c>
      <c r="AP19" s="129">
        <f t="shared" si="15"/>
        <v>0</v>
      </c>
      <c r="AQ19" s="148">
        <f t="shared" si="2"/>
        <v>2</v>
      </c>
      <c r="AR19" s="67" t="str">
        <f t="shared" si="13"/>
        <v>250EPS023</v>
      </c>
      <c r="AS19" s="736" t="s">
        <v>690</v>
      </c>
      <c r="AT19" s="736">
        <v>250</v>
      </c>
      <c r="AU19" s="736" t="s">
        <v>637</v>
      </c>
      <c r="AV19" s="737">
        <v>1</v>
      </c>
    </row>
    <row r="20" spans="2:48">
      <c r="B20" s="28" t="str">
        <f t="shared" si="3"/>
        <v>895EPS010</v>
      </c>
      <c r="C20" s="28" t="str">
        <f t="shared" si="4"/>
        <v>895EPS044</v>
      </c>
      <c r="D20" s="28" t="str">
        <f t="shared" si="5"/>
        <v>895EPS002</v>
      </c>
      <c r="E20" s="28" t="str">
        <f t="shared" si="6"/>
        <v>895EPS016</v>
      </c>
      <c r="F20" s="28" t="str">
        <f t="shared" si="7"/>
        <v>895EPS023</v>
      </c>
      <c r="G20" s="28" t="str">
        <f t="shared" si="8"/>
        <v>895EPS005</v>
      </c>
      <c r="H20" s="28" t="str">
        <f t="shared" si="9"/>
        <v>895EPS040</v>
      </c>
      <c r="I20" s="28" t="str">
        <f t="shared" si="10"/>
        <v>895EPS017</v>
      </c>
      <c r="J20" s="28" t="str">
        <f t="shared" si="11"/>
        <v>895EAS016</v>
      </c>
      <c r="K20" s="160" t="s">
        <v>305</v>
      </c>
      <c r="L20" s="974" t="s">
        <v>689</v>
      </c>
      <c r="M20" s="156">
        <v>895</v>
      </c>
      <c r="N20" s="39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129">
        <v>0</v>
      </c>
      <c r="W20" s="148">
        <v>0</v>
      </c>
      <c r="X20" s="39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129">
        <v>0</v>
      </c>
      <c r="AG20" s="148">
        <v>0</v>
      </c>
      <c r="AH20" s="39">
        <f t="shared" si="15"/>
        <v>0</v>
      </c>
      <c r="AI20" s="33">
        <f t="shared" si="15"/>
        <v>0</v>
      </c>
      <c r="AJ20" s="33">
        <f t="shared" si="15"/>
        <v>0</v>
      </c>
      <c r="AK20" s="33">
        <f t="shared" si="15"/>
        <v>0</v>
      </c>
      <c r="AL20" s="33">
        <f t="shared" si="15"/>
        <v>0</v>
      </c>
      <c r="AM20" s="33">
        <f t="shared" si="15"/>
        <v>0</v>
      </c>
      <c r="AN20" s="33">
        <f t="shared" si="15"/>
        <v>7</v>
      </c>
      <c r="AO20" s="33">
        <f t="shared" si="15"/>
        <v>0</v>
      </c>
      <c r="AP20" s="129">
        <f t="shared" si="15"/>
        <v>0</v>
      </c>
      <c r="AQ20" s="148">
        <f t="shared" si="2"/>
        <v>7</v>
      </c>
      <c r="AR20" s="67" t="str">
        <f t="shared" si="13"/>
        <v>250EPS040</v>
      </c>
      <c r="AS20" s="736" t="s">
        <v>690</v>
      </c>
      <c r="AT20" s="736">
        <v>250</v>
      </c>
      <c r="AU20" s="736" t="s">
        <v>568</v>
      </c>
      <c r="AV20" s="737">
        <v>1</v>
      </c>
    </row>
    <row r="21" spans="2:48">
      <c r="B21" s="28" t="str">
        <f t="shared" si="3"/>
        <v>EPS010</v>
      </c>
      <c r="C21" s="28" t="str">
        <f t="shared" si="4"/>
        <v>EPS044</v>
      </c>
      <c r="D21" s="28" t="str">
        <f t="shared" si="5"/>
        <v>EPS002</v>
      </c>
      <c r="E21" s="28" t="str">
        <f t="shared" si="6"/>
        <v>EPS016</v>
      </c>
      <c r="F21" s="28" t="str">
        <f t="shared" si="7"/>
        <v>EPS023</v>
      </c>
      <c r="G21" s="28" t="str">
        <f t="shared" si="8"/>
        <v>EPS005</v>
      </c>
      <c r="H21" s="28" t="str">
        <f t="shared" si="9"/>
        <v>EPS040</v>
      </c>
      <c r="I21" s="28" t="str">
        <f t="shared" si="10"/>
        <v>EPS017</v>
      </c>
      <c r="J21" s="28" t="str">
        <f t="shared" si="11"/>
        <v>EAS016</v>
      </c>
      <c r="K21" s="157" t="s">
        <v>691</v>
      </c>
      <c r="L21" s="122"/>
      <c r="M21" s="158"/>
      <c r="N21" s="37">
        <v>777</v>
      </c>
      <c r="O21" s="34">
        <v>0</v>
      </c>
      <c r="P21" s="34">
        <v>0</v>
      </c>
      <c r="Q21" s="34">
        <v>794</v>
      </c>
      <c r="R21" s="34">
        <v>0</v>
      </c>
      <c r="S21" s="34">
        <v>0</v>
      </c>
      <c r="T21" s="34">
        <v>3</v>
      </c>
      <c r="U21" s="34">
        <v>0</v>
      </c>
      <c r="V21" s="130">
        <v>0</v>
      </c>
      <c r="W21" s="147">
        <v>1574</v>
      </c>
      <c r="X21" s="37">
        <v>80</v>
      </c>
      <c r="Y21" s="34">
        <v>0</v>
      </c>
      <c r="Z21" s="34">
        <v>0</v>
      </c>
      <c r="AA21" s="34">
        <v>176</v>
      </c>
      <c r="AB21" s="34">
        <v>0</v>
      </c>
      <c r="AC21" s="34">
        <v>0</v>
      </c>
      <c r="AD21" s="34">
        <v>0</v>
      </c>
      <c r="AE21" s="34">
        <v>0</v>
      </c>
      <c r="AF21" s="130">
        <v>0</v>
      </c>
      <c r="AG21" s="147">
        <v>256</v>
      </c>
      <c r="AH21" s="37">
        <f t="shared" ref="AH21:AP21" si="16">SUM(AH22:AH32)</f>
        <v>129</v>
      </c>
      <c r="AI21" s="34">
        <f t="shared" si="16"/>
        <v>0</v>
      </c>
      <c r="AJ21" s="34">
        <f t="shared" si="16"/>
        <v>0</v>
      </c>
      <c r="AK21" s="34">
        <f t="shared" si="16"/>
        <v>809</v>
      </c>
      <c r="AL21" s="34">
        <f t="shared" si="16"/>
        <v>0</v>
      </c>
      <c r="AM21" s="34">
        <f t="shared" si="16"/>
        <v>0</v>
      </c>
      <c r="AN21" s="34">
        <f t="shared" si="16"/>
        <v>246</v>
      </c>
      <c r="AO21" s="34">
        <f t="shared" si="16"/>
        <v>0</v>
      </c>
      <c r="AP21" s="130">
        <f t="shared" si="16"/>
        <v>0</v>
      </c>
      <c r="AQ21" s="147">
        <f t="shared" si="2"/>
        <v>1184</v>
      </c>
      <c r="AR21" s="67" t="str">
        <f t="shared" si="13"/>
        <v>790EPS040</v>
      </c>
      <c r="AS21" s="736" t="s">
        <v>690</v>
      </c>
      <c r="AT21" s="736">
        <v>790</v>
      </c>
      <c r="AU21" s="736" t="s">
        <v>568</v>
      </c>
      <c r="AV21" s="737">
        <v>2</v>
      </c>
    </row>
    <row r="22" spans="2:48">
      <c r="B22" s="28" t="str">
        <f t="shared" si="3"/>
        <v>45EPS010</v>
      </c>
      <c r="C22" s="28" t="str">
        <f t="shared" si="4"/>
        <v>45EPS044</v>
      </c>
      <c r="D22" s="28" t="str">
        <f t="shared" si="5"/>
        <v>45EPS002</v>
      </c>
      <c r="E22" s="28" t="str">
        <f t="shared" si="6"/>
        <v>45EPS016</v>
      </c>
      <c r="F22" s="28" t="str">
        <f t="shared" si="7"/>
        <v>45EPS023</v>
      </c>
      <c r="G22" s="28" t="str">
        <f t="shared" si="8"/>
        <v>45EPS005</v>
      </c>
      <c r="H22" s="28" t="str">
        <f t="shared" si="9"/>
        <v>45EPS040</v>
      </c>
      <c r="I22" s="28" t="str">
        <f t="shared" si="10"/>
        <v>45EPS017</v>
      </c>
      <c r="J22" s="28" t="str">
        <f t="shared" si="11"/>
        <v>45EAS016</v>
      </c>
      <c r="K22" s="159" t="s">
        <v>307</v>
      </c>
      <c r="L22" s="29" t="s">
        <v>692</v>
      </c>
      <c r="M22" s="156">
        <v>45</v>
      </c>
      <c r="N22" s="39">
        <v>540</v>
      </c>
      <c r="O22" s="33">
        <v>0</v>
      </c>
      <c r="P22" s="33">
        <v>0</v>
      </c>
      <c r="Q22" s="33">
        <v>266</v>
      </c>
      <c r="R22" s="33">
        <v>0</v>
      </c>
      <c r="S22" s="33">
        <v>0</v>
      </c>
      <c r="T22" s="33">
        <v>0</v>
      </c>
      <c r="U22" s="33">
        <v>0</v>
      </c>
      <c r="V22" s="129">
        <v>0</v>
      </c>
      <c r="W22" s="148">
        <v>806</v>
      </c>
      <c r="X22" s="39">
        <v>54</v>
      </c>
      <c r="Y22" s="33">
        <v>0</v>
      </c>
      <c r="Z22" s="33">
        <v>0</v>
      </c>
      <c r="AA22" s="33">
        <v>71</v>
      </c>
      <c r="AB22" s="33">
        <v>0</v>
      </c>
      <c r="AC22" s="33">
        <v>0</v>
      </c>
      <c r="AD22" s="33">
        <v>0</v>
      </c>
      <c r="AE22" s="33">
        <v>0</v>
      </c>
      <c r="AF22" s="129">
        <v>0</v>
      </c>
      <c r="AG22" s="148">
        <v>125</v>
      </c>
      <c r="AH22" s="39">
        <f t="shared" ref="AH22:AH32" si="17">IFERROR(VLOOKUP(B22,$AR$8:$AV$928,5,0),0)</f>
        <v>74</v>
      </c>
      <c r="AI22" s="33">
        <f t="shared" ref="AI22:AI32" si="18">IFERROR(VLOOKUP(C22,$AR$8:$AV$928,5,0),0)</f>
        <v>0</v>
      </c>
      <c r="AJ22" s="33">
        <f t="shared" ref="AJ22:AJ32" si="19">IFERROR(VLOOKUP(D22,$AR$8:$AV$928,5,0),0)</f>
        <v>0</v>
      </c>
      <c r="AK22" s="33">
        <f t="shared" ref="AK22:AK32" si="20">IFERROR(VLOOKUP(E22,$AR$8:$AV$928,5,0),0)</f>
        <v>280</v>
      </c>
      <c r="AL22" s="33">
        <f t="shared" ref="AL22:AL32" si="21">IFERROR(VLOOKUP(F22,$AR$8:$AV$928,5,0),0)</f>
        <v>0</v>
      </c>
      <c r="AM22" s="33">
        <f t="shared" ref="AM22:AM32" si="22">IFERROR(VLOOKUP(G22,$AR$8:$AV$928,5,0),0)</f>
        <v>0</v>
      </c>
      <c r="AN22" s="33">
        <f t="shared" ref="AN22:AN32" si="23">IFERROR(VLOOKUP(H22,$AR$8:$AV$928,5,0),0)</f>
        <v>73</v>
      </c>
      <c r="AO22" s="33">
        <f t="shared" ref="AO22:AO32" si="24">IFERROR(VLOOKUP(I22,$AR$8:$AV$928,5,0),0)</f>
        <v>0</v>
      </c>
      <c r="AP22" s="129">
        <f t="shared" ref="AP22:AP32" si="25">IFERROR(VLOOKUP(J22,$AR$8:$AV$928,5,0),0)</f>
        <v>0</v>
      </c>
      <c r="AQ22" s="148">
        <f t="shared" si="2"/>
        <v>427</v>
      </c>
      <c r="AR22" s="67" t="str">
        <f t="shared" si="13"/>
        <v>895EPS040</v>
      </c>
      <c r="AS22" s="736" t="s">
        <v>690</v>
      </c>
      <c r="AT22" s="736">
        <v>895</v>
      </c>
      <c r="AU22" s="736" t="s">
        <v>568</v>
      </c>
      <c r="AV22" s="737">
        <v>7</v>
      </c>
    </row>
    <row r="23" spans="2:48">
      <c r="B23" s="28" t="str">
        <f t="shared" si="3"/>
        <v>51EPS010</v>
      </c>
      <c r="C23" s="28" t="str">
        <f t="shared" si="4"/>
        <v>51EPS044</v>
      </c>
      <c r="D23" s="28" t="str">
        <f t="shared" si="5"/>
        <v>51EPS002</v>
      </c>
      <c r="E23" s="28" t="str">
        <f t="shared" si="6"/>
        <v>51EPS016</v>
      </c>
      <c r="F23" s="28" t="str">
        <f t="shared" si="7"/>
        <v>51EPS023</v>
      </c>
      <c r="G23" s="28" t="str">
        <f t="shared" si="8"/>
        <v>51EPS005</v>
      </c>
      <c r="H23" s="28" t="str">
        <f t="shared" si="9"/>
        <v>51EPS040</v>
      </c>
      <c r="I23" s="28" t="str">
        <f t="shared" si="10"/>
        <v>51EPS017</v>
      </c>
      <c r="J23" s="28" t="str">
        <f t="shared" si="11"/>
        <v>51EAS016</v>
      </c>
      <c r="K23" s="159" t="s">
        <v>308</v>
      </c>
      <c r="L23" s="29" t="s">
        <v>692</v>
      </c>
      <c r="M23" s="156">
        <v>51</v>
      </c>
      <c r="N23" s="39">
        <v>0</v>
      </c>
      <c r="O23" s="33">
        <v>0</v>
      </c>
      <c r="P23" s="33">
        <v>0</v>
      </c>
      <c r="Q23" s="33">
        <v>53</v>
      </c>
      <c r="R23" s="33">
        <v>0</v>
      </c>
      <c r="S23" s="33">
        <v>0</v>
      </c>
      <c r="T23" s="33">
        <v>0</v>
      </c>
      <c r="U23" s="33">
        <v>0</v>
      </c>
      <c r="V23" s="129">
        <v>0</v>
      </c>
      <c r="W23" s="148">
        <v>53</v>
      </c>
      <c r="X23" s="39">
        <v>0</v>
      </c>
      <c r="Y23" s="33">
        <v>0</v>
      </c>
      <c r="Z23" s="33">
        <v>0</v>
      </c>
      <c r="AA23" s="33">
        <v>14</v>
      </c>
      <c r="AB23" s="33">
        <v>0</v>
      </c>
      <c r="AC23" s="33">
        <v>0</v>
      </c>
      <c r="AD23" s="33">
        <v>0</v>
      </c>
      <c r="AE23" s="33">
        <v>0</v>
      </c>
      <c r="AF23" s="129">
        <v>0</v>
      </c>
      <c r="AG23" s="148">
        <v>14</v>
      </c>
      <c r="AH23" s="39">
        <f t="shared" si="17"/>
        <v>0</v>
      </c>
      <c r="AI23" s="33">
        <f t="shared" si="18"/>
        <v>0</v>
      </c>
      <c r="AJ23" s="33">
        <f t="shared" si="19"/>
        <v>0</v>
      </c>
      <c r="AK23" s="33">
        <f t="shared" si="20"/>
        <v>52</v>
      </c>
      <c r="AL23" s="33">
        <f t="shared" si="21"/>
        <v>0</v>
      </c>
      <c r="AM23" s="33">
        <f t="shared" si="22"/>
        <v>0</v>
      </c>
      <c r="AN23" s="33">
        <f t="shared" si="23"/>
        <v>7</v>
      </c>
      <c r="AO23" s="33">
        <f t="shared" si="24"/>
        <v>0</v>
      </c>
      <c r="AP23" s="129">
        <f t="shared" si="25"/>
        <v>0</v>
      </c>
      <c r="AQ23" s="148">
        <f t="shared" si="2"/>
        <v>59</v>
      </c>
      <c r="AR23" s="67" t="str">
        <f t="shared" si="13"/>
        <v>45EPS010</v>
      </c>
      <c r="AS23" s="736" t="s">
        <v>693</v>
      </c>
      <c r="AT23" s="736">
        <v>45</v>
      </c>
      <c r="AU23" s="736" t="s">
        <v>563</v>
      </c>
      <c r="AV23" s="737">
        <v>74</v>
      </c>
    </row>
    <row r="24" spans="2:48">
      <c r="B24" s="28" t="str">
        <f t="shared" si="3"/>
        <v>147EPS010</v>
      </c>
      <c r="C24" s="28" t="str">
        <f t="shared" si="4"/>
        <v>147EPS044</v>
      </c>
      <c r="D24" s="28" t="str">
        <f t="shared" si="5"/>
        <v>147EPS002</v>
      </c>
      <c r="E24" s="28" t="str">
        <f t="shared" si="6"/>
        <v>147EPS016</v>
      </c>
      <c r="F24" s="28" t="str">
        <f t="shared" si="7"/>
        <v>147EPS023</v>
      </c>
      <c r="G24" s="28" t="str">
        <f t="shared" si="8"/>
        <v>147EPS005</v>
      </c>
      <c r="H24" s="28" t="str">
        <f t="shared" si="9"/>
        <v>147EPS040</v>
      </c>
      <c r="I24" s="28" t="str">
        <f t="shared" si="10"/>
        <v>147EPS017</v>
      </c>
      <c r="J24" s="28" t="str">
        <f t="shared" si="11"/>
        <v>147EAS016</v>
      </c>
      <c r="K24" s="159" t="s">
        <v>309</v>
      </c>
      <c r="L24" s="29" t="s">
        <v>692</v>
      </c>
      <c r="M24" s="156">
        <v>147</v>
      </c>
      <c r="N24" s="39">
        <v>50</v>
      </c>
      <c r="O24" s="33">
        <v>0</v>
      </c>
      <c r="P24" s="33">
        <v>0</v>
      </c>
      <c r="Q24" s="33">
        <v>56</v>
      </c>
      <c r="R24" s="33">
        <v>0</v>
      </c>
      <c r="S24" s="33">
        <v>0</v>
      </c>
      <c r="T24" s="33">
        <v>2</v>
      </c>
      <c r="U24" s="33">
        <v>0</v>
      </c>
      <c r="V24" s="129">
        <v>0</v>
      </c>
      <c r="W24" s="148">
        <v>108</v>
      </c>
      <c r="X24" s="39">
        <v>4</v>
      </c>
      <c r="Y24" s="33">
        <v>0</v>
      </c>
      <c r="Z24" s="33">
        <v>0</v>
      </c>
      <c r="AA24" s="33">
        <v>11</v>
      </c>
      <c r="AB24" s="33">
        <v>0</v>
      </c>
      <c r="AC24" s="33">
        <v>0</v>
      </c>
      <c r="AD24" s="33">
        <v>0</v>
      </c>
      <c r="AE24" s="33">
        <v>0</v>
      </c>
      <c r="AF24" s="129">
        <v>0</v>
      </c>
      <c r="AG24" s="148">
        <v>15</v>
      </c>
      <c r="AH24" s="39">
        <f t="shared" si="17"/>
        <v>5</v>
      </c>
      <c r="AI24" s="33">
        <f t="shared" si="18"/>
        <v>0</v>
      </c>
      <c r="AJ24" s="33">
        <f t="shared" si="19"/>
        <v>0</v>
      </c>
      <c r="AK24" s="33">
        <f t="shared" si="20"/>
        <v>58</v>
      </c>
      <c r="AL24" s="33">
        <f t="shared" si="21"/>
        <v>0</v>
      </c>
      <c r="AM24" s="33">
        <f t="shared" si="22"/>
        <v>0</v>
      </c>
      <c r="AN24" s="33">
        <f t="shared" si="23"/>
        <v>21</v>
      </c>
      <c r="AO24" s="33">
        <f t="shared" si="24"/>
        <v>0</v>
      </c>
      <c r="AP24" s="129">
        <f t="shared" si="25"/>
        <v>0</v>
      </c>
      <c r="AQ24" s="148">
        <f t="shared" si="2"/>
        <v>84</v>
      </c>
      <c r="AR24" s="67" t="str">
        <f t="shared" si="13"/>
        <v>45EPS016</v>
      </c>
      <c r="AS24" s="736" t="s">
        <v>693</v>
      </c>
      <c r="AT24" s="736">
        <v>45</v>
      </c>
      <c r="AU24" s="736" t="s">
        <v>631</v>
      </c>
      <c r="AV24" s="737">
        <v>280</v>
      </c>
    </row>
    <row r="25" spans="2:48">
      <c r="B25" s="28" t="str">
        <f t="shared" si="3"/>
        <v>172EPS010</v>
      </c>
      <c r="C25" s="28" t="str">
        <f t="shared" si="4"/>
        <v>172EPS044</v>
      </c>
      <c r="D25" s="28" t="str">
        <f t="shared" si="5"/>
        <v>172EPS002</v>
      </c>
      <c r="E25" s="28" t="str">
        <f t="shared" si="6"/>
        <v>172EPS016</v>
      </c>
      <c r="F25" s="28" t="str">
        <f t="shared" si="7"/>
        <v>172EPS023</v>
      </c>
      <c r="G25" s="28" t="str">
        <f t="shared" si="8"/>
        <v>172EPS005</v>
      </c>
      <c r="H25" s="28" t="str">
        <f t="shared" si="9"/>
        <v>172EPS040</v>
      </c>
      <c r="I25" s="28" t="str">
        <f t="shared" si="10"/>
        <v>172EPS017</v>
      </c>
      <c r="J25" s="28" t="str">
        <f t="shared" si="11"/>
        <v>172EAS016</v>
      </c>
      <c r="K25" s="159" t="s">
        <v>310</v>
      </c>
      <c r="L25" s="29" t="s">
        <v>692</v>
      </c>
      <c r="M25" s="156">
        <v>172</v>
      </c>
      <c r="N25" s="39">
        <v>69</v>
      </c>
      <c r="O25" s="33">
        <v>0</v>
      </c>
      <c r="P25" s="33">
        <v>0</v>
      </c>
      <c r="Q25" s="33">
        <v>104</v>
      </c>
      <c r="R25" s="33">
        <v>0</v>
      </c>
      <c r="S25" s="33">
        <v>0</v>
      </c>
      <c r="T25" s="33">
        <v>0</v>
      </c>
      <c r="U25" s="33">
        <v>0</v>
      </c>
      <c r="V25" s="129">
        <v>0</v>
      </c>
      <c r="W25" s="148">
        <v>173</v>
      </c>
      <c r="X25" s="39">
        <v>9</v>
      </c>
      <c r="Y25" s="33">
        <v>0</v>
      </c>
      <c r="Z25" s="33">
        <v>0</v>
      </c>
      <c r="AA25" s="33">
        <v>16</v>
      </c>
      <c r="AB25" s="33">
        <v>0</v>
      </c>
      <c r="AC25" s="33">
        <v>0</v>
      </c>
      <c r="AD25" s="33">
        <v>0</v>
      </c>
      <c r="AE25" s="33">
        <v>0</v>
      </c>
      <c r="AF25" s="129">
        <v>0</v>
      </c>
      <c r="AG25" s="148">
        <v>25</v>
      </c>
      <c r="AH25" s="39">
        <f t="shared" si="17"/>
        <v>23</v>
      </c>
      <c r="AI25" s="33">
        <f t="shared" si="18"/>
        <v>0</v>
      </c>
      <c r="AJ25" s="33">
        <f t="shared" si="19"/>
        <v>0</v>
      </c>
      <c r="AK25" s="33">
        <f t="shared" si="20"/>
        <v>92</v>
      </c>
      <c r="AL25" s="33">
        <f t="shared" si="21"/>
        <v>0</v>
      </c>
      <c r="AM25" s="33">
        <f t="shared" si="22"/>
        <v>0</v>
      </c>
      <c r="AN25" s="33">
        <f t="shared" si="23"/>
        <v>25</v>
      </c>
      <c r="AO25" s="33">
        <f t="shared" si="24"/>
        <v>0</v>
      </c>
      <c r="AP25" s="129">
        <f t="shared" si="25"/>
        <v>0</v>
      </c>
      <c r="AQ25" s="148">
        <f t="shared" si="2"/>
        <v>140</v>
      </c>
      <c r="AR25" s="67" t="str">
        <f t="shared" si="13"/>
        <v>45EPS040</v>
      </c>
      <c r="AS25" s="736" t="s">
        <v>693</v>
      </c>
      <c r="AT25" s="736">
        <v>45</v>
      </c>
      <c r="AU25" s="736" t="s">
        <v>568</v>
      </c>
      <c r="AV25" s="737">
        <v>73</v>
      </c>
    </row>
    <row r="26" spans="2:48">
      <c r="B26" s="28" t="str">
        <f t="shared" si="3"/>
        <v>475EPS010</v>
      </c>
      <c r="C26" s="28" t="str">
        <f t="shared" si="4"/>
        <v>475EPS044</v>
      </c>
      <c r="D26" s="28" t="str">
        <f t="shared" si="5"/>
        <v>475EPS002</v>
      </c>
      <c r="E26" s="28" t="str">
        <f t="shared" si="6"/>
        <v>475EPS016</v>
      </c>
      <c r="F26" s="28" t="str">
        <f t="shared" si="7"/>
        <v>475EPS023</v>
      </c>
      <c r="G26" s="28" t="str">
        <f t="shared" si="8"/>
        <v>475EPS005</v>
      </c>
      <c r="H26" s="28" t="str">
        <f t="shared" si="9"/>
        <v>475EPS040</v>
      </c>
      <c r="I26" s="28" t="str">
        <f t="shared" si="10"/>
        <v>475EPS017</v>
      </c>
      <c r="J26" s="28" t="str">
        <f t="shared" si="11"/>
        <v>475EAS016</v>
      </c>
      <c r="K26" s="159" t="s">
        <v>311</v>
      </c>
      <c r="L26" s="29" t="s">
        <v>692</v>
      </c>
      <c r="M26" s="156">
        <v>475</v>
      </c>
      <c r="N26" s="39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129">
        <v>0</v>
      </c>
      <c r="W26" s="148">
        <v>0</v>
      </c>
      <c r="X26" s="39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129">
        <v>0</v>
      </c>
      <c r="AG26" s="148">
        <v>0</v>
      </c>
      <c r="AH26" s="39">
        <f t="shared" si="17"/>
        <v>0</v>
      </c>
      <c r="AI26" s="33">
        <f t="shared" si="18"/>
        <v>0</v>
      </c>
      <c r="AJ26" s="33">
        <f t="shared" si="19"/>
        <v>0</v>
      </c>
      <c r="AK26" s="33">
        <f t="shared" si="20"/>
        <v>0</v>
      </c>
      <c r="AL26" s="33">
        <f t="shared" si="21"/>
        <v>0</v>
      </c>
      <c r="AM26" s="33">
        <f t="shared" si="22"/>
        <v>0</v>
      </c>
      <c r="AN26" s="33">
        <f t="shared" si="23"/>
        <v>15</v>
      </c>
      <c r="AO26" s="33">
        <f t="shared" si="24"/>
        <v>0</v>
      </c>
      <c r="AP26" s="129">
        <f t="shared" si="25"/>
        <v>0</v>
      </c>
      <c r="AQ26" s="148">
        <f t="shared" si="2"/>
        <v>15</v>
      </c>
      <c r="AR26" s="67" t="str">
        <f t="shared" si="13"/>
        <v>45ESSC02</v>
      </c>
      <c r="AS26" s="736" t="s">
        <v>693</v>
      </c>
      <c r="AT26" s="736">
        <v>45</v>
      </c>
      <c r="AU26" s="736" t="s">
        <v>687</v>
      </c>
      <c r="AV26" s="737">
        <v>15</v>
      </c>
    </row>
    <row r="27" spans="2:48">
      <c r="B27" s="28" t="str">
        <f t="shared" si="3"/>
        <v>480EPS010</v>
      </c>
      <c r="C27" s="28" t="str">
        <f t="shared" si="4"/>
        <v>480EPS044</v>
      </c>
      <c r="D27" s="28" t="str">
        <f t="shared" si="5"/>
        <v>480EPS002</v>
      </c>
      <c r="E27" s="28" t="str">
        <f t="shared" si="6"/>
        <v>480EPS016</v>
      </c>
      <c r="F27" s="28" t="str">
        <f t="shared" si="7"/>
        <v>480EPS023</v>
      </c>
      <c r="G27" s="28" t="str">
        <f t="shared" si="8"/>
        <v>480EPS005</v>
      </c>
      <c r="H27" s="28" t="str">
        <f t="shared" si="9"/>
        <v>480EPS040</v>
      </c>
      <c r="I27" s="28" t="str">
        <f t="shared" si="10"/>
        <v>480EPS017</v>
      </c>
      <c r="J27" s="28" t="str">
        <f t="shared" si="11"/>
        <v>480EAS016</v>
      </c>
      <c r="K27" s="159" t="s">
        <v>312</v>
      </c>
      <c r="L27" s="29" t="s">
        <v>692</v>
      </c>
      <c r="M27" s="156">
        <v>480</v>
      </c>
      <c r="N27" s="39">
        <v>0</v>
      </c>
      <c r="O27" s="33">
        <v>0</v>
      </c>
      <c r="P27" s="33">
        <v>0</v>
      </c>
      <c r="Q27" s="33">
        <v>15</v>
      </c>
      <c r="R27" s="33">
        <v>0</v>
      </c>
      <c r="S27" s="33">
        <v>0</v>
      </c>
      <c r="T27" s="33">
        <v>0</v>
      </c>
      <c r="U27" s="33">
        <v>0</v>
      </c>
      <c r="V27" s="129">
        <v>0</v>
      </c>
      <c r="W27" s="148">
        <v>15</v>
      </c>
      <c r="X27" s="39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129">
        <v>0</v>
      </c>
      <c r="AG27" s="148">
        <v>0</v>
      </c>
      <c r="AH27" s="39">
        <f t="shared" si="17"/>
        <v>0</v>
      </c>
      <c r="AI27" s="33">
        <f t="shared" si="18"/>
        <v>0</v>
      </c>
      <c r="AJ27" s="33">
        <f t="shared" si="19"/>
        <v>0</v>
      </c>
      <c r="AK27" s="33">
        <f t="shared" si="20"/>
        <v>0</v>
      </c>
      <c r="AL27" s="33">
        <f t="shared" si="21"/>
        <v>0</v>
      </c>
      <c r="AM27" s="33">
        <f t="shared" si="22"/>
        <v>0</v>
      </c>
      <c r="AN27" s="33">
        <f t="shared" si="23"/>
        <v>9</v>
      </c>
      <c r="AO27" s="33">
        <f t="shared" si="24"/>
        <v>0</v>
      </c>
      <c r="AP27" s="129">
        <f t="shared" si="25"/>
        <v>0</v>
      </c>
      <c r="AQ27" s="148">
        <f t="shared" si="2"/>
        <v>9</v>
      </c>
      <c r="AR27" s="67" t="str">
        <f t="shared" si="13"/>
        <v>51EPS016</v>
      </c>
      <c r="AS27" s="736" t="s">
        <v>693</v>
      </c>
      <c r="AT27" s="736">
        <v>51</v>
      </c>
      <c r="AU27" s="736" t="s">
        <v>631</v>
      </c>
      <c r="AV27" s="737">
        <v>52</v>
      </c>
    </row>
    <row r="28" spans="2:48" ht="15" customHeight="1">
      <c r="B28" s="28" t="str">
        <f t="shared" si="3"/>
        <v>490EPS010</v>
      </c>
      <c r="C28" s="28" t="str">
        <f t="shared" si="4"/>
        <v>490EPS044</v>
      </c>
      <c r="D28" s="28" t="str">
        <f t="shared" si="5"/>
        <v>490EPS002</v>
      </c>
      <c r="E28" s="28" t="str">
        <f t="shared" si="6"/>
        <v>490EPS016</v>
      </c>
      <c r="F28" s="28" t="str">
        <f t="shared" si="7"/>
        <v>490EPS023</v>
      </c>
      <c r="G28" s="28" t="str">
        <f t="shared" si="8"/>
        <v>490EPS005</v>
      </c>
      <c r="H28" s="28" t="str">
        <f t="shared" si="9"/>
        <v>490EPS040</v>
      </c>
      <c r="I28" s="28" t="str">
        <f t="shared" si="10"/>
        <v>490EPS017</v>
      </c>
      <c r="J28" s="28" t="str">
        <f t="shared" si="11"/>
        <v>490EAS016</v>
      </c>
      <c r="K28" s="159" t="s">
        <v>313</v>
      </c>
      <c r="L28" s="29" t="s">
        <v>692</v>
      </c>
      <c r="M28" s="156">
        <v>490</v>
      </c>
      <c r="N28" s="39">
        <v>0</v>
      </c>
      <c r="O28" s="33">
        <v>0</v>
      </c>
      <c r="P28" s="33">
        <v>0</v>
      </c>
      <c r="Q28" s="33">
        <v>66</v>
      </c>
      <c r="R28" s="33">
        <v>0</v>
      </c>
      <c r="S28" s="33">
        <v>0</v>
      </c>
      <c r="T28" s="33">
        <v>0</v>
      </c>
      <c r="U28" s="33">
        <v>0</v>
      </c>
      <c r="V28" s="129">
        <v>0</v>
      </c>
      <c r="W28" s="148">
        <v>66</v>
      </c>
      <c r="X28" s="39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129">
        <v>0</v>
      </c>
      <c r="AG28" s="148">
        <v>0</v>
      </c>
      <c r="AH28" s="39">
        <f t="shared" si="17"/>
        <v>0</v>
      </c>
      <c r="AI28" s="33">
        <f t="shared" si="18"/>
        <v>0</v>
      </c>
      <c r="AJ28" s="33">
        <f t="shared" si="19"/>
        <v>0</v>
      </c>
      <c r="AK28" s="33">
        <f t="shared" si="20"/>
        <v>0</v>
      </c>
      <c r="AL28" s="33">
        <f t="shared" si="21"/>
        <v>0</v>
      </c>
      <c r="AM28" s="33">
        <f t="shared" si="22"/>
        <v>0</v>
      </c>
      <c r="AN28" s="33">
        <f t="shared" si="23"/>
        <v>11</v>
      </c>
      <c r="AO28" s="33">
        <f t="shared" si="24"/>
        <v>0</v>
      </c>
      <c r="AP28" s="129">
        <f t="shared" si="25"/>
        <v>0</v>
      </c>
      <c r="AQ28" s="148">
        <f t="shared" si="2"/>
        <v>11</v>
      </c>
      <c r="AR28" s="67" t="str">
        <f t="shared" si="13"/>
        <v>51EPS040</v>
      </c>
      <c r="AS28" s="736" t="s">
        <v>693</v>
      </c>
      <c r="AT28" s="736">
        <v>51</v>
      </c>
      <c r="AU28" s="736" t="s">
        <v>568</v>
      </c>
      <c r="AV28" s="737">
        <v>7</v>
      </c>
    </row>
    <row r="29" spans="2:48" ht="15" customHeight="1">
      <c r="B29" s="28" t="str">
        <f t="shared" si="3"/>
        <v>659EPS010</v>
      </c>
      <c r="C29" s="28" t="str">
        <f t="shared" si="4"/>
        <v>659EPS044</v>
      </c>
      <c r="D29" s="28" t="str">
        <f t="shared" si="5"/>
        <v>659EPS002</v>
      </c>
      <c r="E29" s="28" t="str">
        <f t="shared" si="6"/>
        <v>659EPS016</v>
      </c>
      <c r="F29" s="28" t="str">
        <f t="shared" si="7"/>
        <v>659EPS023</v>
      </c>
      <c r="G29" s="28" t="str">
        <f t="shared" si="8"/>
        <v>659EPS005</v>
      </c>
      <c r="H29" s="28" t="str">
        <f t="shared" si="9"/>
        <v>659EPS040</v>
      </c>
      <c r="I29" s="28" t="str">
        <f t="shared" si="10"/>
        <v>659EPS017</v>
      </c>
      <c r="J29" s="28" t="str">
        <f t="shared" si="11"/>
        <v>659EAS016</v>
      </c>
      <c r="K29" s="159" t="s">
        <v>314</v>
      </c>
      <c r="L29" s="29" t="s">
        <v>692</v>
      </c>
      <c r="M29" s="156">
        <v>659</v>
      </c>
      <c r="N29" s="39">
        <v>0</v>
      </c>
      <c r="O29" s="33">
        <v>0</v>
      </c>
      <c r="P29" s="33">
        <v>0</v>
      </c>
      <c r="Q29" s="33">
        <v>29</v>
      </c>
      <c r="R29" s="33">
        <v>0</v>
      </c>
      <c r="S29" s="33">
        <v>0</v>
      </c>
      <c r="T29" s="33">
        <v>0</v>
      </c>
      <c r="U29" s="33">
        <v>0</v>
      </c>
      <c r="V29" s="129">
        <v>0</v>
      </c>
      <c r="W29" s="148">
        <v>29</v>
      </c>
      <c r="X29" s="39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129">
        <v>0</v>
      </c>
      <c r="AG29" s="148">
        <v>0</v>
      </c>
      <c r="AH29" s="39">
        <f t="shared" si="17"/>
        <v>0</v>
      </c>
      <c r="AI29" s="33">
        <f t="shared" si="18"/>
        <v>0</v>
      </c>
      <c r="AJ29" s="33">
        <f t="shared" si="19"/>
        <v>0</v>
      </c>
      <c r="AK29" s="33">
        <f t="shared" si="20"/>
        <v>0</v>
      </c>
      <c r="AL29" s="33">
        <f t="shared" si="21"/>
        <v>0</v>
      </c>
      <c r="AM29" s="33">
        <f t="shared" si="22"/>
        <v>0</v>
      </c>
      <c r="AN29" s="33">
        <f t="shared" si="23"/>
        <v>19</v>
      </c>
      <c r="AO29" s="33">
        <f t="shared" si="24"/>
        <v>0</v>
      </c>
      <c r="AP29" s="129">
        <f t="shared" si="25"/>
        <v>0</v>
      </c>
      <c r="AQ29" s="148">
        <f t="shared" si="2"/>
        <v>19</v>
      </c>
      <c r="AR29" s="67" t="str">
        <f t="shared" si="13"/>
        <v>147EPS010</v>
      </c>
      <c r="AS29" s="736" t="s">
        <v>693</v>
      </c>
      <c r="AT29" s="736">
        <v>147</v>
      </c>
      <c r="AU29" s="736" t="s">
        <v>563</v>
      </c>
      <c r="AV29" s="737">
        <v>5</v>
      </c>
    </row>
    <row r="30" spans="2:48" ht="15" customHeight="1">
      <c r="B30" s="28" t="str">
        <f t="shared" si="3"/>
        <v>665EPS010</v>
      </c>
      <c r="C30" s="28" t="str">
        <f t="shared" si="4"/>
        <v>665EPS044</v>
      </c>
      <c r="D30" s="28" t="str">
        <f t="shared" si="5"/>
        <v>665EPS002</v>
      </c>
      <c r="E30" s="28" t="str">
        <f t="shared" si="6"/>
        <v>665EPS016</v>
      </c>
      <c r="F30" s="28" t="str">
        <f t="shared" si="7"/>
        <v>665EPS023</v>
      </c>
      <c r="G30" s="28" t="str">
        <f t="shared" si="8"/>
        <v>665EPS005</v>
      </c>
      <c r="H30" s="28" t="str">
        <f t="shared" si="9"/>
        <v>665EPS040</v>
      </c>
      <c r="I30" s="28" t="str">
        <f t="shared" si="10"/>
        <v>665EPS017</v>
      </c>
      <c r="J30" s="28" t="str">
        <f t="shared" si="11"/>
        <v>665EAS016</v>
      </c>
      <c r="K30" s="159" t="s">
        <v>315</v>
      </c>
      <c r="L30" s="29" t="s">
        <v>692</v>
      </c>
      <c r="M30" s="156">
        <v>665</v>
      </c>
      <c r="N30" s="39">
        <v>0</v>
      </c>
      <c r="O30" s="33">
        <v>0</v>
      </c>
      <c r="P30" s="33">
        <v>0</v>
      </c>
      <c r="Q30" s="33">
        <v>23</v>
      </c>
      <c r="R30" s="33">
        <v>0</v>
      </c>
      <c r="S30" s="33">
        <v>0</v>
      </c>
      <c r="T30" s="33">
        <v>0</v>
      </c>
      <c r="U30" s="33">
        <v>0</v>
      </c>
      <c r="V30" s="129">
        <v>0</v>
      </c>
      <c r="W30" s="148">
        <v>23</v>
      </c>
      <c r="X30" s="39">
        <v>0</v>
      </c>
      <c r="Y30" s="33">
        <v>0</v>
      </c>
      <c r="Z30" s="33">
        <v>0</v>
      </c>
      <c r="AA30" s="33">
        <v>17</v>
      </c>
      <c r="AB30" s="33">
        <v>0</v>
      </c>
      <c r="AC30" s="33">
        <v>0</v>
      </c>
      <c r="AD30" s="33">
        <v>0</v>
      </c>
      <c r="AE30" s="33">
        <v>0</v>
      </c>
      <c r="AF30" s="129">
        <v>0</v>
      </c>
      <c r="AG30" s="148">
        <v>17</v>
      </c>
      <c r="AH30" s="39">
        <f t="shared" si="17"/>
        <v>0</v>
      </c>
      <c r="AI30" s="33">
        <f t="shared" si="18"/>
        <v>0</v>
      </c>
      <c r="AJ30" s="33">
        <f t="shared" si="19"/>
        <v>0</v>
      </c>
      <c r="AK30" s="33">
        <f t="shared" si="20"/>
        <v>28</v>
      </c>
      <c r="AL30" s="33">
        <f t="shared" si="21"/>
        <v>0</v>
      </c>
      <c r="AM30" s="33">
        <f t="shared" si="22"/>
        <v>0</v>
      </c>
      <c r="AN30" s="33">
        <f t="shared" si="23"/>
        <v>14</v>
      </c>
      <c r="AO30" s="33">
        <f t="shared" si="24"/>
        <v>0</v>
      </c>
      <c r="AP30" s="129">
        <f t="shared" si="25"/>
        <v>0</v>
      </c>
      <c r="AQ30" s="148">
        <f t="shared" si="2"/>
        <v>42</v>
      </c>
      <c r="AR30" s="67" t="str">
        <f t="shared" si="13"/>
        <v>147EPS016</v>
      </c>
      <c r="AS30" s="736" t="s">
        <v>693</v>
      </c>
      <c r="AT30" s="736">
        <v>147</v>
      </c>
      <c r="AU30" s="736" t="s">
        <v>631</v>
      </c>
      <c r="AV30" s="737">
        <v>58</v>
      </c>
    </row>
    <row r="31" spans="2:48" ht="15" customHeight="1">
      <c r="B31" s="28" t="str">
        <f t="shared" si="3"/>
        <v>837EPS010</v>
      </c>
      <c r="C31" s="28" t="str">
        <f t="shared" si="4"/>
        <v>837EPS044</v>
      </c>
      <c r="D31" s="28" t="str">
        <f t="shared" si="5"/>
        <v>837EPS002</v>
      </c>
      <c r="E31" s="28" t="str">
        <f t="shared" si="6"/>
        <v>837EPS016</v>
      </c>
      <c r="F31" s="28" t="str">
        <f t="shared" si="7"/>
        <v>837EPS023</v>
      </c>
      <c r="G31" s="28" t="str">
        <f t="shared" si="8"/>
        <v>837EPS005</v>
      </c>
      <c r="H31" s="28" t="str">
        <f t="shared" si="9"/>
        <v>837EPS040</v>
      </c>
      <c r="I31" s="28" t="str">
        <f t="shared" si="10"/>
        <v>837EPS017</v>
      </c>
      <c r="J31" s="28" t="str">
        <f t="shared" si="11"/>
        <v>837EAS016</v>
      </c>
      <c r="K31" s="159" t="s">
        <v>316</v>
      </c>
      <c r="L31" s="29" t="s">
        <v>692</v>
      </c>
      <c r="M31" s="156">
        <v>837</v>
      </c>
      <c r="N31" s="39">
        <v>118</v>
      </c>
      <c r="O31" s="33">
        <v>0</v>
      </c>
      <c r="P31" s="33">
        <v>0</v>
      </c>
      <c r="Q31" s="33">
        <v>182</v>
      </c>
      <c r="R31" s="33">
        <v>0</v>
      </c>
      <c r="S31" s="33">
        <v>0</v>
      </c>
      <c r="T31" s="33">
        <v>0</v>
      </c>
      <c r="U31" s="33">
        <v>0</v>
      </c>
      <c r="V31" s="129">
        <v>0</v>
      </c>
      <c r="W31" s="148">
        <v>300</v>
      </c>
      <c r="X31" s="39">
        <v>13</v>
      </c>
      <c r="Y31" s="33">
        <v>0</v>
      </c>
      <c r="Z31" s="33">
        <v>0</v>
      </c>
      <c r="AA31" s="33">
        <v>47</v>
      </c>
      <c r="AB31" s="33">
        <v>0</v>
      </c>
      <c r="AC31" s="33">
        <v>0</v>
      </c>
      <c r="AD31" s="33">
        <v>0</v>
      </c>
      <c r="AE31" s="33">
        <v>0</v>
      </c>
      <c r="AF31" s="129">
        <v>0</v>
      </c>
      <c r="AG31" s="148">
        <v>60</v>
      </c>
      <c r="AH31" s="39">
        <f t="shared" si="17"/>
        <v>27</v>
      </c>
      <c r="AI31" s="33">
        <f t="shared" si="18"/>
        <v>0</v>
      </c>
      <c r="AJ31" s="33">
        <f t="shared" si="19"/>
        <v>0</v>
      </c>
      <c r="AK31" s="33">
        <f t="shared" si="20"/>
        <v>299</v>
      </c>
      <c r="AL31" s="33">
        <f t="shared" si="21"/>
        <v>0</v>
      </c>
      <c r="AM31" s="33">
        <f t="shared" si="22"/>
        <v>0</v>
      </c>
      <c r="AN31" s="33">
        <f t="shared" si="23"/>
        <v>37</v>
      </c>
      <c r="AO31" s="33">
        <f t="shared" si="24"/>
        <v>0</v>
      </c>
      <c r="AP31" s="129">
        <f t="shared" si="25"/>
        <v>0</v>
      </c>
      <c r="AQ31" s="148">
        <f t="shared" si="2"/>
        <v>363</v>
      </c>
      <c r="AR31" s="67" t="str">
        <f t="shared" si="13"/>
        <v>147EPS040</v>
      </c>
      <c r="AS31" s="736" t="s">
        <v>693</v>
      </c>
      <c r="AT31" s="736">
        <v>147</v>
      </c>
      <c r="AU31" s="736" t="s">
        <v>568</v>
      </c>
      <c r="AV31" s="737">
        <v>21</v>
      </c>
    </row>
    <row r="32" spans="2:48" ht="15" customHeight="1">
      <c r="B32" s="28" t="str">
        <f t="shared" si="3"/>
        <v>873EPS010</v>
      </c>
      <c r="C32" s="28" t="str">
        <f t="shared" si="4"/>
        <v>873EPS044</v>
      </c>
      <c r="D32" s="28" t="str">
        <f t="shared" si="5"/>
        <v>873EPS002</v>
      </c>
      <c r="E32" s="28" t="str">
        <f t="shared" si="6"/>
        <v>873EPS016</v>
      </c>
      <c r="F32" s="28" t="str">
        <f t="shared" si="7"/>
        <v>873EPS023</v>
      </c>
      <c r="G32" s="28" t="str">
        <f t="shared" si="8"/>
        <v>873EPS005</v>
      </c>
      <c r="H32" s="28" t="str">
        <f t="shared" si="9"/>
        <v>873EPS040</v>
      </c>
      <c r="I32" s="28" t="str">
        <f t="shared" si="10"/>
        <v>873EPS017</v>
      </c>
      <c r="J32" s="28" t="str">
        <f t="shared" si="11"/>
        <v>873EAS016</v>
      </c>
      <c r="K32" s="159" t="s">
        <v>317</v>
      </c>
      <c r="L32" s="29" t="s">
        <v>692</v>
      </c>
      <c r="M32" s="156">
        <v>873</v>
      </c>
      <c r="N32" s="39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1</v>
      </c>
      <c r="U32" s="33">
        <v>0</v>
      </c>
      <c r="V32" s="129">
        <v>0</v>
      </c>
      <c r="W32" s="148">
        <v>1</v>
      </c>
      <c r="X32" s="39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129">
        <v>0</v>
      </c>
      <c r="AG32" s="148">
        <v>0</v>
      </c>
      <c r="AH32" s="39">
        <f t="shared" si="17"/>
        <v>0</v>
      </c>
      <c r="AI32" s="33">
        <f t="shared" si="18"/>
        <v>0</v>
      </c>
      <c r="AJ32" s="33">
        <f t="shared" si="19"/>
        <v>0</v>
      </c>
      <c r="AK32" s="33">
        <f t="shared" si="20"/>
        <v>0</v>
      </c>
      <c r="AL32" s="33">
        <f t="shared" si="21"/>
        <v>0</v>
      </c>
      <c r="AM32" s="33">
        <f t="shared" si="22"/>
        <v>0</v>
      </c>
      <c r="AN32" s="33">
        <f t="shared" si="23"/>
        <v>15</v>
      </c>
      <c r="AO32" s="33">
        <f t="shared" si="24"/>
        <v>0</v>
      </c>
      <c r="AP32" s="129">
        <f t="shared" si="25"/>
        <v>0</v>
      </c>
      <c r="AQ32" s="148">
        <f t="shared" si="2"/>
        <v>15</v>
      </c>
      <c r="AR32" s="67" t="str">
        <f t="shared" si="13"/>
        <v>147ESSC02</v>
      </c>
      <c r="AS32" s="736" t="s">
        <v>693</v>
      </c>
      <c r="AT32" s="736">
        <v>147</v>
      </c>
      <c r="AU32" s="736" t="s">
        <v>687</v>
      </c>
      <c r="AV32" s="737">
        <v>3</v>
      </c>
    </row>
    <row r="33" spans="2:48" ht="15" customHeight="1">
      <c r="B33" s="28" t="str">
        <f t="shared" si="3"/>
        <v>EPS010</v>
      </c>
      <c r="C33" s="28" t="str">
        <f t="shared" si="4"/>
        <v>EPS044</v>
      </c>
      <c r="D33" s="28" t="str">
        <f t="shared" si="5"/>
        <v>EPS002</v>
      </c>
      <c r="E33" s="28" t="str">
        <f t="shared" si="6"/>
        <v>EPS016</v>
      </c>
      <c r="F33" s="28" t="str">
        <f t="shared" si="7"/>
        <v>EPS023</v>
      </c>
      <c r="G33" s="28" t="str">
        <f t="shared" si="8"/>
        <v>EPS005</v>
      </c>
      <c r="H33" s="28" t="str">
        <f t="shared" si="9"/>
        <v>EPS040</v>
      </c>
      <c r="I33" s="28" t="str">
        <f t="shared" si="10"/>
        <v>EPS017</v>
      </c>
      <c r="J33" s="28" t="str">
        <f t="shared" si="11"/>
        <v>EAS016</v>
      </c>
      <c r="K33" s="157" t="s">
        <v>694</v>
      </c>
      <c r="L33" s="122"/>
      <c r="M33" s="158"/>
      <c r="N33" s="37">
        <v>0</v>
      </c>
      <c r="O33" s="34">
        <v>1</v>
      </c>
      <c r="P33" s="34">
        <v>0</v>
      </c>
      <c r="Q33" s="34">
        <v>88</v>
      </c>
      <c r="R33" s="34">
        <v>0</v>
      </c>
      <c r="S33" s="34">
        <v>0</v>
      </c>
      <c r="T33" s="34">
        <v>0</v>
      </c>
      <c r="U33" s="34">
        <v>0</v>
      </c>
      <c r="V33" s="130">
        <v>0</v>
      </c>
      <c r="W33" s="147">
        <v>89</v>
      </c>
      <c r="X33" s="37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130">
        <v>0</v>
      </c>
      <c r="AG33" s="147">
        <v>0</v>
      </c>
      <c r="AH33" s="37">
        <f t="shared" ref="AH33:AP33" si="26">SUM(AH34:AH43)</f>
        <v>0</v>
      </c>
      <c r="AI33" s="34">
        <f t="shared" si="26"/>
        <v>0</v>
      </c>
      <c r="AJ33" s="34">
        <f t="shared" si="26"/>
        <v>0</v>
      </c>
      <c r="AK33" s="34">
        <f t="shared" si="26"/>
        <v>0</v>
      </c>
      <c r="AL33" s="34">
        <f t="shared" si="26"/>
        <v>0</v>
      </c>
      <c r="AM33" s="34">
        <f t="shared" si="26"/>
        <v>0</v>
      </c>
      <c r="AN33" s="34">
        <f t="shared" si="26"/>
        <v>89</v>
      </c>
      <c r="AO33" s="34">
        <f t="shared" si="26"/>
        <v>0</v>
      </c>
      <c r="AP33" s="130">
        <f t="shared" si="26"/>
        <v>0</v>
      </c>
      <c r="AQ33" s="147">
        <f t="shared" si="2"/>
        <v>89</v>
      </c>
      <c r="AR33" s="67" t="str">
        <f t="shared" si="13"/>
        <v>172EPS010</v>
      </c>
      <c r="AS33" s="736" t="s">
        <v>693</v>
      </c>
      <c r="AT33" s="736">
        <v>172</v>
      </c>
      <c r="AU33" s="736" t="s">
        <v>563</v>
      </c>
      <c r="AV33" s="737">
        <v>23</v>
      </c>
    </row>
    <row r="34" spans="2:48" ht="15" customHeight="1">
      <c r="B34" s="28" t="str">
        <f t="shared" si="3"/>
        <v>31EPS010</v>
      </c>
      <c r="C34" s="28" t="str">
        <f t="shared" si="4"/>
        <v>31EPS044</v>
      </c>
      <c r="D34" s="28" t="str">
        <f t="shared" si="5"/>
        <v>31EPS002</v>
      </c>
      <c r="E34" s="28" t="str">
        <f t="shared" si="6"/>
        <v>31EPS016</v>
      </c>
      <c r="F34" s="28" t="str">
        <f t="shared" si="7"/>
        <v>31EPS023</v>
      </c>
      <c r="G34" s="28" t="str">
        <f t="shared" si="8"/>
        <v>31EPS005</v>
      </c>
      <c r="H34" s="28" t="str">
        <f t="shared" si="9"/>
        <v>31EPS040</v>
      </c>
      <c r="I34" s="28" t="str">
        <f t="shared" si="10"/>
        <v>31EPS017</v>
      </c>
      <c r="J34" s="28" t="str">
        <f t="shared" si="11"/>
        <v>31EAS016</v>
      </c>
      <c r="K34" s="159" t="s">
        <v>319</v>
      </c>
      <c r="L34" s="29" t="s">
        <v>695</v>
      </c>
      <c r="M34" s="156">
        <v>31</v>
      </c>
      <c r="N34" s="39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129">
        <v>0</v>
      </c>
      <c r="W34" s="148">
        <v>0</v>
      </c>
      <c r="X34" s="39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129">
        <v>0</v>
      </c>
      <c r="AG34" s="148">
        <v>0</v>
      </c>
      <c r="AH34" s="39">
        <f t="shared" ref="AH34:AH43" si="27">IFERROR(VLOOKUP(B34,$AR$8:$AV$928,5,0),0)</f>
        <v>0</v>
      </c>
      <c r="AI34" s="33">
        <f t="shared" ref="AI34:AI43" si="28">IFERROR(VLOOKUP(C34,$AR$8:$AV$928,5,0),0)</f>
        <v>0</v>
      </c>
      <c r="AJ34" s="33">
        <f t="shared" ref="AJ34:AJ43" si="29">IFERROR(VLOOKUP(D34,$AR$8:$AV$928,5,0),0)</f>
        <v>0</v>
      </c>
      <c r="AK34" s="33">
        <f t="shared" ref="AK34:AK43" si="30">IFERROR(VLOOKUP(E34,$AR$8:$AV$928,5,0),0)</f>
        <v>0</v>
      </c>
      <c r="AL34" s="33">
        <f t="shared" ref="AL34:AL43" si="31">IFERROR(VLOOKUP(F34,$AR$8:$AV$928,5,0),0)</f>
        <v>0</v>
      </c>
      <c r="AM34" s="33">
        <f t="shared" ref="AM34:AM43" si="32">IFERROR(VLOOKUP(G34,$AR$8:$AV$928,5,0),0)</f>
        <v>0</v>
      </c>
      <c r="AN34" s="33">
        <f t="shared" ref="AN34:AN43" si="33">IFERROR(VLOOKUP(H34,$AR$8:$AV$928,5,0),0)</f>
        <v>1</v>
      </c>
      <c r="AO34" s="33">
        <f t="shared" ref="AO34:AO43" si="34">IFERROR(VLOOKUP(I34,$AR$8:$AV$928,5,0),0)</f>
        <v>0</v>
      </c>
      <c r="AP34" s="129">
        <f t="shared" ref="AP34:AP43" si="35">IFERROR(VLOOKUP(J34,$AR$8:$AV$928,5,0),0)</f>
        <v>0</v>
      </c>
      <c r="AQ34" s="148">
        <f t="shared" si="2"/>
        <v>1</v>
      </c>
      <c r="AR34" s="67" t="str">
        <f t="shared" si="13"/>
        <v>172EPS016</v>
      </c>
      <c r="AS34" s="736" t="s">
        <v>693</v>
      </c>
      <c r="AT34" s="736">
        <v>172</v>
      </c>
      <c r="AU34" s="736" t="s">
        <v>631</v>
      </c>
      <c r="AV34" s="737">
        <v>92</v>
      </c>
    </row>
    <row r="35" spans="2:48" ht="15" customHeight="1">
      <c r="B35" s="28" t="str">
        <f t="shared" si="3"/>
        <v>40EPS010</v>
      </c>
      <c r="C35" s="28" t="str">
        <f t="shared" si="4"/>
        <v>40EPS044</v>
      </c>
      <c r="D35" s="28" t="str">
        <f t="shared" si="5"/>
        <v>40EPS002</v>
      </c>
      <c r="E35" s="28" t="str">
        <f t="shared" si="6"/>
        <v>40EPS016</v>
      </c>
      <c r="F35" s="28" t="str">
        <f t="shared" si="7"/>
        <v>40EPS023</v>
      </c>
      <c r="G35" s="28" t="str">
        <f t="shared" si="8"/>
        <v>40EPS005</v>
      </c>
      <c r="H35" s="28" t="str">
        <f t="shared" si="9"/>
        <v>40EPS040</v>
      </c>
      <c r="I35" s="28" t="str">
        <f t="shared" si="10"/>
        <v>40EPS017</v>
      </c>
      <c r="J35" s="28" t="str">
        <f t="shared" si="11"/>
        <v>40EAS016</v>
      </c>
      <c r="K35" s="159" t="s">
        <v>320</v>
      </c>
      <c r="L35" s="29" t="s">
        <v>695</v>
      </c>
      <c r="M35" s="156">
        <v>40</v>
      </c>
      <c r="N35" s="39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129">
        <v>0</v>
      </c>
      <c r="W35" s="148">
        <v>0</v>
      </c>
      <c r="X35" s="39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129">
        <v>0</v>
      </c>
      <c r="AG35" s="148">
        <v>0</v>
      </c>
      <c r="AH35" s="39">
        <f t="shared" si="27"/>
        <v>0</v>
      </c>
      <c r="AI35" s="33">
        <f t="shared" si="28"/>
        <v>0</v>
      </c>
      <c r="AJ35" s="33">
        <f t="shared" si="29"/>
        <v>0</v>
      </c>
      <c r="AK35" s="33">
        <f t="shared" si="30"/>
        <v>0</v>
      </c>
      <c r="AL35" s="33">
        <f t="shared" si="31"/>
        <v>0</v>
      </c>
      <c r="AM35" s="33">
        <f t="shared" si="32"/>
        <v>0</v>
      </c>
      <c r="AN35" s="33">
        <f t="shared" si="33"/>
        <v>2</v>
      </c>
      <c r="AO35" s="33">
        <f t="shared" si="34"/>
        <v>0</v>
      </c>
      <c r="AP35" s="129">
        <f t="shared" si="35"/>
        <v>0</v>
      </c>
      <c r="AQ35" s="148">
        <f t="shared" si="2"/>
        <v>2</v>
      </c>
      <c r="AR35" s="67" t="str">
        <f t="shared" si="13"/>
        <v>172EPS040</v>
      </c>
      <c r="AS35" s="736" t="s">
        <v>693</v>
      </c>
      <c r="AT35" s="736">
        <v>172</v>
      </c>
      <c r="AU35" s="736" t="s">
        <v>568</v>
      </c>
      <c r="AV35" s="737">
        <v>25</v>
      </c>
    </row>
    <row r="36" spans="2:48" ht="15" customHeight="1">
      <c r="B36" s="28" t="str">
        <f t="shared" si="3"/>
        <v>190EPS010</v>
      </c>
      <c r="C36" s="28" t="str">
        <f t="shared" si="4"/>
        <v>190EPS044</v>
      </c>
      <c r="D36" s="28" t="str">
        <f t="shared" si="5"/>
        <v>190EPS002</v>
      </c>
      <c r="E36" s="28" t="str">
        <f t="shared" si="6"/>
        <v>190EPS016</v>
      </c>
      <c r="F36" s="28" t="str">
        <f t="shared" si="7"/>
        <v>190EPS023</v>
      </c>
      <c r="G36" s="28" t="str">
        <f t="shared" si="8"/>
        <v>190EPS005</v>
      </c>
      <c r="H36" s="28" t="str">
        <f t="shared" si="9"/>
        <v>190EPS040</v>
      </c>
      <c r="I36" s="28" t="str">
        <f t="shared" si="10"/>
        <v>190EPS017</v>
      </c>
      <c r="J36" s="28" t="str">
        <f t="shared" si="11"/>
        <v>190EAS016</v>
      </c>
      <c r="K36" s="159" t="s">
        <v>321</v>
      </c>
      <c r="L36" s="29" t="s">
        <v>695</v>
      </c>
      <c r="M36" s="156">
        <v>190</v>
      </c>
      <c r="N36" s="39">
        <v>0</v>
      </c>
      <c r="O36" s="33">
        <v>0</v>
      </c>
      <c r="P36" s="33">
        <v>0</v>
      </c>
      <c r="Q36" s="33">
        <v>3</v>
      </c>
      <c r="R36" s="33">
        <v>0</v>
      </c>
      <c r="S36" s="33">
        <v>0</v>
      </c>
      <c r="T36" s="33">
        <v>0</v>
      </c>
      <c r="U36" s="33">
        <v>0</v>
      </c>
      <c r="V36" s="129">
        <v>0</v>
      </c>
      <c r="W36" s="148">
        <v>3</v>
      </c>
      <c r="X36" s="39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0</v>
      </c>
      <c r="AF36" s="129">
        <v>0</v>
      </c>
      <c r="AG36" s="148">
        <v>0</v>
      </c>
      <c r="AH36" s="39">
        <f t="shared" si="27"/>
        <v>0</v>
      </c>
      <c r="AI36" s="33">
        <f t="shared" si="28"/>
        <v>0</v>
      </c>
      <c r="AJ36" s="33">
        <f t="shared" si="29"/>
        <v>0</v>
      </c>
      <c r="AK36" s="33">
        <f t="shared" si="30"/>
        <v>0</v>
      </c>
      <c r="AL36" s="33">
        <f t="shared" si="31"/>
        <v>0</v>
      </c>
      <c r="AM36" s="33">
        <f t="shared" si="32"/>
        <v>0</v>
      </c>
      <c r="AN36" s="33">
        <f t="shared" si="33"/>
        <v>9</v>
      </c>
      <c r="AO36" s="33">
        <f t="shared" si="34"/>
        <v>0</v>
      </c>
      <c r="AP36" s="129">
        <f t="shared" si="35"/>
        <v>0</v>
      </c>
      <c r="AQ36" s="148">
        <f t="shared" si="2"/>
        <v>9</v>
      </c>
      <c r="AR36" s="67" t="str">
        <f t="shared" si="13"/>
        <v>172ESSC02</v>
      </c>
      <c r="AS36" s="736" t="s">
        <v>693</v>
      </c>
      <c r="AT36" s="736">
        <v>172</v>
      </c>
      <c r="AU36" s="736" t="s">
        <v>687</v>
      </c>
      <c r="AV36" s="737">
        <v>7</v>
      </c>
    </row>
    <row r="37" spans="2:48" ht="15" customHeight="1">
      <c r="B37" s="28" t="str">
        <f t="shared" si="3"/>
        <v>604EPS010</v>
      </c>
      <c r="C37" s="28" t="str">
        <f t="shared" si="4"/>
        <v>604EPS044</v>
      </c>
      <c r="D37" s="28" t="str">
        <f t="shared" si="5"/>
        <v>604EPS002</v>
      </c>
      <c r="E37" s="28" t="str">
        <f t="shared" si="6"/>
        <v>604EPS016</v>
      </c>
      <c r="F37" s="28" t="str">
        <f t="shared" si="7"/>
        <v>604EPS023</v>
      </c>
      <c r="G37" s="28" t="str">
        <f t="shared" si="8"/>
        <v>604EPS005</v>
      </c>
      <c r="H37" s="28" t="str">
        <f t="shared" si="9"/>
        <v>604EPS040</v>
      </c>
      <c r="I37" s="28" t="str">
        <f t="shared" si="10"/>
        <v>604EPS017</v>
      </c>
      <c r="J37" s="28" t="str">
        <f t="shared" si="11"/>
        <v>604EAS016</v>
      </c>
      <c r="K37" s="159" t="s">
        <v>322</v>
      </c>
      <c r="L37" s="29" t="s">
        <v>695</v>
      </c>
      <c r="M37" s="156">
        <v>604</v>
      </c>
      <c r="N37" s="39">
        <v>0</v>
      </c>
      <c r="O37" s="33">
        <v>0</v>
      </c>
      <c r="P37" s="33">
        <v>0</v>
      </c>
      <c r="Q37" s="33">
        <v>25</v>
      </c>
      <c r="R37" s="33">
        <v>0</v>
      </c>
      <c r="S37" s="33">
        <v>0</v>
      </c>
      <c r="T37" s="33">
        <v>0</v>
      </c>
      <c r="U37" s="33">
        <v>0</v>
      </c>
      <c r="V37" s="129">
        <v>0</v>
      </c>
      <c r="W37" s="148">
        <v>25</v>
      </c>
      <c r="X37" s="39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129">
        <v>0</v>
      </c>
      <c r="AG37" s="148">
        <v>0</v>
      </c>
      <c r="AH37" s="39">
        <f t="shared" si="27"/>
        <v>0</v>
      </c>
      <c r="AI37" s="33">
        <f t="shared" si="28"/>
        <v>0</v>
      </c>
      <c r="AJ37" s="33">
        <f t="shared" si="29"/>
        <v>0</v>
      </c>
      <c r="AK37" s="33">
        <f t="shared" si="30"/>
        <v>0</v>
      </c>
      <c r="AL37" s="33">
        <f t="shared" si="31"/>
        <v>0</v>
      </c>
      <c r="AM37" s="33">
        <f t="shared" si="32"/>
        <v>0</v>
      </c>
      <c r="AN37" s="33">
        <f t="shared" si="33"/>
        <v>17</v>
      </c>
      <c r="AO37" s="33">
        <f t="shared" si="34"/>
        <v>0</v>
      </c>
      <c r="AP37" s="129">
        <f t="shared" si="35"/>
        <v>0</v>
      </c>
      <c r="AQ37" s="148">
        <f t="shared" si="2"/>
        <v>17</v>
      </c>
      <c r="AR37" s="67" t="str">
        <f t="shared" si="13"/>
        <v>475EPS040</v>
      </c>
      <c r="AS37" s="736" t="s">
        <v>693</v>
      </c>
      <c r="AT37" s="736">
        <v>475</v>
      </c>
      <c r="AU37" s="736" t="s">
        <v>568</v>
      </c>
      <c r="AV37" s="737">
        <v>15</v>
      </c>
    </row>
    <row r="38" spans="2:48" ht="15" customHeight="1">
      <c r="B38" s="28" t="str">
        <f t="shared" si="3"/>
        <v>670EPS010</v>
      </c>
      <c r="C38" s="28" t="str">
        <f t="shared" si="4"/>
        <v>670EPS044</v>
      </c>
      <c r="D38" s="28" t="str">
        <f t="shared" si="5"/>
        <v>670EPS002</v>
      </c>
      <c r="E38" s="28" t="str">
        <f t="shared" si="6"/>
        <v>670EPS016</v>
      </c>
      <c r="F38" s="28" t="str">
        <f t="shared" si="7"/>
        <v>670EPS023</v>
      </c>
      <c r="G38" s="28" t="str">
        <f t="shared" si="8"/>
        <v>670EPS005</v>
      </c>
      <c r="H38" s="28" t="str">
        <f t="shared" si="9"/>
        <v>670EPS040</v>
      </c>
      <c r="I38" s="28" t="str">
        <f t="shared" si="10"/>
        <v>670EPS017</v>
      </c>
      <c r="J38" s="28" t="str">
        <f t="shared" si="11"/>
        <v>670EAS016</v>
      </c>
      <c r="K38" s="159" t="s">
        <v>323</v>
      </c>
      <c r="L38" s="29" t="s">
        <v>695</v>
      </c>
      <c r="M38" s="156">
        <v>670</v>
      </c>
      <c r="N38" s="39">
        <v>0</v>
      </c>
      <c r="O38" s="33">
        <v>0</v>
      </c>
      <c r="P38" s="33">
        <v>0</v>
      </c>
      <c r="Q38" s="33">
        <v>7</v>
      </c>
      <c r="R38" s="33">
        <v>0</v>
      </c>
      <c r="S38" s="33">
        <v>0</v>
      </c>
      <c r="T38" s="33">
        <v>0</v>
      </c>
      <c r="U38" s="33">
        <v>0</v>
      </c>
      <c r="V38" s="129">
        <v>0</v>
      </c>
      <c r="W38" s="148">
        <v>7</v>
      </c>
      <c r="X38" s="39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129">
        <v>0</v>
      </c>
      <c r="AG38" s="148">
        <v>0</v>
      </c>
      <c r="AH38" s="39">
        <f t="shared" si="27"/>
        <v>0</v>
      </c>
      <c r="AI38" s="33">
        <f t="shared" si="28"/>
        <v>0</v>
      </c>
      <c r="AJ38" s="33">
        <f t="shared" si="29"/>
        <v>0</v>
      </c>
      <c r="AK38" s="33">
        <f t="shared" si="30"/>
        <v>0</v>
      </c>
      <c r="AL38" s="33">
        <f t="shared" si="31"/>
        <v>0</v>
      </c>
      <c r="AM38" s="33">
        <f t="shared" si="32"/>
        <v>0</v>
      </c>
      <c r="AN38" s="33">
        <f t="shared" si="33"/>
        <v>10</v>
      </c>
      <c r="AO38" s="33">
        <f t="shared" si="34"/>
        <v>0</v>
      </c>
      <c r="AP38" s="129">
        <f t="shared" si="35"/>
        <v>0</v>
      </c>
      <c r="AQ38" s="148">
        <f t="shared" si="2"/>
        <v>10</v>
      </c>
      <c r="AR38" s="67" t="str">
        <f t="shared" si="13"/>
        <v>480EPS040</v>
      </c>
      <c r="AS38" s="736" t="s">
        <v>693</v>
      </c>
      <c r="AT38" s="736">
        <v>480</v>
      </c>
      <c r="AU38" s="736" t="s">
        <v>568</v>
      </c>
      <c r="AV38" s="737">
        <v>9</v>
      </c>
    </row>
    <row r="39" spans="2:48" ht="15" customHeight="1">
      <c r="B39" s="28" t="str">
        <f t="shared" si="3"/>
        <v>690EPS010</v>
      </c>
      <c r="C39" s="28" t="str">
        <f t="shared" si="4"/>
        <v>690EPS044</v>
      </c>
      <c r="D39" s="28" t="str">
        <f t="shared" si="5"/>
        <v>690EPS002</v>
      </c>
      <c r="E39" s="28" t="str">
        <f t="shared" si="6"/>
        <v>690EPS016</v>
      </c>
      <c r="F39" s="28" t="str">
        <f t="shared" si="7"/>
        <v>690EPS023</v>
      </c>
      <c r="G39" s="28" t="str">
        <f t="shared" si="8"/>
        <v>690EPS005</v>
      </c>
      <c r="H39" s="28" t="str">
        <f t="shared" si="9"/>
        <v>690EPS040</v>
      </c>
      <c r="I39" s="28" t="str">
        <f t="shared" si="10"/>
        <v>690EPS017</v>
      </c>
      <c r="J39" s="28" t="str">
        <f t="shared" si="11"/>
        <v>690EAS016</v>
      </c>
      <c r="K39" s="159" t="s">
        <v>324</v>
      </c>
      <c r="L39" s="29" t="s">
        <v>695</v>
      </c>
      <c r="M39" s="156">
        <v>690</v>
      </c>
      <c r="N39" s="39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129">
        <v>0</v>
      </c>
      <c r="W39" s="148">
        <v>0</v>
      </c>
      <c r="X39" s="39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129">
        <v>0</v>
      </c>
      <c r="AG39" s="148">
        <v>0</v>
      </c>
      <c r="AH39" s="39">
        <f t="shared" si="27"/>
        <v>0</v>
      </c>
      <c r="AI39" s="33">
        <f t="shared" si="28"/>
        <v>0</v>
      </c>
      <c r="AJ39" s="33">
        <f t="shared" si="29"/>
        <v>0</v>
      </c>
      <c r="AK39" s="33">
        <f t="shared" si="30"/>
        <v>0</v>
      </c>
      <c r="AL39" s="33">
        <f t="shared" si="31"/>
        <v>0</v>
      </c>
      <c r="AM39" s="33">
        <f t="shared" si="32"/>
        <v>0</v>
      </c>
      <c r="AN39" s="33">
        <f t="shared" si="33"/>
        <v>4</v>
      </c>
      <c r="AO39" s="33">
        <f t="shared" si="34"/>
        <v>0</v>
      </c>
      <c r="AP39" s="129">
        <f t="shared" si="35"/>
        <v>0</v>
      </c>
      <c r="AQ39" s="148">
        <f t="shared" si="2"/>
        <v>4</v>
      </c>
      <c r="AR39" s="67" t="str">
        <f t="shared" si="13"/>
        <v>480ESSC02</v>
      </c>
      <c r="AS39" s="736" t="s">
        <v>693</v>
      </c>
      <c r="AT39" s="736">
        <v>480</v>
      </c>
      <c r="AU39" s="736" t="s">
        <v>687</v>
      </c>
      <c r="AV39" s="737">
        <v>1</v>
      </c>
    </row>
    <row r="40" spans="2:48" ht="15" customHeight="1">
      <c r="B40" s="28" t="str">
        <f t="shared" ref="B40:B71" si="36">CONCATENATE(M40,$AH$5)</f>
        <v>736EPS010</v>
      </c>
      <c r="C40" s="28" t="str">
        <f t="shared" ref="C40:C71" si="37">CONCATENATE(M40,$AI$5)</f>
        <v>736EPS044</v>
      </c>
      <c r="D40" s="28" t="str">
        <f t="shared" ref="D40:D71" si="38">CONCATENATE(M40,$AJ$5)</f>
        <v>736EPS002</v>
      </c>
      <c r="E40" s="28" t="str">
        <f t="shared" ref="E40:E71" si="39">CONCATENATE(M40,$AK$5)</f>
        <v>736EPS016</v>
      </c>
      <c r="F40" s="28" t="str">
        <f t="shared" ref="F40:F71" si="40">CONCATENATE(M40,$AL$5)</f>
        <v>736EPS023</v>
      </c>
      <c r="G40" s="28" t="str">
        <f t="shared" ref="G40:G71" si="41">CONCATENATE(M40,$AM$5)</f>
        <v>736EPS005</v>
      </c>
      <c r="H40" s="28" t="str">
        <f t="shared" ref="H40:H71" si="42">CONCATENATE(M40,$AN$5)</f>
        <v>736EPS040</v>
      </c>
      <c r="I40" s="28" t="str">
        <f t="shared" ref="I40:I71" si="43">CONCATENATE(M40,$AO$5)</f>
        <v>736EPS017</v>
      </c>
      <c r="J40" s="28" t="str">
        <f t="shared" ref="J40:J71" si="44">CONCATENATE(M40,$AP$5)</f>
        <v>736EAS016</v>
      </c>
      <c r="K40" s="159" t="s">
        <v>325</v>
      </c>
      <c r="L40" s="29" t="s">
        <v>695</v>
      </c>
      <c r="M40" s="156">
        <v>736</v>
      </c>
      <c r="N40" s="39">
        <v>0</v>
      </c>
      <c r="O40" s="33">
        <v>0</v>
      </c>
      <c r="P40" s="33">
        <v>0</v>
      </c>
      <c r="Q40" s="33">
        <v>24</v>
      </c>
      <c r="R40" s="33">
        <v>0</v>
      </c>
      <c r="S40" s="33">
        <v>0</v>
      </c>
      <c r="T40" s="33">
        <v>0</v>
      </c>
      <c r="U40" s="33">
        <v>0</v>
      </c>
      <c r="V40" s="129">
        <v>0</v>
      </c>
      <c r="W40" s="148">
        <v>24</v>
      </c>
      <c r="X40" s="39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129">
        <v>0</v>
      </c>
      <c r="AG40" s="148">
        <v>0</v>
      </c>
      <c r="AH40" s="39">
        <f t="shared" si="27"/>
        <v>0</v>
      </c>
      <c r="AI40" s="33">
        <f t="shared" si="28"/>
        <v>0</v>
      </c>
      <c r="AJ40" s="33">
        <f t="shared" si="29"/>
        <v>0</v>
      </c>
      <c r="AK40" s="33">
        <f t="shared" si="30"/>
        <v>0</v>
      </c>
      <c r="AL40" s="33">
        <f t="shared" si="31"/>
        <v>0</v>
      </c>
      <c r="AM40" s="33">
        <f t="shared" si="32"/>
        <v>0</v>
      </c>
      <c r="AN40" s="33">
        <f t="shared" si="33"/>
        <v>12</v>
      </c>
      <c r="AO40" s="33">
        <f t="shared" si="34"/>
        <v>0</v>
      </c>
      <c r="AP40" s="129">
        <f t="shared" si="35"/>
        <v>0</v>
      </c>
      <c r="AQ40" s="148">
        <f t="shared" si="2"/>
        <v>12</v>
      </c>
      <c r="AR40" s="67" t="str">
        <f t="shared" si="13"/>
        <v>490EPS040</v>
      </c>
      <c r="AS40" s="736" t="s">
        <v>693</v>
      </c>
      <c r="AT40" s="736">
        <v>490</v>
      </c>
      <c r="AU40" s="736" t="s">
        <v>568</v>
      </c>
      <c r="AV40" s="737">
        <v>11</v>
      </c>
    </row>
    <row r="41" spans="2:48" ht="15" customHeight="1">
      <c r="B41" s="28" t="str">
        <f t="shared" si="36"/>
        <v>858EPS010</v>
      </c>
      <c r="C41" s="28" t="str">
        <f t="shared" si="37"/>
        <v>858EPS044</v>
      </c>
      <c r="D41" s="28" t="str">
        <f t="shared" si="38"/>
        <v>858EPS002</v>
      </c>
      <c r="E41" s="28" t="str">
        <f t="shared" si="39"/>
        <v>858EPS016</v>
      </c>
      <c r="F41" s="28" t="str">
        <f t="shared" si="40"/>
        <v>858EPS023</v>
      </c>
      <c r="G41" s="28" t="str">
        <f t="shared" si="41"/>
        <v>858EPS005</v>
      </c>
      <c r="H41" s="28" t="str">
        <f t="shared" si="42"/>
        <v>858EPS040</v>
      </c>
      <c r="I41" s="28" t="str">
        <f t="shared" si="43"/>
        <v>858EPS017</v>
      </c>
      <c r="J41" s="28" t="str">
        <f t="shared" si="44"/>
        <v>858EAS016</v>
      </c>
      <c r="K41" s="159" t="s">
        <v>326</v>
      </c>
      <c r="L41" s="29" t="s">
        <v>695</v>
      </c>
      <c r="M41" s="156">
        <v>858</v>
      </c>
      <c r="N41" s="39">
        <v>0</v>
      </c>
      <c r="O41" s="33">
        <v>0</v>
      </c>
      <c r="P41" s="33">
        <v>0</v>
      </c>
      <c r="Q41" s="33">
        <v>29</v>
      </c>
      <c r="R41" s="33">
        <v>0</v>
      </c>
      <c r="S41" s="33">
        <v>0</v>
      </c>
      <c r="T41" s="33">
        <v>0</v>
      </c>
      <c r="U41" s="33">
        <v>0</v>
      </c>
      <c r="V41" s="129">
        <v>0</v>
      </c>
      <c r="W41" s="148">
        <v>29</v>
      </c>
      <c r="X41" s="39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129">
        <v>0</v>
      </c>
      <c r="AG41" s="148">
        <v>0</v>
      </c>
      <c r="AH41" s="39">
        <f t="shared" si="27"/>
        <v>0</v>
      </c>
      <c r="AI41" s="33">
        <f t="shared" si="28"/>
        <v>0</v>
      </c>
      <c r="AJ41" s="33">
        <f t="shared" si="29"/>
        <v>0</v>
      </c>
      <c r="AK41" s="33">
        <f t="shared" si="30"/>
        <v>0</v>
      </c>
      <c r="AL41" s="33">
        <f t="shared" si="31"/>
        <v>0</v>
      </c>
      <c r="AM41" s="33">
        <f t="shared" si="32"/>
        <v>0</v>
      </c>
      <c r="AN41" s="33">
        <f t="shared" si="33"/>
        <v>15</v>
      </c>
      <c r="AO41" s="33">
        <f t="shared" si="34"/>
        <v>0</v>
      </c>
      <c r="AP41" s="129">
        <f t="shared" si="35"/>
        <v>0</v>
      </c>
      <c r="AQ41" s="148">
        <f t="shared" si="2"/>
        <v>15</v>
      </c>
      <c r="AR41" s="67" t="str">
        <f t="shared" si="13"/>
        <v>490ESSC02</v>
      </c>
      <c r="AS41" s="736" t="s">
        <v>693</v>
      </c>
      <c r="AT41" s="736">
        <v>490</v>
      </c>
      <c r="AU41" s="736" t="s">
        <v>687</v>
      </c>
      <c r="AV41" s="737">
        <v>17</v>
      </c>
    </row>
    <row r="42" spans="2:48" ht="15" customHeight="1">
      <c r="B42" s="28" t="str">
        <f t="shared" si="36"/>
        <v>885EPS010</v>
      </c>
      <c r="C42" s="28" t="str">
        <f t="shared" si="37"/>
        <v>885EPS044</v>
      </c>
      <c r="D42" s="28" t="str">
        <f t="shared" si="38"/>
        <v>885EPS002</v>
      </c>
      <c r="E42" s="28" t="str">
        <f t="shared" si="39"/>
        <v>885EPS016</v>
      </c>
      <c r="F42" s="28" t="str">
        <f t="shared" si="40"/>
        <v>885EPS023</v>
      </c>
      <c r="G42" s="28" t="str">
        <f t="shared" si="41"/>
        <v>885EPS005</v>
      </c>
      <c r="H42" s="28" t="str">
        <f t="shared" si="42"/>
        <v>885EPS040</v>
      </c>
      <c r="I42" s="28" t="str">
        <f t="shared" si="43"/>
        <v>885EPS017</v>
      </c>
      <c r="J42" s="28" t="str">
        <f t="shared" si="44"/>
        <v>885EAS016</v>
      </c>
      <c r="K42" s="159" t="s">
        <v>327</v>
      </c>
      <c r="L42" s="29" t="s">
        <v>695</v>
      </c>
      <c r="M42" s="156">
        <v>885</v>
      </c>
      <c r="N42" s="39">
        <v>0</v>
      </c>
      <c r="O42" s="33">
        <v>1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129">
        <v>0</v>
      </c>
      <c r="W42" s="148">
        <v>1</v>
      </c>
      <c r="X42" s="39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0</v>
      </c>
      <c r="AF42" s="129">
        <v>0</v>
      </c>
      <c r="AG42" s="148">
        <v>0</v>
      </c>
      <c r="AH42" s="39">
        <f t="shared" si="27"/>
        <v>0</v>
      </c>
      <c r="AI42" s="33">
        <f t="shared" si="28"/>
        <v>0</v>
      </c>
      <c r="AJ42" s="33">
        <f t="shared" si="29"/>
        <v>0</v>
      </c>
      <c r="AK42" s="33">
        <f t="shared" si="30"/>
        <v>0</v>
      </c>
      <c r="AL42" s="33">
        <f t="shared" si="31"/>
        <v>0</v>
      </c>
      <c r="AM42" s="33">
        <f t="shared" si="32"/>
        <v>0</v>
      </c>
      <c r="AN42" s="33">
        <f t="shared" si="33"/>
        <v>5</v>
      </c>
      <c r="AO42" s="33">
        <f t="shared" si="34"/>
        <v>0</v>
      </c>
      <c r="AP42" s="129">
        <f t="shared" si="35"/>
        <v>0</v>
      </c>
      <c r="AQ42" s="148">
        <f t="shared" si="2"/>
        <v>5</v>
      </c>
      <c r="AR42" s="67" t="str">
        <f t="shared" si="13"/>
        <v>659EPS040</v>
      </c>
      <c r="AS42" s="736" t="s">
        <v>693</v>
      </c>
      <c r="AT42" s="736">
        <v>659</v>
      </c>
      <c r="AU42" s="736" t="s">
        <v>568</v>
      </c>
      <c r="AV42" s="737">
        <v>19</v>
      </c>
    </row>
    <row r="43" spans="2:48" ht="15" customHeight="1">
      <c r="B43" s="28" t="str">
        <f t="shared" si="36"/>
        <v>890EPS010</v>
      </c>
      <c r="C43" s="28" t="str">
        <f t="shared" si="37"/>
        <v>890EPS044</v>
      </c>
      <c r="D43" s="28" t="str">
        <f t="shared" si="38"/>
        <v>890EPS002</v>
      </c>
      <c r="E43" s="28" t="str">
        <f t="shared" si="39"/>
        <v>890EPS016</v>
      </c>
      <c r="F43" s="28" t="str">
        <f t="shared" si="40"/>
        <v>890EPS023</v>
      </c>
      <c r="G43" s="28" t="str">
        <f t="shared" si="41"/>
        <v>890EPS005</v>
      </c>
      <c r="H43" s="28" t="str">
        <f t="shared" si="42"/>
        <v>890EPS040</v>
      </c>
      <c r="I43" s="28" t="str">
        <f t="shared" si="43"/>
        <v>890EPS017</v>
      </c>
      <c r="J43" s="28" t="str">
        <f t="shared" si="44"/>
        <v>890EAS016</v>
      </c>
      <c r="K43" s="159" t="s">
        <v>328</v>
      </c>
      <c r="L43" s="29" t="s">
        <v>695</v>
      </c>
      <c r="M43" s="156">
        <v>890</v>
      </c>
      <c r="N43" s="39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129">
        <v>0</v>
      </c>
      <c r="W43" s="148">
        <v>0</v>
      </c>
      <c r="X43" s="39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129">
        <v>0</v>
      </c>
      <c r="AG43" s="148">
        <v>0</v>
      </c>
      <c r="AH43" s="39">
        <f t="shared" si="27"/>
        <v>0</v>
      </c>
      <c r="AI43" s="33">
        <f t="shared" si="28"/>
        <v>0</v>
      </c>
      <c r="AJ43" s="33">
        <f t="shared" si="29"/>
        <v>0</v>
      </c>
      <c r="AK43" s="33">
        <f t="shared" si="30"/>
        <v>0</v>
      </c>
      <c r="AL43" s="33">
        <f t="shared" si="31"/>
        <v>0</v>
      </c>
      <c r="AM43" s="33">
        <f t="shared" si="32"/>
        <v>0</v>
      </c>
      <c r="AN43" s="33">
        <f t="shared" si="33"/>
        <v>14</v>
      </c>
      <c r="AO43" s="33">
        <f t="shared" si="34"/>
        <v>0</v>
      </c>
      <c r="AP43" s="129">
        <f t="shared" si="35"/>
        <v>0</v>
      </c>
      <c r="AQ43" s="148">
        <f t="shared" si="2"/>
        <v>14</v>
      </c>
      <c r="AR43" s="67" t="str">
        <f t="shared" si="13"/>
        <v>659ESSC02</v>
      </c>
      <c r="AS43" s="736" t="s">
        <v>693</v>
      </c>
      <c r="AT43" s="736">
        <v>659</v>
      </c>
      <c r="AU43" s="736" t="s">
        <v>687</v>
      </c>
      <c r="AV43" s="737">
        <v>6</v>
      </c>
    </row>
    <row r="44" spans="2:48" ht="15" customHeight="1">
      <c r="B44" s="28" t="str">
        <f t="shared" si="36"/>
        <v>EPS010</v>
      </c>
      <c r="C44" s="28" t="str">
        <f t="shared" si="37"/>
        <v>EPS044</v>
      </c>
      <c r="D44" s="28" t="str">
        <f t="shared" si="38"/>
        <v>EPS002</v>
      </c>
      <c r="E44" s="28" t="str">
        <f t="shared" si="39"/>
        <v>EPS016</v>
      </c>
      <c r="F44" s="28" t="str">
        <f t="shared" si="40"/>
        <v>EPS023</v>
      </c>
      <c r="G44" s="28" t="str">
        <f t="shared" si="41"/>
        <v>EPS005</v>
      </c>
      <c r="H44" s="28" t="str">
        <f t="shared" si="42"/>
        <v>EPS040</v>
      </c>
      <c r="I44" s="28" t="str">
        <f t="shared" si="43"/>
        <v>EPS017</v>
      </c>
      <c r="J44" s="28" t="str">
        <f t="shared" si="44"/>
        <v>EAS016</v>
      </c>
      <c r="K44" s="157" t="s">
        <v>696</v>
      </c>
      <c r="L44" s="122"/>
      <c r="M44" s="158"/>
      <c r="N44" s="37">
        <v>0</v>
      </c>
      <c r="O44" s="34">
        <v>2</v>
      </c>
      <c r="P44" s="34">
        <v>1</v>
      </c>
      <c r="Q44" s="34">
        <v>42</v>
      </c>
      <c r="R44" s="34">
        <v>1</v>
      </c>
      <c r="S44" s="34">
        <v>1</v>
      </c>
      <c r="T44" s="34">
        <v>1</v>
      </c>
      <c r="U44" s="34">
        <v>0</v>
      </c>
      <c r="V44" s="130">
        <v>0</v>
      </c>
      <c r="W44" s="147">
        <v>48</v>
      </c>
      <c r="X44" s="37">
        <v>0</v>
      </c>
      <c r="Y44" s="34">
        <v>0</v>
      </c>
      <c r="Z44" s="34">
        <v>1</v>
      </c>
      <c r="AA44" s="34">
        <v>0</v>
      </c>
      <c r="AB44" s="34">
        <v>1</v>
      </c>
      <c r="AC44" s="34">
        <v>2</v>
      </c>
      <c r="AD44" s="34">
        <v>0</v>
      </c>
      <c r="AE44" s="34">
        <v>0</v>
      </c>
      <c r="AF44" s="130">
        <v>0</v>
      </c>
      <c r="AG44" s="147">
        <v>4</v>
      </c>
      <c r="AH44" s="37">
        <f t="shared" ref="AH44:AP44" si="45">SUM(AH45:AH63)</f>
        <v>0</v>
      </c>
      <c r="AI44" s="34">
        <f t="shared" si="45"/>
        <v>0</v>
      </c>
      <c r="AJ44" s="34">
        <f t="shared" si="45"/>
        <v>1</v>
      </c>
      <c r="AK44" s="34">
        <f t="shared" si="45"/>
        <v>0</v>
      </c>
      <c r="AL44" s="34">
        <f t="shared" si="45"/>
        <v>0</v>
      </c>
      <c r="AM44" s="34">
        <f t="shared" si="45"/>
        <v>0</v>
      </c>
      <c r="AN44" s="34">
        <f>SUM(AN45:AN63)</f>
        <v>109</v>
      </c>
      <c r="AO44" s="34">
        <f>SUM(AO45:AO63)</f>
        <v>0</v>
      </c>
      <c r="AP44" s="130">
        <f t="shared" si="45"/>
        <v>0</v>
      </c>
      <c r="AQ44" s="147">
        <f t="shared" si="2"/>
        <v>110</v>
      </c>
      <c r="AR44" s="67" t="str">
        <f t="shared" si="13"/>
        <v>665EPS016</v>
      </c>
      <c r="AS44" s="736" t="s">
        <v>693</v>
      </c>
      <c r="AT44" s="736">
        <v>665</v>
      </c>
      <c r="AU44" s="736" t="s">
        <v>631</v>
      </c>
      <c r="AV44" s="737">
        <v>28</v>
      </c>
    </row>
    <row r="45" spans="2:48" ht="15" customHeight="1">
      <c r="B45" s="28" t="str">
        <f t="shared" si="36"/>
        <v>4EPS010</v>
      </c>
      <c r="C45" s="28" t="str">
        <f t="shared" si="37"/>
        <v>4EPS044</v>
      </c>
      <c r="D45" s="28" t="str">
        <f t="shared" si="38"/>
        <v>4EPS002</v>
      </c>
      <c r="E45" s="28" t="str">
        <f t="shared" si="39"/>
        <v>4EPS016</v>
      </c>
      <c r="F45" s="28" t="str">
        <f t="shared" si="40"/>
        <v>4EPS023</v>
      </c>
      <c r="G45" s="28" t="str">
        <f t="shared" si="41"/>
        <v>4EPS005</v>
      </c>
      <c r="H45" s="28" t="str">
        <f t="shared" si="42"/>
        <v>4EPS040</v>
      </c>
      <c r="I45" s="28" t="str">
        <f t="shared" si="43"/>
        <v>4EPS017</v>
      </c>
      <c r="J45" s="28" t="str">
        <f t="shared" si="44"/>
        <v>4EAS016</v>
      </c>
      <c r="K45" s="159" t="s">
        <v>330</v>
      </c>
      <c r="L45" s="29" t="s">
        <v>495</v>
      </c>
      <c r="M45" s="156">
        <v>4</v>
      </c>
      <c r="N45" s="39">
        <v>0</v>
      </c>
      <c r="O45" s="33">
        <v>0</v>
      </c>
      <c r="P45" s="33">
        <v>0</v>
      </c>
      <c r="Q45" s="33">
        <v>0</v>
      </c>
      <c r="R45" s="33">
        <v>1</v>
      </c>
      <c r="S45" s="33">
        <v>0</v>
      </c>
      <c r="T45" s="33">
        <v>0</v>
      </c>
      <c r="U45" s="33">
        <v>0</v>
      </c>
      <c r="V45" s="129">
        <v>0</v>
      </c>
      <c r="W45" s="148">
        <v>1</v>
      </c>
      <c r="X45" s="39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0</v>
      </c>
      <c r="AF45" s="129">
        <v>0</v>
      </c>
      <c r="AG45" s="148">
        <v>0</v>
      </c>
      <c r="AH45" s="39">
        <f t="shared" ref="AH45:AH63" si="46">IFERROR(VLOOKUP(B45,$AR$8:$AV$928,5,0),0)</f>
        <v>0</v>
      </c>
      <c r="AI45" s="33">
        <f t="shared" ref="AI45:AI63" si="47">IFERROR(VLOOKUP(C45,$AR$8:$AV$928,5,0),0)</f>
        <v>0</v>
      </c>
      <c r="AJ45" s="33">
        <f t="shared" ref="AJ45:AJ63" si="48">IFERROR(VLOOKUP(D45,$AR$8:$AV$928,5,0),0)</f>
        <v>0</v>
      </c>
      <c r="AK45" s="33">
        <f t="shared" ref="AK45:AK63" si="49">IFERROR(VLOOKUP(E45,$AR$8:$AV$928,5,0),0)</f>
        <v>0</v>
      </c>
      <c r="AL45" s="33">
        <f t="shared" ref="AL45:AL63" si="50">IFERROR(VLOOKUP(F45,$AR$8:$AV$928,5,0),0)</f>
        <v>0</v>
      </c>
      <c r="AM45" s="33">
        <f t="shared" ref="AM45:AM63" si="51">IFERROR(VLOOKUP(G45,$AR$8:$AV$928,5,0),0)</f>
        <v>0</v>
      </c>
      <c r="AN45" s="33">
        <f t="shared" ref="AN45:AN63" si="52">IFERROR(VLOOKUP(H45,$AR$8:$AV$928,5,0),0)</f>
        <v>2</v>
      </c>
      <c r="AO45" s="33">
        <f t="shared" ref="AO45:AO63" si="53">IFERROR(VLOOKUP(I45,$AR$8:$AV$928,5,0),0)</f>
        <v>0</v>
      </c>
      <c r="AP45" s="129">
        <f t="shared" ref="AP45:AP63" si="54">IFERROR(VLOOKUP(J45,$AR$8:$AV$928,5,0),0)</f>
        <v>0</v>
      </c>
      <c r="AQ45" s="148">
        <f t="shared" si="2"/>
        <v>2</v>
      </c>
      <c r="AR45" s="67" t="str">
        <f t="shared" si="13"/>
        <v>665EPS040</v>
      </c>
      <c r="AS45" s="736" t="s">
        <v>693</v>
      </c>
      <c r="AT45" s="736">
        <v>665</v>
      </c>
      <c r="AU45" s="736" t="s">
        <v>568</v>
      </c>
      <c r="AV45" s="737">
        <v>14</v>
      </c>
    </row>
    <row r="46" spans="2:48" ht="15" customHeight="1">
      <c r="B46" s="28" t="str">
        <f t="shared" si="36"/>
        <v>42EPS010</v>
      </c>
      <c r="C46" s="28" t="str">
        <f t="shared" si="37"/>
        <v>42EPS044</v>
      </c>
      <c r="D46" s="28" t="str">
        <f t="shared" si="38"/>
        <v>42EPS002</v>
      </c>
      <c r="E46" s="28" t="str">
        <f t="shared" si="39"/>
        <v>42EPS016</v>
      </c>
      <c r="F46" s="28" t="str">
        <f t="shared" si="40"/>
        <v>42EPS023</v>
      </c>
      <c r="G46" s="28" t="str">
        <f t="shared" si="41"/>
        <v>42EPS005</v>
      </c>
      <c r="H46" s="28" t="str">
        <f t="shared" si="42"/>
        <v>42EPS040</v>
      </c>
      <c r="I46" s="28" t="str">
        <f t="shared" si="43"/>
        <v>42EPS017</v>
      </c>
      <c r="J46" s="28" t="str">
        <f t="shared" si="44"/>
        <v>42EAS016</v>
      </c>
      <c r="K46" s="161" t="s">
        <v>331</v>
      </c>
      <c r="L46" s="29" t="s">
        <v>495</v>
      </c>
      <c r="M46" s="156">
        <v>42</v>
      </c>
      <c r="N46" s="39">
        <v>0</v>
      </c>
      <c r="O46" s="33">
        <v>1</v>
      </c>
      <c r="P46" s="33">
        <v>0</v>
      </c>
      <c r="Q46" s="33">
        <v>23</v>
      </c>
      <c r="R46" s="33">
        <v>0</v>
      </c>
      <c r="S46" s="33">
        <v>0</v>
      </c>
      <c r="T46" s="33">
        <v>0</v>
      </c>
      <c r="U46" s="33">
        <v>0</v>
      </c>
      <c r="V46" s="129">
        <v>0</v>
      </c>
      <c r="W46" s="148">
        <v>24</v>
      </c>
      <c r="X46" s="39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129">
        <v>0</v>
      </c>
      <c r="AG46" s="148">
        <v>0</v>
      </c>
      <c r="AH46" s="39">
        <f t="shared" si="46"/>
        <v>0</v>
      </c>
      <c r="AI46" s="33">
        <f t="shared" si="47"/>
        <v>0</v>
      </c>
      <c r="AJ46" s="33">
        <f t="shared" si="48"/>
        <v>0</v>
      </c>
      <c r="AK46" s="33">
        <f t="shared" si="49"/>
        <v>0</v>
      </c>
      <c r="AL46" s="33">
        <f t="shared" si="50"/>
        <v>0</v>
      </c>
      <c r="AM46" s="33">
        <f t="shared" si="51"/>
        <v>0</v>
      </c>
      <c r="AN46" s="33">
        <f t="shared" si="52"/>
        <v>31</v>
      </c>
      <c r="AO46" s="33">
        <f t="shared" si="53"/>
        <v>0</v>
      </c>
      <c r="AP46" s="129">
        <f t="shared" si="54"/>
        <v>0</v>
      </c>
      <c r="AQ46" s="148">
        <f t="shared" si="2"/>
        <v>31</v>
      </c>
      <c r="AR46" s="67" t="str">
        <f t="shared" si="13"/>
        <v>665ESSC02</v>
      </c>
      <c r="AS46" s="736" t="s">
        <v>693</v>
      </c>
      <c r="AT46" s="736">
        <v>665</v>
      </c>
      <c r="AU46" s="736" t="s">
        <v>687</v>
      </c>
      <c r="AV46" s="737">
        <v>1</v>
      </c>
    </row>
    <row r="47" spans="2:48" ht="15" customHeight="1">
      <c r="B47" s="28" t="str">
        <f t="shared" si="36"/>
        <v>44EPS010</v>
      </c>
      <c r="C47" s="28" t="str">
        <f t="shared" si="37"/>
        <v>44EPS044</v>
      </c>
      <c r="D47" s="28" t="str">
        <f t="shared" si="38"/>
        <v>44EPS002</v>
      </c>
      <c r="E47" s="28" t="str">
        <f t="shared" si="39"/>
        <v>44EPS016</v>
      </c>
      <c r="F47" s="28" t="str">
        <f t="shared" si="40"/>
        <v>44EPS023</v>
      </c>
      <c r="G47" s="28" t="str">
        <f t="shared" si="41"/>
        <v>44EPS005</v>
      </c>
      <c r="H47" s="28" t="str">
        <f t="shared" si="42"/>
        <v>44EPS040</v>
      </c>
      <c r="I47" s="28" t="str">
        <f t="shared" si="43"/>
        <v>44EPS017</v>
      </c>
      <c r="J47" s="28" t="str">
        <f t="shared" si="44"/>
        <v>44EAS016</v>
      </c>
      <c r="K47" s="159" t="s">
        <v>332</v>
      </c>
      <c r="L47" s="29" t="s">
        <v>495</v>
      </c>
      <c r="M47" s="156">
        <v>44</v>
      </c>
      <c r="N47" s="39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129">
        <v>0</v>
      </c>
      <c r="W47" s="148">
        <v>0</v>
      </c>
      <c r="X47" s="39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129">
        <v>0</v>
      </c>
      <c r="AG47" s="148">
        <v>0</v>
      </c>
      <c r="AH47" s="39">
        <f t="shared" si="46"/>
        <v>0</v>
      </c>
      <c r="AI47" s="33">
        <f t="shared" si="47"/>
        <v>0</v>
      </c>
      <c r="AJ47" s="33">
        <f t="shared" si="48"/>
        <v>0</v>
      </c>
      <c r="AK47" s="33">
        <f t="shared" si="49"/>
        <v>0</v>
      </c>
      <c r="AL47" s="33">
        <f t="shared" si="50"/>
        <v>0</v>
      </c>
      <c r="AM47" s="33">
        <f t="shared" si="51"/>
        <v>0</v>
      </c>
      <c r="AN47" s="33">
        <f t="shared" si="52"/>
        <v>8</v>
      </c>
      <c r="AO47" s="33">
        <f t="shared" si="53"/>
        <v>0</v>
      </c>
      <c r="AP47" s="129">
        <f t="shared" si="54"/>
        <v>0</v>
      </c>
      <c r="AQ47" s="148">
        <f t="shared" si="2"/>
        <v>8</v>
      </c>
      <c r="AR47" s="67" t="str">
        <f t="shared" si="13"/>
        <v>837EPS010</v>
      </c>
      <c r="AS47" s="736" t="s">
        <v>693</v>
      </c>
      <c r="AT47" s="736">
        <v>837</v>
      </c>
      <c r="AU47" s="736" t="s">
        <v>563</v>
      </c>
      <c r="AV47" s="737">
        <v>27</v>
      </c>
    </row>
    <row r="48" spans="2:48" ht="15" customHeight="1">
      <c r="B48" s="28" t="str">
        <f t="shared" si="36"/>
        <v>59EPS010</v>
      </c>
      <c r="C48" s="28" t="str">
        <f t="shared" si="37"/>
        <v>59EPS044</v>
      </c>
      <c r="D48" s="28" t="str">
        <f t="shared" si="38"/>
        <v>59EPS002</v>
      </c>
      <c r="E48" s="28" t="str">
        <f t="shared" si="39"/>
        <v>59EPS016</v>
      </c>
      <c r="F48" s="28" t="str">
        <f t="shared" si="40"/>
        <v>59EPS023</v>
      </c>
      <c r="G48" s="28" t="str">
        <f t="shared" si="41"/>
        <v>59EPS005</v>
      </c>
      <c r="H48" s="28" t="str">
        <f t="shared" si="42"/>
        <v>59EPS040</v>
      </c>
      <c r="I48" s="28" t="str">
        <f t="shared" si="43"/>
        <v>59EPS017</v>
      </c>
      <c r="J48" s="28" t="str">
        <f t="shared" si="44"/>
        <v>59EAS016</v>
      </c>
      <c r="K48" s="159" t="s">
        <v>333</v>
      </c>
      <c r="L48" s="29" t="s">
        <v>495</v>
      </c>
      <c r="M48" s="156">
        <v>59</v>
      </c>
      <c r="N48" s="39">
        <v>0</v>
      </c>
      <c r="O48" s="33">
        <v>0</v>
      </c>
      <c r="P48" s="33">
        <v>1</v>
      </c>
      <c r="Q48" s="33">
        <v>0</v>
      </c>
      <c r="R48" s="33">
        <v>0</v>
      </c>
      <c r="S48" s="33">
        <v>1</v>
      </c>
      <c r="T48" s="33">
        <v>0</v>
      </c>
      <c r="U48" s="33">
        <v>0</v>
      </c>
      <c r="V48" s="129">
        <v>0</v>
      </c>
      <c r="W48" s="148">
        <v>2</v>
      </c>
      <c r="X48" s="39">
        <v>0</v>
      </c>
      <c r="Y48" s="33">
        <v>0</v>
      </c>
      <c r="Z48" s="33">
        <v>1</v>
      </c>
      <c r="AA48" s="33">
        <v>0</v>
      </c>
      <c r="AB48" s="33">
        <v>0</v>
      </c>
      <c r="AC48" s="33">
        <v>2</v>
      </c>
      <c r="AD48" s="33">
        <v>0</v>
      </c>
      <c r="AE48" s="33">
        <v>0</v>
      </c>
      <c r="AF48" s="129">
        <v>0</v>
      </c>
      <c r="AG48" s="148">
        <v>3</v>
      </c>
      <c r="AH48" s="39">
        <f t="shared" si="46"/>
        <v>0</v>
      </c>
      <c r="AI48" s="33">
        <f t="shared" si="47"/>
        <v>0</v>
      </c>
      <c r="AJ48" s="33">
        <f t="shared" si="48"/>
        <v>1</v>
      </c>
      <c r="AK48" s="33">
        <f t="shared" si="49"/>
        <v>0</v>
      </c>
      <c r="AL48" s="33">
        <f t="shared" si="50"/>
        <v>0</v>
      </c>
      <c r="AM48" s="33">
        <f t="shared" si="51"/>
        <v>0</v>
      </c>
      <c r="AN48" s="33">
        <f t="shared" si="52"/>
        <v>0</v>
      </c>
      <c r="AO48" s="33">
        <f t="shared" si="53"/>
        <v>0</v>
      </c>
      <c r="AP48" s="129">
        <f t="shared" si="54"/>
        <v>0</v>
      </c>
      <c r="AQ48" s="148">
        <f t="shared" si="2"/>
        <v>1</v>
      </c>
      <c r="AR48" s="67" t="str">
        <f t="shared" si="13"/>
        <v>837EPS016</v>
      </c>
      <c r="AS48" s="736" t="s">
        <v>693</v>
      </c>
      <c r="AT48" s="736">
        <v>837</v>
      </c>
      <c r="AU48" s="736" t="s">
        <v>631</v>
      </c>
      <c r="AV48" s="737">
        <v>299</v>
      </c>
    </row>
    <row r="49" spans="2:48" ht="15" customHeight="1">
      <c r="B49" s="28" t="str">
        <f t="shared" si="36"/>
        <v>113EPS010</v>
      </c>
      <c r="C49" s="28" t="str">
        <f t="shared" si="37"/>
        <v>113EPS044</v>
      </c>
      <c r="D49" s="28" t="str">
        <f t="shared" si="38"/>
        <v>113EPS002</v>
      </c>
      <c r="E49" s="28" t="str">
        <f t="shared" si="39"/>
        <v>113EPS016</v>
      </c>
      <c r="F49" s="28" t="str">
        <f t="shared" si="40"/>
        <v>113EPS023</v>
      </c>
      <c r="G49" s="28" t="str">
        <f t="shared" si="41"/>
        <v>113EPS005</v>
      </c>
      <c r="H49" s="28" t="str">
        <f t="shared" si="42"/>
        <v>113EPS040</v>
      </c>
      <c r="I49" s="28" t="str">
        <f t="shared" si="43"/>
        <v>113EPS017</v>
      </c>
      <c r="J49" s="28" t="str">
        <f t="shared" si="44"/>
        <v>113EAS016</v>
      </c>
      <c r="K49" s="159" t="s">
        <v>334</v>
      </c>
      <c r="L49" s="29" t="s">
        <v>495</v>
      </c>
      <c r="M49" s="156">
        <v>113</v>
      </c>
      <c r="N49" s="39">
        <v>0</v>
      </c>
      <c r="O49" s="33">
        <v>1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129">
        <v>0</v>
      </c>
      <c r="W49" s="148">
        <v>1</v>
      </c>
      <c r="X49" s="39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129">
        <v>0</v>
      </c>
      <c r="AG49" s="148">
        <v>0</v>
      </c>
      <c r="AH49" s="39">
        <f t="shared" si="46"/>
        <v>0</v>
      </c>
      <c r="AI49" s="33">
        <f t="shared" si="47"/>
        <v>0</v>
      </c>
      <c r="AJ49" s="33">
        <f t="shared" si="48"/>
        <v>0</v>
      </c>
      <c r="AK49" s="33">
        <f t="shared" si="49"/>
        <v>0</v>
      </c>
      <c r="AL49" s="33">
        <f t="shared" si="50"/>
        <v>0</v>
      </c>
      <c r="AM49" s="33">
        <f t="shared" si="51"/>
        <v>0</v>
      </c>
      <c r="AN49" s="33">
        <f t="shared" si="52"/>
        <v>13</v>
      </c>
      <c r="AO49" s="33">
        <f t="shared" si="53"/>
        <v>0</v>
      </c>
      <c r="AP49" s="129">
        <f t="shared" si="54"/>
        <v>0</v>
      </c>
      <c r="AQ49" s="148">
        <f t="shared" si="2"/>
        <v>13</v>
      </c>
      <c r="AR49" s="67" t="str">
        <f t="shared" si="13"/>
        <v>837EPS040</v>
      </c>
      <c r="AS49" s="736" t="s">
        <v>693</v>
      </c>
      <c r="AT49" s="736">
        <v>837</v>
      </c>
      <c r="AU49" s="736" t="s">
        <v>568</v>
      </c>
      <c r="AV49" s="737">
        <v>37</v>
      </c>
    </row>
    <row r="50" spans="2:48" ht="15" customHeight="1">
      <c r="B50" s="28" t="str">
        <f t="shared" si="36"/>
        <v>125EPS010</v>
      </c>
      <c r="C50" s="28" t="str">
        <f t="shared" si="37"/>
        <v>125EPS044</v>
      </c>
      <c r="D50" s="28" t="str">
        <f t="shared" si="38"/>
        <v>125EPS002</v>
      </c>
      <c r="E50" s="28" t="str">
        <f t="shared" si="39"/>
        <v>125EPS016</v>
      </c>
      <c r="F50" s="28" t="str">
        <f t="shared" si="40"/>
        <v>125EPS023</v>
      </c>
      <c r="G50" s="28" t="str">
        <f t="shared" si="41"/>
        <v>125EPS005</v>
      </c>
      <c r="H50" s="28" t="str">
        <f t="shared" si="42"/>
        <v>125EPS040</v>
      </c>
      <c r="I50" s="28" t="str">
        <f t="shared" si="43"/>
        <v>125EPS017</v>
      </c>
      <c r="J50" s="28" t="str">
        <f t="shared" si="44"/>
        <v>125EAS016</v>
      </c>
      <c r="K50" s="159" t="s">
        <v>335</v>
      </c>
      <c r="L50" s="29" t="s">
        <v>495</v>
      </c>
      <c r="M50" s="156">
        <v>125</v>
      </c>
      <c r="N50" s="39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129">
        <v>0</v>
      </c>
      <c r="W50" s="148">
        <v>0</v>
      </c>
      <c r="X50" s="39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129">
        <v>0</v>
      </c>
      <c r="AG50" s="148">
        <v>0</v>
      </c>
      <c r="AH50" s="39">
        <f t="shared" si="46"/>
        <v>0</v>
      </c>
      <c r="AI50" s="33">
        <f t="shared" si="47"/>
        <v>0</v>
      </c>
      <c r="AJ50" s="33">
        <f t="shared" si="48"/>
        <v>0</v>
      </c>
      <c r="AK50" s="33">
        <f t="shared" si="49"/>
        <v>0</v>
      </c>
      <c r="AL50" s="33">
        <f t="shared" si="50"/>
        <v>0</v>
      </c>
      <c r="AM50" s="33">
        <f t="shared" si="51"/>
        <v>0</v>
      </c>
      <c r="AN50" s="33">
        <f t="shared" si="52"/>
        <v>3</v>
      </c>
      <c r="AO50" s="33">
        <f t="shared" si="53"/>
        <v>0</v>
      </c>
      <c r="AP50" s="129">
        <f t="shared" si="54"/>
        <v>0</v>
      </c>
      <c r="AQ50" s="148">
        <f t="shared" si="2"/>
        <v>3</v>
      </c>
      <c r="AR50" s="67" t="str">
        <f t="shared" si="13"/>
        <v>837ESSC02</v>
      </c>
      <c r="AS50" s="736" t="s">
        <v>693</v>
      </c>
      <c r="AT50" s="736">
        <v>837</v>
      </c>
      <c r="AU50" s="736" t="s">
        <v>687</v>
      </c>
      <c r="AV50" s="737">
        <v>55</v>
      </c>
    </row>
    <row r="51" spans="2:48" ht="15" customHeight="1">
      <c r="B51" s="28" t="str">
        <f t="shared" si="36"/>
        <v>138EPS010</v>
      </c>
      <c r="C51" s="28" t="str">
        <f t="shared" si="37"/>
        <v>138EPS044</v>
      </c>
      <c r="D51" s="28" t="str">
        <f t="shared" si="38"/>
        <v>138EPS002</v>
      </c>
      <c r="E51" s="28" t="str">
        <f t="shared" si="39"/>
        <v>138EPS016</v>
      </c>
      <c r="F51" s="28" t="str">
        <f t="shared" si="40"/>
        <v>138EPS023</v>
      </c>
      <c r="G51" s="28" t="str">
        <f t="shared" si="41"/>
        <v>138EPS005</v>
      </c>
      <c r="H51" s="28" t="str">
        <f t="shared" si="42"/>
        <v>138EPS040</v>
      </c>
      <c r="I51" s="28" t="str">
        <f t="shared" si="43"/>
        <v>138EPS017</v>
      </c>
      <c r="J51" s="28" t="str">
        <f t="shared" si="44"/>
        <v>138EAS016</v>
      </c>
      <c r="K51" s="159" t="s">
        <v>336</v>
      </c>
      <c r="L51" s="29" t="s">
        <v>495</v>
      </c>
      <c r="M51" s="156">
        <v>138</v>
      </c>
      <c r="N51" s="39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129">
        <v>0</v>
      </c>
      <c r="W51" s="148">
        <v>0</v>
      </c>
      <c r="X51" s="39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129">
        <v>0</v>
      </c>
      <c r="AG51" s="148">
        <v>0</v>
      </c>
      <c r="AH51" s="39">
        <f t="shared" si="46"/>
        <v>0</v>
      </c>
      <c r="AI51" s="33">
        <f t="shared" si="47"/>
        <v>0</v>
      </c>
      <c r="AJ51" s="33">
        <f t="shared" si="48"/>
        <v>0</v>
      </c>
      <c r="AK51" s="33">
        <f t="shared" si="49"/>
        <v>0</v>
      </c>
      <c r="AL51" s="33">
        <f t="shared" si="50"/>
        <v>0</v>
      </c>
      <c r="AM51" s="33">
        <f t="shared" si="51"/>
        <v>0</v>
      </c>
      <c r="AN51" s="33">
        <f t="shared" si="52"/>
        <v>0</v>
      </c>
      <c r="AO51" s="33">
        <f t="shared" si="53"/>
        <v>0</v>
      </c>
      <c r="AP51" s="129">
        <f t="shared" si="54"/>
        <v>0</v>
      </c>
      <c r="AQ51" s="148">
        <f t="shared" si="2"/>
        <v>0</v>
      </c>
      <c r="AR51" s="67" t="str">
        <f t="shared" si="13"/>
        <v>873EPS040</v>
      </c>
      <c r="AS51" s="736" t="s">
        <v>693</v>
      </c>
      <c r="AT51" s="736">
        <v>873</v>
      </c>
      <c r="AU51" s="736" t="s">
        <v>568</v>
      </c>
      <c r="AV51" s="737">
        <v>15</v>
      </c>
    </row>
    <row r="52" spans="2:48" ht="15" customHeight="1">
      <c r="B52" s="28" t="str">
        <f t="shared" si="36"/>
        <v>234EPS010</v>
      </c>
      <c r="C52" s="28" t="str">
        <f t="shared" si="37"/>
        <v>234EPS044</v>
      </c>
      <c r="D52" s="28" t="str">
        <f t="shared" si="38"/>
        <v>234EPS002</v>
      </c>
      <c r="E52" s="28" t="str">
        <f t="shared" si="39"/>
        <v>234EPS016</v>
      </c>
      <c r="F52" s="28" t="str">
        <f t="shared" si="40"/>
        <v>234EPS023</v>
      </c>
      <c r="G52" s="28" t="str">
        <f t="shared" si="41"/>
        <v>234EPS005</v>
      </c>
      <c r="H52" s="28" t="str">
        <f t="shared" si="42"/>
        <v>234EPS040</v>
      </c>
      <c r="I52" s="28" t="str">
        <f t="shared" si="43"/>
        <v>234EPS017</v>
      </c>
      <c r="J52" s="28" t="str">
        <f t="shared" si="44"/>
        <v>234EAS016</v>
      </c>
      <c r="K52" s="159" t="s">
        <v>337</v>
      </c>
      <c r="L52" s="29" t="s">
        <v>495</v>
      </c>
      <c r="M52" s="156">
        <v>234</v>
      </c>
      <c r="N52" s="39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129">
        <v>0</v>
      </c>
      <c r="W52" s="148">
        <v>0</v>
      </c>
      <c r="X52" s="39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129">
        <v>0</v>
      </c>
      <c r="AG52" s="148">
        <v>0</v>
      </c>
      <c r="AH52" s="39">
        <f t="shared" si="46"/>
        <v>0</v>
      </c>
      <c r="AI52" s="33">
        <f t="shared" si="47"/>
        <v>0</v>
      </c>
      <c r="AJ52" s="33">
        <f t="shared" si="48"/>
        <v>0</v>
      </c>
      <c r="AK52" s="33">
        <f t="shared" si="49"/>
        <v>0</v>
      </c>
      <c r="AL52" s="33">
        <f t="shared" si="50"/>
        <v>0</v>
      </c>
      <c r="AM52" s="33">
        <f t="shared" si="51"/>
        <v>0</v>
      </c>
      <c r="AN52" s="33">
        <f t="shared" si="52"/>
        <v>0</v>
      </c>
      <c r="AO52" s="33">
        <f t="shared" si="53"/>
        <v>0</v>
      </c>
      <c r="AP52" s="129">
        <f t="shared" si="54"/>
        <v>0</v>
      </c>
      <c r="AQ52" s="148">
        <f t="shared" si="2"/>
        <v>0</v>
      </c>
      <c r="AR52" s="67" t="str">
        <f t="shared" si="13"/>
        <v>31EPS040</v>
      </c>
      <c r="AS52" s="736" t="s">
        <v>697</v>
      </c>
      <c r="AT52" s="736">
        <v>31</v>
      </c>
      <c r="AU52" s="736" t="s">
        <v>568</v>
      </c>
      <c r="AV52" s="737">
        <v>1</v>
      </c>
    </row>
    <row r="53" spans="2:48" ht="15" customHeight="1">
      <c r="B53" s="28" t="str">
        <f t="shared" si="36"/>
        <v>240EPS010</v>
      </c>
      <c r="C53" s="28" t="str">
        <f t="shared" si="37"/>
        <v>240EPS044</v>
      </c>
      <c r="D53" s="28" t="str">
        <f t="shared" si="38"/>
        <v>240EPS002</v>
      </c>
      <c r="E53" s="28" t="str">
        <f t="shared" si="39"/>
        <v>240EPS016</v>
      </c>
      <c r="F53" s="28" t="str">
        <f t="shared" si="40"/>
        <v>240EPS023</v>
      </c>
      <c r="G53" s="28" t="str">
        <f t="shared" si="41"/>
        <v>240EPS005</v>
      </c>
      <c r="H53" s="28" t="str">
        <f t="shared" si="42"/>
        <v>240EPS040</v>
      </c>
      <c r="I53" s="28" t="str">
        <f t="shared" si="43"/>
        <v>240EPS017</v>
      </c>
      <c r="J53" s="28" t="str">
        <f t="shared" si="44"/>
        <v>240EAS016</v>
      </c>
      <c r="K53" s="159" t="s">
        <v>338</v>
      </c>
      <c r="L53" s="29" t="s">
        <v>495</v>
      </c>
      <c r="M53" s="156">
        <v>240</v>
      </c>
      <c r="N53" s="39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129">
        <v>0</v>
      </c>
      <c r="W53" s="148">
        <v>0</v>
      </c>
      <c r="X53" s="39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129">
        <v>0</v>
      </c>
      <c r="AG53" s="148">
        <v>0</v>
      </c>
      <c r="AH53" s="39">
        <f t="shared" si="46"/>
        <v>0</v>
      </c>
      <c r="AI53" s="33">
        <f t="shared" si="47"/>
        <v>0</v>
      </c>
      <c r="AJ53" s="33">
        <f t="shared" si="48"/>
        <v>0</v>
      </c>
      <c r="AK53" s="33">
        <f t="shared" si="49"/>
        <v>0</v>
      </c>
      <c r="AL53" s="33">
        <f t="shared" si="50"/>
        <v>0</v>
      </c>
      <c r="AM53" s="33">
        <f t="shared" si="51"/>
        <v>0</v>
      </c>
      <c r="AN53" s="33">
        <f t="shared" si="52"/>
        <v>4</v>
      </c>
      <c r="AO53" s="33">
        <f t="shared" si="53"/>
        <v>0</v>
      </c>
      <c r="AP53" s="129">
        <f t="shared" si="54"/>
        <v>0</v>
      </c>
      <c r="AQ53" s="148">
        <f t="shared" si="2"/>
        <v>4</v>
      </c>
      <c r="AR53" s="67" t="str">
        <f t="shared" si="13"/>
        <v>40EPS040</v>
      </c>
      <c r="AS53" s="736" t="s">
        <v>697</v>
      </c>
      <c r="AT53" s="736">
        <v>40</v>
      </c>
      <c r="AU53" s="736" t="s">
        <v>568</v>
      </c>
      <c r="AV53" s="737">
        <v>2</v>
      </c>
    </row>
    <row r="54" spans="2:48" ht="15" customHeight="1">
      <c r="B54" s="28" t="str">
        <f t="shared" si="36"/>
        <v>284EPS010</v>
      </c>
      <c r="C54" s="28" t="str">
        <f t="shared" si="37"/>
        <v>284EPS044</v>
      </c>
      <c r="D54" s="28" t="str">
        <f t="shared" si="38"/>
        <v>284EPS002</v>
      </c>
      <c r="E54" s="28" t="str">
        <f t="shared" si="39"/>
        <v>284EPS016</v>
      </c>
      <c r="F54" s="28" t="str">
        <f t="shared" si="40"/>
        <v>284EPS023</v>
      </c>
      <c r="G54" s="28" t="str">
        <f t="shared" si="41"/>
        <v>284EPS005</v>
      </c>
      <c r="H54" s="28" t="str">
        <f t="shared" si="42"/>
        <v>284EPS040</v>
      </c>
      <c r="I54" s="28" t="str">
        <f t="shared" si="43"/>
        <v>284EPS017</v>
      </c>
      <c r="J54" s="28" t="str">
        <f t="shared" si="44"/>
        <v>284EAS016</v>
      </c>
      <c r="K54" s="159" t="s">
        <v>339</v>
      </c>
      <c r="L54" s="29" t="s">
        <v>495</v>
      </c>
      <c r="M54" s="156">
        <v>284</v>
      </c>
      <c r="N54" s="39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129">
        <v>0</v>
      </c>
      <c r="W54" s="148">
        <v>0</v>
      </c>
      <c r="X54" s="39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129">
        <v>0</v>
      </c>
      <c r="AG54" s="148">
        <v>0</v>
      </c>
      <c r="AH54" s="39">
        <f t="shared" si="46"/>
        <v>0</v>
      </c>
      <c r="AI54" s="33">
        <f t="shared" si="47"/>
        <v>0</v>
      </c>
      <c r="AJ54" s="33">
        <f t="shared" si="48"/>
        <v>0</v>
      </c>
      <c r="AK54" s="33">
        <f t="shared" si="49"/>
        <v>0</v>
      </c>
      <c r="AL54" s="33">
        <f t="shared" si="50"/>
        <v>0</v>
      </c>
      <c r="AM54" s="33">
        <f t="shared" si="51"/>
        <v>0</v>
      </c>
      <c r="AN54" s="33">
        <f t="shared" si="52"/>
        <v>9</v>
      </c>
      <c r="AO54" s="33">
        <f t="shared" si="53"/>
        <v>0</v>
      </c>
      <c r="AP54" s="129">
        <f t="shared" si="54"/>
        <v>0</v>
      </c>
      <c r="AQ54" s="148">
        <f t="shared" si="2"/>
        <v>9</v>
      </c>
      <c r="AR54" s="67" t="str">
        <f t="shared" si="13"/>
        <v>190EPS040</v>
      </c>
      <c r="AS54" s="736" t="s">
        <v>697</v>
      </c>
      <c r="AT54" s="736">
        <v>190</v>
      </c>
      <c r="AU54" s="736" t="s">
        <v>568</v>
      </c>
      <c r="AV54" s="737">
        <v>9</v>
      </c>
    </row>
    <row r="55" spans="2:48" ht="15" customHeight="1">
      <c r="B55" s="28" t="str">
        <f t="shared" si="36"/>
        <v>306EPS010</v>
      </c>
      <c r="C55" s="28" t="str">
        <f t="shared" si="37"/>
        <v>306EPS044</v>
      </c>
      <c r="D55" s="28" t="str">
        <f t="shared" si="38"/>
        <v>306EPS002</v>
      </c>
      <c r="E55" s="28" t="str">
        <f t="shared" si="39"/>
        <v>306EPS016</v>
      </c>
      <c r="F55" s="28" t="str">
        <f t="shared" si="40"/>
        <v>306EPS023</v>
      </c>
      <c r="G55" s="28" t="str">
        <f t="shared" si="41"/>
        <v>306EPS005</v>
      </c>
      <c r="H55" s="28" t="str">
        <f t="shared" si="42"/>
        <v>306EPS040</v>
      </c>
      <c r="I55" s="28" t="str">
        <f t="shared" si="43"/>
        <v>306EPS017</v>
      </c>
      <c r="J55" s="28" t="str">
        <f t="shared" si="44"/>
        <v>306EAS016</v>
      </c>
      <c r="K55" s="159" t="s">
        <v>340</v>
      </c>
      <c r="L55" s="29" t="s">
        <v>495</v>
      </c>
      <c r="M55" s="156">
        <v>306</v>
      </c>
      <c r="N55" s="39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129">
        <v>0</v>
      </c>
      <c r="W55" s="148">
        <v>0</v>
      </c>
      <c r="X55" s="39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129">
        <v>0</v>
      </c>
      <c r="AG55" s="148">
        <v>0</v>
      </c>
      <c r="AH55" s="39">
        <f t="shared" si="46"/>
        <v>0</v>
      </c>
      <c r="AI55" s="33">
        <f t="shared" si="47"/>
        <v>0</v>
      </c>
      <c r="AJ55" s="33">
        <f t="shared" si="48"/>
        <v>0</v>
      </c>
      <c r="AK55" s="33">
        <f t="shared" si="49"/>
        <v>0</v>
      </c>
      <c r="AL55" s="33">
        <f t="shared" si="50"/>
        <v>0</v>
      </c>
      <c r="AM55" s="33">
        <f t="shared" si="51"/>
        <v>0</v>
      </c>
      <c r="AN55" s="33">
        <f t="shared" si="52"/>
        <v>0</v>
      </c>
      <c r="AO55" s="33">
        <f t="shared" si="53"/>
        <v>0</v>
      </c>
      <c r="AP55" s="129">
        <f t="shared" si="54"/>
        <v>0</v>
      </c>
      <c r="AQ55" s="148">
        <f t="shared" si="2"/>
        <v>0</v>
      </c>
      <c r="AR55" s="67" t="str">
        <f t="shared" si="13"/>
        <v>604EPS040</v>
      </c>
      <c r="AS55" s="736" t="s">
        <v>697</v>
      </c>
      <c r="AT55" s="736">
        <v>604</v>
      </c>
      <c r="AU55" s="736" t="s">
        <v>568</v>
      </c>
      <c r="AV55" s="737">
        <v>17</v>
      </c>
    </row>
    <row r="56" spans="2:48" ht="15" customHeight="1">
      <c r="B56" s="28" t="str">
        <f t="shared" si="36"/>
        <v>347EPS010</v>
      </c>
      <c r="C56" s="28" t="str">
        <f t="shared" si="37"/>
        <v>347EPS044</v>
      </c>
      <c r="D56" s="28" t="str">
        <f t="shared" si="38"/>
        <v>347EPS002</v>
      </c>
      <c r="E56" s="28" t="str">
        <f t="shared" si="39"/>
        <v>347EPS016</v>
      </c>
      <c r="F56" s="28" t="str">
        <f t="shared" si="40"/>
        <v>347EPS023</v>
      </c>
      <c r="G56" s="28" t="str">
        <f t="shared" si="41"/>
        <v>347EPS005</v>
      </c>
      <c r="H56" s="28" t="str">
        <f t="shared" si="42"/>
        <v>347EPS040</v>
      </c>
      <c r="I56" s="28" t="str">
        <f t="shared" si="43"/>
        <v>347EPS017</v>
      </c>
      <c r="J56" s="28" t="str">
        <f t="shared" si="44"/>
        <v>347EAS016</v>
      </c>
      <c r="K56" s="159" t="s">
        <v>341</v>
      </c>
      <c r="L56" s="29" t="s">
        <v>495</v>
      </c>
      <c r="M56" s="156">
        <v>347</v>
      </c>
      <c r="N56" s="39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129">
        <v>0</v>
      </c>
      <c r="W56" s="148">
        <v>0</v>
      </c>
      <c r="X56" s="39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129">
        <v>0</v>
      </c>
      <c r="AG56" s="148">
        <v>0</v>
      </c>
      <c r="AH56" s="39">
        <f t="shared" si="46"/>
        <v>0</v>
      </c>
      <c r="AI56" s="33">
        <f t="shared" si="47"/>
        <v>0</v>
      </c>
      <c r="AJ56" s="33">
        <f t="shared" si="48"/>
        <v>0</v>
      </c>
      <c r="AK56" s="33">
        <f t="shared" si="49"/>
        <v>0</v>
      </c>
      <c r="AL56" s="33">
        <f t="shared" si="50"/>
        <v>0</v>
      </c>
      <c r="AM56" s="33">
        <f t="shared" si="51"/>
        <v>0</v>
      </c>
      <c r="AN56" s="33">
        <f t="shared" si="52"/>
        <v>16</v>
      </c>
      <c r="AO56" s="33">
        <f t="shared" si="53"/>
        <v>0</v>
      </c>
      <c r="AP56" s="129">
        <f t="shared" si="54"/>
        <v>0</v>
      </c>
      <c r="AQ56" s="148">
        <f t="shared" si="2"/>
        <v>16</v>
      </c>
      <c r="AR56" s="67" t="str">
        <f t="shared" si="13"/>
        <v>670EPS040</v>
      </c>
      <c r="AS56" s="736" t="s">
        <v>697</v>
      </c>
      <c r="AT56" s="736">
        <v>670</v>
      </c>
      <c r="AU56" s="736" t="s">
        <v>568</v>
      </c>
      <c r="AV56" s="737">
        <v>10</v>
      </c>
    </row>
    <row r="57" spans="2:48" ht="15" customHeight="1">
      <c r="B57" s="28" t="str">
        <f t="shared" si="36"/>
        <v>411EPS010</v>
      </c>
      <c r="C57" s="28" t="str">
        <f t="shared" si="37"/>
        <v>411EPS044</v>
      </c>
      <c r="D57" s="28" t="str">
        <f t="shared" si="38"/>
        <v>411EPS002</v>
      </c>
      <c r="E57" s="28" t="str">
        <f t="shared" si="39"/>
        <v>411EPS016</v>
      </c>
      <c r="F57" s="28" t="str">
        <f t="shared" si="40"/>
        <v>411EPS023</v>
      </c>
      <c r="G57" s="28" t="str">
        <f t="shared" si="41"/>
        <v>411EPS005</v>
      </c>
      <c r="H57" s="28" t="str">
        <f t="shared" si="42"/>
        <v>411EPS040</v>
      </c>
      <c r="I57" s="28" t="str">
        <f t="shared" si="43"/>
        <v>411EPS017</v>
      </c>
      <c r="J57" s="28" t="str">
        <f t="shared" si="44"/>
        <v>411EAS016</v>
      </c>
      <c r="K57" s="159" t="s">
        <v>342</v>
      </c>
      <c r="L57" s="29" t="s">
        <v>495</v>
      </c>
      <c r="M57" s="156">
        <v>411</v>
      </c>
      <c r="N57" s="39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129">
        <v>0</v>
      </c>
      <c r="W57" s="148">
        <v>0</v>
      </c>
      <c r="X57" s="39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129">
        <v>0</v>
      </c>
      <c r="AG57" s="148">
        <v>0</v>
      </c>
      <c r="AH57" s="39">
        <f t="shared" si="46"/>
        <v>0</v>
      </c>
      <c r="AI57" s="33">
        <f t="shared" si="47"/>
        <v>0</v>
      </c>
      <c r="AJ57" s="33">
        <f t="shared" si="48"/>
        <v>0</v>
      </c>
      <c r="AK57" s="33">
        <f t="shared" si="49"/>
        <v>0</v>
      </c>
      <c r="AL57" s="33">
        <f t="shared" si="50"/>
        <v>0</v>
      </c>
      <c r="AM57" s="33">
        <f t="shared" si="51"/>
        <v>0</v>
      </c>
      <c r="AN57" s="33">
        <f t="shared" si="52"/>
        <v>0</v>
      </c>
      <c r="AO57" s="33">
        <f t="shared" si="53"/>
        <v>0</v>
      </c>
      <c r="AP57" s="129">
        <f t="shared" si="54"/>
        <v>0</v>
      </c>
      <c r="AQ57" s="148">
        <f t="shared" si="2"/>
        <v>0</v>
      </c>
      <c r="AR57" s="67" t="str">
        <f t="shared" si="13"/>
        <v>690EPS040</v>
      </c>
      <c r="AS57" s="736" t="s">
        <v>697</v>
      </c>
      <c r="AT57" s="736">
        <v>690</v>
      </c>
      <c r="AU57" s="736" t="s">
        <v>568</v>
      </c>
      <c r="AV57" s="737">
        <v>4</v>
      </c>
    </row>
    <row r="58" spans="2:48" ht="15" customHeight="1">
      <c r="B58" s="28" t="str">
        <f t="shared" si="36"/>
        <v>501EPS010</v>
      </c>
      <c r="C58" s="28" t="str">
        <f t="shared" si="37"/>
        <v>501EPS044</v>
      </c>
      <c r="D58" s="28" t="str">
        <f t="shared" si="38"/>
        <v>501EPS002</v>
      </c>
      <c r="E58" s="28" t="str">
        <f t="shared" si="39"/>
        <v>501EPS016</v>
      </c>
      <c r="F58" s="28" t="str">
        <f t="shared" si="40"/>
        <v>501EPS023</v>
      </c>
      <c r="G58" s="28" t="str">
        <f t="shared" si="41"/>
        <v>501EPS005</v>
      </c>
      <c r="H58" s="28" t="str">
        <f t="shared" si="42"/>
        <v>501EPS040</v>
      </c>
      <c r="I58" s="28" t="str">
        <f t="shared" si="43"/>
        <v>501EPS017</v>
      </c>
      <c r="J58" s="28" t="str">
        <f t="shared" si="44"/>
        <v>501EAS016</v>
      </c>
      <c r="K58" s="159" t="s">
        <v>343</v>
      </c>
      <c r="L58" s="29" t="s">
        <v>495</v>
      </c>
      <c r="M58" s="156">
        <v>501</v>
      </c>
      <c r="N58" s="39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129">
        <v>0</v>
      </c>
      <c r="W58" s="148">
        <v>0</v>
      </c>
      <c r="X58" s="39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129">
        <v>0</v>
      </c>
      <c r="AG58" s="148">
        <v>0</v>
      </c>
      <c r="AH58" s="39">
        <f t="shared" si="46"/>
        <v>0</v>
      </c>
      <c r="AI58" s="33">
        <f t="shared" si="47"/>
        <v>0</v>
      </c>
      <c r="AJ58" s="33">
        <f t="shared" si="48"/>
        <v>0</v>
      </c>
      <c r="AK58" s="33">
        <f t="shared" si="49"/>
        <v>0</v>
      </c>
      <c r="AL58" s="33">
        <f t="shared" si="50"/>
        <v>0</v>
      </c>
      <c r="AM58" s="33">
        <f t="shared" si="51"/>
        <v>0</v>
      </c>
      <c r="AN58" s="33">
        <f t="shared" si="52"/>
        <v>1</v>
      </c>
      <c r="AO58" s="33">
        <f t="shared" si="53"/>
        <v>0</v>
      </c>
      <c r="AP58" s="129">
        <f t="shared" si="54"/>
        <v>0</v>
      </c>
      <c r="AQ58" s="148">
        <f t="shared" si="2"/>
        <v>1</v>
      </c>
      <c r="AR58" s="67" t="str">
        <f t="shared" si="13"/>
        <v>736EPS040</v>
      </c>
      <c r="AS58" s="736" t="s">
        <v>697</v>
      </c>
      <c r="AT58" s="736">
        <v>736</v>
      </c>
      <c r="AU58" s="736" t="s">
        <v>568</v>
      </c>
      <c r="AV58" s="737">
        <v>12</v>
      </c>
    </row>
    <row r="59" spans="2:48" ht="15" customHeight="1">
      <c r="B59" s="28" t="str">
        <f t="shared" si="36"/>
        <v>543EPS010</v>
      </c>
      <c r="C59" s="28" t="str">
        <f t="shared" si="37"/>
        <v>543EPS044</v>
      </c>
      <c r="D59" s="28" t="str">
        <f t="shared" si="38"/>
        <v>543EPS002</v>
      </c>
      <c r="E59" s="28" t="str">
        <f t="shared" si="39"/>
        <v>543EPS016</v>
      </c>
      <c r="F59" s="28" t="str">
        <f t="shared" si="40"/>
        <v>543EPS023</v>
      </c>
      <c r="G59" s="28" t="str">
        <f t="shared" si="41"/>
        <v>543EPS005</v>
      </c>
      <c r="H59" s="28" t="str">
        <f t="shared" si="42"/>
        <v>543EPS040</v>
      </c>
      <c r="I59" s="28" t="str">
        <f t="shared" si="43"/>
        <v>543EPS017</v>
      </c>
      <c r="J59" s="28" t="str">
        <f t="shared" si="44"/>
        <v>543EAS016</v>
      </c>
      <c r="K59" s="159" t="s">
        <v>344</v>
      </c>
      <c r="L59" s="29" t="s">
        <v>495</v>
      </c>
      <c r="M59" s="156">
        <v>543</v>
      </c>
      <c r="N59" s="39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129">
        <v>0</v>
      </c>
      <c r="W59" s="148">
        <v>0</v>
      </c>
      <c r="X59" s="39">
        <v>0</v>
      </c>
      <c r="Y59" s="33">
        <v>0</v>
      </c>
      <c r="Z59" s="33">
        <v>0</v>
      </c>
      <c r="AA59" s="33">
        <v>0</v>
      </c>
      <c r="AB59" s="33">
        <v>1</v>
      </c>
      <c r="AC59" s="33">
        <v>0</v>
      </c>
      <c r="AD59" s="33">
        <v>0</v>
      </c>
      <c r="AE59" s="33">
        <v>0</v>
      </c>
      <c r="AF59" s="129">
        <v>0</v>
      </c>
      <c r="AG59" s="148">
        <v>1</v>
      </c>
      <c r="AH59" s="39">
        <f t="shared" si="46"/>
        <v>0</v>
      </c>
      <c r="AI59" s="33">
        <f t="shared" si="47"/>
        <v>0</v>
      </c>
      <c r="AJ59" s="33">
        <f t="shared" si="48"/>
        <v>0</v>
      </c>
      <c r="AK59" s="33">
        <f t="shared" si="49"/>
        <v>0</v>
      </c>
      <c r="AL59" s="33">
        <f t="shared" si="50"/>
        <v>0</v>
      </c>
      <c r="AM59" s="33">
        <f t="shared" si="51"/>
        <v>0</v>
      </c>
      <c r="AN59" s="33">
        <f t="shared" si="52"/>
        <v>0</v>
      </c>
      <c r="AO59" s="33">
        <f t="shared" si="53"/>
        <v>0</v>
      </c>
      <c r="AP59" s="129">
        <f t="shared" si="54"/>
        <v>0</v>
      </c>
      <c r="AQ59" s="148">
        <f t="shared" si="2"/>
        <v>0</v>
      </c>
      <c r="AR59" s="67" t="str">
        <f t="shared" si="13"/>
        <v>858EPS040</v>
      </c>
      <c r="AS59" s="736" t="s">
        <v>697</v>
      </c>
      <c r="AT59" s="736">
        <v>858</v>
      </c>
      <c r="AU59" s="736" t="s">
        <v>568</v>
      </c>
      <c r="AV59" s="737">
        <v>15</v>
      </c>
    </row>
    <row r="60" spans="2:48" ht="15" customHeight="1">
      <c r="B60" s="28" t="str">
        <f t="shared" si="36"/>
        <v>628EPS010</v>
      </c>
      <c r="C60" s="28" t="str">
        <f t="shared" si="37"/>
        <v>628EPS044</v>
      </c>
      <c r="D60" s="28" t="str">
        <f t="shared" si="38"/>
        <v>628EPS002</v>
      </c>
      <c r="E60" s="28" t="str">
        <f t="shared" si="39"/>
        <v>628EPS016</v>
      </c>
      <c r="F60" s="28" t="str">
        <f t="shared" si="40"/>
        <v>628EPS023</v>
      </c>
      <c r="G60" s="28" t="str">
        <f t="shared" si="41"/>
        <v>628EPS005</v>
      </c>
      <c r="H60" s="28" t="str">
        <f t="shared" si="42"/>
        <v>628EPS040</v>
      </c>
      <c r="I60" s="28" t="str">
        <f t="shared" si="43"/>
        <v>628EPS017</v>
      </c>
      <c r="J60" s="28" t="str">
        <f t="shared" si="44"/>
        <v>628EAS016</v>
      </c>
      <c r="K60" s="159" t="s">
        <v>345</v>
      </c>
      <c r="L60" s="29" t="s">
        <v>495</v>
      </c>
      <c r="M60" s="156">
        <v>628</v>
      </c>
      <c r="N60" s="39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129">
        <v>0</v>
      </c>
      <c r="W60" s="148">
        <v>0</v>
      </c>
      <c r="X60" s="39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129">
        <v>0</v>
      </c>
      <c r="AG60" s="148">
        <v>0</v>
      </c>
      <c r="AH60" s="39">
        <f t="shared" si="46"/>
        <v>0</v>
      </c>
      <c r="AI60" s="33">
        <f t="shared" si="47"/>
        <v>0</v>
      </c>
      <c r="AJ60" s="33">
        <f t="shared" si="48"/>
        <v>0</v>
      </c>
      <c r="AK60" s="33">
        <f t="shared" si="49"/>
        <v>0</v>
      </c>
      <c r="AL60" s="33">
        <f t="shared" si="50"/>
        <v>0</v>
      </c>
      <c r="AM60" s="33">
        <f t="shared" si="51"/>
        <v>0</v>
      </c>
      <c r="AN60" s="33">
        <f t="shared" si="52"/>
        <v>3</v>
      </c>
      <c r="AO60" s="33">
        <f t="shared" si="53"/>
        <v>0</v>
      </c>
      <c r="AP60" s="129">
        <f t="shared" si="54"/>
        <v>0</v>
      </c>
      <c r="AQ60" s="148">
        <f t="shared" si="2"/>
        <v>3</v>
      </c>
      <c r="AR60" s="67" t="str">
        <f t="shared" si="13"/>
        <v>885EPS040</v>
      </c>
      <c r="AS60" s="736" t="s">
        <v>697</v>
      </c>
      <c r="AT60" s="736">
        <v>885</v>
      </c>
      <c r="AU60" s="736" t="s">
        <v>568</v>
      </c>
      <c r="AV60" s="737">
        <v>5</v>
      </c>
    </row>
    <row r="61" spans="2:48" ht="15" customHeight="1">
      <c r="B61" s="28" t="str">
        <f t="shared" si="36"/>
        <v>656EPS010</v>
      </c>
      <c r="C61" s="28" t="str">
        <f t="shared" si="37"/>
        <v>656EPS044</v>
      </c>
      <c r="D61" s="28" t="str">
        <f t="shared" si="38"/>
        <v>656EPS002</v>
      </c>
      <c r="E61" s="28" t="str">
        <f t="shared" si="39"/>
        <v>656EPS016</v>
      </c>
      <c r="F61" s="28" t="str">
        <f t="shared" si="40"/>
        <v>656EPS023</v>
      </c>
      <c r="G61" s="28" t="str">
        <f t="shared" si="41"/>
        <v>656EPS005</v>
      </c>
      <c r="H61" s="28" t="str">
        <f t="shared" si="42"/>
        <v>656EPS040</v>
      </c>
      <c r="I61" s="28" t="str">
        <f t="shared" si="43"/>
        <v>656EPS017</v>
      </c>
      <c r="J61" s="28" t="str">
        <f t="shared" si="44"/>
        <v>656EAS016</v>
      </c>
      <c r="K61" s="160" t="s">
        <v>346</v>
      </c>
      <c r="L61" s="29" t="s">
        <v>495</v>
      </c>
      <c r="M61" s="156">
        <v>656</v>
      </c>
      <c r="N61" s="39">
        <v>0</v>
      </c>
      <c r="O61" s="33">
        <v>0</v>
      </c>
      <c r="P61" s="33">
        <v>0</v>
      </c>
      <c r="Q61" s="33">
        <v>8</v>
      </c>
      <c r="R61" s="33">
        <v>0</v>
      </c>
      <c r="S61" s="33">
        <v>0</v>
      </c>
      <c r="T61" s="33">
        <v>1</v>
      </c>
      <c r="U61" s="33">
        <v>0</v>
      </c>
      <c r="V61" s="129">
        <v>0</v>
      </c>
      <c r="W61" s="148">
        <v>9</v>
      </c>
      <c r="X61" s="39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129">
        <v>0</v>
      </c>
      <c r="AG61" s="148">
        <v>0</v>
      </c>
      <c r="AH61" s="39">
        <f t="shared" si="46"/>
        <v>0</v>
      </c>
      <c r="AI61" s="33">
        <f t="shared" si="47"/>
        <v>0</v>
      </c>
      <c r="AJ61" s="33">
        <f t="shared" si="48"/>
        <v>0</v>
      </c>
      <c r="AK61" s="33">
        <f t="shared" si="49"/>
        <v>0</v>
      </c>
      <c r="AL61" s="33">
        <f t="shared" si="50"/>
        <v>0</v>
      </c>
      <c r="AM61" s="33">
        <f t="shared" si="51"/>
        <v>0</v>
      </c>
      <c r="AN61" s="33">
        <f t="shared" si="52"/>
        <v>10</v>
      </c>
      <c r="AO61" s="33">
        <f t="shared" si="53"/>
        <v>0</v>
      </c>
      <c r="AP61" s="129">
        <f t="shared" si="54"/>
        <v>0</v>
      </c>
      <c r="AQ61" s="148">
        <f t="shared" si="2"/>
        <v>10</v>
      </c>
      <c r="AR61" s="67" t="str">
        <f t="shared" si="13"/>
        <v>890EPS040</v>
      </c>
      <c r="AS61" s="736" t="s">
        <v>697</v>
      </c>
      <c r="AT61" s="736">
        <v>890</v>
      </c>
      <c r="AU61" s="736" t="s">
        <v>568</v>
      </c>
      <c r="AV61" s="737">
        <v>14</v>
      </c>
    </row>
    <row r="62" spans="2:48" ht="15" customHeight="1">
      <c r="B62" s="28" t="str">
        <f t="shared" si="36"/>
        <v>761EPS010</v>
      </c>
      <c r="C62" s="28" t="str">
        <f t="shared" si="37"/>
        <v>761EPS044</v>
      </c>
      <c r="D62" s="28" t="str">
        <f t="shared" si="38"/>
        <v>761EPS002</v>
      </c>
      <c r="E62" s="28" t="str">
        <f t="shared" si="39"/>
        <v>761EPS016</v>
      </c>
      <c r="F62" s="28" t="str">
        <f t="shared" si="40"/>
        <v>761EPS023</v>
      </c>
      <c r="G62" s="28" t="str">
        <f t="shared" si="41"/>
        <v>761EPS005</v>
      </c>
      <c r="H62" s="28" t="str">
        <f t="shared" si="42"/>
        <v>761EPS040</v>
      </c>
      <c r="I62" s="28" t="str">
        <f t="shared" si="43"/>
        <v>761EPS017</v>
      </c>
      <c r="J62" s="28" t="str">
        <f t="shared" si="44"/>
        <v>761EAS016</v>
      </c>
      <c r="K62" s="159" t="s">
        <v>347</v>
      </c>
      <c r="L62" s="29" t="s">
        <v>495</v>
      </c>
      <c r="M62" s="156">
        <v>761</v>
      </c>
      <c r="N62" s="39">
        <v>0</v>
      </c>
      <c r="O62" s="33">
        <v>0</v>
      </c>
      <c r="P62" s="33">
        <v>0</v>
      </c>
      <c r="Q62" s="33">
        <v>11</v>
      </c>
      <c r="R62" s="33">
        <v>0</v>
      </c>
      <c r="S62" s="33">
        <v>0</v>
      </c>
      <c r="T62" s="33">
        <v>0</v>
      </c>
      <c r="U62" s="33">
        <v>0</v>
      </c>
      <c r="V62" s="129">
        <v>0</v>
      </c>
      <c r="W62" s="148">
        <v>11</v>
      </c>
      <c r="X62" s="39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129">
        <v>0</v>
      </c>
      <c r="AG62" s="148">
        <v>0</v>
      </c>
      <c r="AH62" s="39">
        <f t="shared" si="46"/>
        <v>0</v>
      </c>
      <c r="AI62" s="33">
        <f t="shared" si="47"/>
        <v>0</v>
      </c>
      <c r="AJ62" s="33">
        <f t="shared" si="48"/>
        <v>0</v>
      </c>
      <c r="AK62" s="33">
        <f t="shared" si="49"/>
        <v>0</v>
      </c>
      <c r="AL62" s="33">
        <f t="shared" si="50"/>
        <v>0</v>
      </c>
      <c r="AM62" s="33">
        <f t="shared" si="51"/>
        <v>0</v>
      </c>
      <c r="AN62" s="33">
        <f t="shared" si="52"/>
        <v>9</v>
      </c>
      <c r="AO62" s="33">
        <f t="shared" si="53"/>
        <v>0</v>
      </c>
      <c r="AP62" s="129">
        <f t="shared" si="54"/>
        <v>0</v>
      </c>
      <c r="AQ62" s="148">
        <f t="shared" si="2"/>
        <v>9</v>
      </c>
      <c r="AR62" s="67" t="str">
        <f t="shared" si="13"/>
        <v>4EPS040</v>
      </c>
      <c r="AS62" s="736" t="s">
        <v>698</v>
      </c>
      <c r="AT62" s="736">
        <v>4</v>
      </c>
      <c r="AU62" s="736" t="s">
        <v>568</v>
      </c>
      <c r="AV62" s="737">
        <v>2</v>
      </c>
    </row>
    <row r="63" spans="2:48" ht="15" customHeight="1">
      <c r="B63" s="28" t="str">
        <f t="shared" si="36"/>
        <v>842EPS010</v>
      </c>
      <c r="C63" s="28" t="str">
        <f t="shared" si="37"/>
        <v>842EPS044</v>
      </c>
      <c r="D63" s="28" t="str">
        <f t="shared" si="38"/>
        <v>842EPS002</v>
      </c>
      <c r="E63" s="28" t="str">
        <f t="shared" si="39"/>
        <v>842EPS016</v>
      </c>
      <c r="F63" s="28" t="str">
        <f t="shared" si="40"/>
        <v>842EPS023</v>
      </c>
      <c r="G63" s="28" t="str">
        <f t="shared" si="41"/>
        <v>842EPS005</v>
      </c>
      <c r="H63" s="28" t="str">
        <f t="shared" si="42"/>
        <v>842EPS040</v>
      </c>
      <c r="I63" s="28" t="str">
        <f t="shared" si="43"/>
        <v>842EPS017</v>
      </c>
      <c r="J63" s="28" t="str">
        <f t="shared" si="44"/>
        <v>842EAS016</v>
      </c>
      <c r="K63" s="159" t="s">
        <v>348</v>
      </c>
      <c r="L63" s="29" t="s">
        <v>495</v>
      </c>
      <c r="M63" s="156">
        <v>842</v>
      </c>
      <c r="N63" s="39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129">
        <v>0</v>
      </c>
      <c r="W63" s="148">
        <v>0</v>
      </c>
      <c r="X63" s="39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129">
        <v>0</v>
      </c>
      <c r="AG63" s="148">
        <v>0</v>
      </c>
      <c r="AH63" s="39">
        <f t="shared" si="46"/>
        <v>0</v>
      </c>
      <c r="AI63" s="33">
        <f t="shared" si="47"/>
        <v>0</v>
      </c>
      <c r="AJ63" s="33">
        <f t="shared" si="48"/>
        <v>0</v>
      </c>
      <c r="AK63" s="33">
        <f t="shared" si="49"/>
        <v>0</v>
      </c>
      <c r="AL63" s="33">
        <f t="shared" si="50"/>
        <v>0</v>
      </c>
      <c r="AM63" s="33">
        <f t="shared" si="51"/>
        <v>0</v>
      </c>
      <c r="AN63" s="33">
        <f t="shared" si="52"/>
        <v>0</v>
      </c>
      <c r="AO63" s="33">
        <f t="shared" si="53"/>
        <v>0</v>
      </c>
      <c r="AP63" s="129">
        <f t="shared" si="54"/>
        <v>0</v>
      </c>
      <c r="AQ63" s="148">
        <f t="shared" si="2"/>
        <v>0</v>
      </c>
      <c r="AR63" s="67" t="str">
        <f t="shared" si="13"/>
        <v>42EPS040</v>
      </c>
      <c r="AS63" s="736" t="s">
        <v>698</v>
      </c>
      <c r="AT63" s="736">
        <v>42</v>
      </c>
      <c r="AU63" s="736" t="s">
        <v>568</v>
      </c>
      <c r="AV63" s="737">
        <v>31</v>
      </c>
    </row>
    <row r="64" spans="2:48" ht="15" customHeight="1">
      <c r="B64" s="28" t="str">
        <f t="shared" si="36"/>
        <v>EPS010</v>
      </c>
      <c r="C64" s="28" t="str">
        <f t="shared" si="37"/>
        <v>EPS044</v>
      </c>
      <c r="D64" s="28" t="str">
        <f t="shared" si="38"/>
        <v>EPS002</v>
      </c>
      <c r="E64" s="28" t="str">
        <f t="shared" si="39"/>
        <v>EPS016</v>
      </c>
      <c r="F64" s="28" t="str">
        <f t="shared" si="40"/>
        <v>EPS023</v>
      </c>
      <c r="G64" s="28" t="str">
        <f t="shared" si="41"/>
        <v>EPS005</v>
      </c>
      <c r="H64" s="28" t="str">
        <f t="shared" si="42"/>
        <v>EPS040</v>
      </c>
      <c r="I64" s="28" t="str">
        <f t="shared" si="43"/>
        <v>EPS017</v>
      </c>
      <c r="J64" s="28" t="str">
        <f t="shared" si="44"/>
        <v>EAS016</v>
      </c>
      <c r="K64" s="157" t="s">
        <v>699</v>
      </c>
      <c r="L64" s="122"/>
      <c r="M64" s="158"/>
      <c r="N64" s="37">
        <v>745</v>
      </c>
      <c r="O64" s="34">
        <v>0</v>
      </c>
      <c r="P64" s="34">
        <v>29</v>
      </c>
      <c r="Q64" s="34">
        <v>189</v>
      </c>
      <c r="R64" s="34">
        <v>0</v>
      </c>
      <c r="S64" s="34">
        <v>0</v>
      </c>
      <c r="T64" s="34">
        <v>1</v>
      </c>
      <c r="U64" s="34">
        <v>0</v>
      </c>
      <c r="V64" s="130">
        <v>0</v>
      </c>
      <c r="W64" s="147">
        <v>964</v>
      </c>
      <c r="X64" s="37">
        <v>71</v>
      </c>
      <c r="Y64" s="34">
        <v>0</v>
      </c>
      <c r="Z64" s="34">
        <v>40</v>
      </c>
      <c r="AA64" s="34">
        <v>17</v>
      </c>
      <c r="AB64" s="34">
        <v>0</v>
      </c>
      <c r="AC64" s="34">
        <v>0</v>
      </c>
      <c r="AD64" s="34">
        <v>0</v>
      </c>
      <c r="AE64" s="34">
        <v>0</v>
      </c>
      <c r="AF64" s="130">
        <v>0</v>
      </c>
      <c r="AG64" s="147">
        <v>128</v>
      </c>
      <c r="AH64" s="37">
        <f t="shared" ref="AH64:AP64" si="55">SUM(AH65:AH81)</f>
        <v>132</v>
      </c>
      <c r="AI64" s="34">
        <f t="shared" si="55"/>
        <v>0</v>
      </c>
      <c r="AJ64" s="34">
        <f t="shared" si="55"/>
        <v>44</v>
      </c>
      <c r="AK64" s="34">
        <f t="shared" si="55"/>
        <v>123</v>
      </c>
      <c r="AL64" s="34">
        <f t="shared" si="55"/>
        <v>0</v>
      </c>
      <c r="AM64" s="34">
        <f t="shared" si="55"/>
        <v>0</v>
      </c>
      <c r="AN64" s="34">
        <f t="shared" si="55"/>
        <v>153</v>
      </c>
      <c r="AO64" s="34">
        <f t="shared" si="55"/>
        <v>0</v>
      </c>
      <c r="AP64" s="130">
        <f t="shared" si="55"/>
        <v>0</v>
      </c>
      <c r="AQ64" s="147">
        <f t="shared" si="2"/>
        <v>452</v>
      </c>
      <c r="AR64" s="67" t="str">
        <f t="shared" si="13"/>
        <v>44EPS040</v>
      </c>
      <c r="AS64" s="736" t="s">
        <v>698</v>
      </c>
      <c r="AT64" s="736">
        <v>44</v>
      </c>
      <c r="AU64" s="736" t="s">
        <v>568</v>
      </c>
      <c r="AV64" s="737">
        <v>8</v>
      </c>
    </row>
    <row r="65" spans="2:48" ht="15" customHeight="1">
      <c r="B65" s="28" t="str">
        <f t="shared" si="36"/>
        <v>38EPS010</v>
      </c>
      <c r="C65" s="28" t="str">
        <f t="shared" si="37"/>
        <v>38EPS044</v>
      </c>
      <c r="D65" s="28" t="str">
        <f t="shared" si="38"/>
        <v>38EPS002</v>
      </c>
      <c r="E65" s="28" t="str">
        <f t="shared" si="39"/>
        <v>38EPS016</v>
      </c>
      <c r="F65" s="28" t="str">
        <f t="shared" si="40"/>
        <v>38EPS023</v>
      </c>
      <c r="G65" s="28" t="str">
        <f t="shared" si="41"/>
        <v>38EPS005</v>
      </c>
      <c r="H65" s="28" t="str">
        <f t="shared" si="42"/>
        <v>38EPS040</v>
      </c>
      <c r="I65" s="28" t="str">
        <f t="shared" si="43"/>
        <v>38EPS017</v>
      </c>
      <c r="J65" s="28" t="str">
        <f t="shared" si="44"/>
        <v>38EAS016</v>
      </c>
      <c r="K65" s="159" t="s">
        <v>350</v>
      </c>
      <c r="L65" s="29" t="s">
        <v>496</v>
      </c>
      <c r="M65" s="156">
        <v>38</v>
      </c>
      <c r="N65" s="39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129">
        <v>0</v>
      </c>
      <c r="W65" s="148">
        <v>0</v>
      </c>
      <c r="X65" s="39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129">
        <v>0</v>
      </c>
      <c r="AG65" s="148">
        <v>0</v>
      </c>
      <c r="AH65" s="39">
        <f t="shared" ref="AH65:AH81" si="56">IFERROR(VLOOKUP(B65,$AR$8:$AV$928,5,0),0)</f>
        <v>0</v>
      </c>
      <c r="AI65" s="33">
        <f t="shared" ref="AI65:AI81" si="57">IFERROR(VLOOKUP(C65,$AR$8:$AV$928,5,0),0)</f>
        <v>0</v>
      </c>
      <c r="AJ65" s="33">
        <f t="shared" ref="AJ65:AJ81" si="58">IFERROR(VLOOKUP(D65,$AR$8:$AV$928,5,0),0)</f>
        <v>0</v>
      </c>
      <c r="AK65" s="33">
        <f t="shared" ref="AK65:AK81" si="59">IFERROR(VLOOKUP(E65,$AR$8:$AV$928,5,0),0)</f>
        <v>0</v>
      </c>
      <c r="AL65" s="33">
        <f t="shared" ref="AL65:AL81" si="60">IFERROR(VLOOKUP(F65,$AR$8:$AV$928,5,0),0)</f>
        <v>0</v>
      </c>
      <c r="AM65" s="33">
        <f t="shared" ref="AM65:AM81" si="61">IFERROR(VLOOKUP(G65,$AR$8:$AV$928,5,0),0)</f>
        <v>0</v>
      </c>
      <c r="AN65" s="33">
        <f t="shared" ref="AN65:AN81" si="62">IFERROR(VLOOKUP(H65,$AR$8:$AV$928,5,0),0)</f>
        <v>0</v>
      </c>
      <c r="AO65" s="33">
        <f t="shared" ref="AO65:AO81" si="63">IFERROR(VLOOKUP(I65,$AR$8:$AV$928,5,0),0)</f>
        <v>0</v>
      </c>
      <c r="AP65" s="129">
        <f t="shared" ref="AP65:AP81" si="64">IFERROR(VLOOKUP(J65,$AR$8:$AV$928,5,0),0)</f>
        <v>0</v>
      </c>
      <c r="AQ65" s="148">
        <f t="shared" si="2"/>
        <v>0</v>
      </c>
      <c r="AR65" s="67" t="str">
        <f t="shared" si="13"/>
        <v>59EPS002</v>
      </c>
      <c r="AS65" s="736" t="s">
        <v>698</v>
      </c>
      <c r="AT65" s="736">
        <v>59</v>
      </c>
      <c r="AU65" s="736" t="s">
        <v>566</v>
      </c>
      <c r="AV65" s="737">
        <v>1</v>
      </c>
    </row>
    <row r="66" spans="2:48" ht="15" customHeight="1">
      <c r="B66" s="28" t="str">
        <f t="shared" si="36"/>
        <v>86EPS010</v>
      </c>
      <c r="C66" s="28" t="str">
        <f t="shared" si="37"/>
        <v>86EPS044</v>
      </c>
      <c r="D66" s="28" t="str">
        <f t="shared" si="38"/>
        <v>86EPS002</v>
      </c>
      <c r="E66" s="28" t="str">
        <f t="shared" si="39"/>
        <v>86EPS016</v>
      </c>
      <c r="F66" s="28" t="str">
        <f t="shared" si="40"/>
        <v>86EPS023</v>
      </c>
      <c r="G66" s="28" t="str">
        <f t="shared" si="41"/>
        <v>86EPS005</v>
      </c>
      <c r="H66" s="28" t="str">
        <f t="shared" si="42"/>
        <v>86EPS040</v>
      </c>
      <c r="I66" s="28" t="str">
        <f t="shared" si="43"/>
        <v>86EPS017</v>
      </c>
      <c r="J66" s="28" t="str">
        <f t="shared" si="44"/>
        <v>86EAS016</v>
      </c>
      <c r="K66" s="159" t="s">
        <v>351</v>
      </c>
      <c r="L66" s="29" t="s">
        <v>496</v>
      </c>
      <c r="M66" s="156">
        <v>86</v>
      </c>
      <c r="N66" s="39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129">
        <v>0</v>
      </c>
      <c r="W66" s="148">
        <v>0</v>
      </c>
      <c r="X66" s="39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129">
        <v>0</v>
      </c>
      <c r="AG66" s="148">
        <v>0</v>
      </c>
      <c r="AH66" s="39">
        <f t="shared" si="56"/>
        <v>0</v>
      </c>
      <c r="AI66" s="33">
        <f t="shared" si="57"/>
        <v>0</v>
      </c>
      <c r="AJ66" s="33">
        <f t="shared" si="58"/>
        <v>0</v>
      </c>
      <c r="AK66" s="33">
        <f t="shared" si="59"/>
        <v>0</v>
      </c>
      <c r="AL66" s="33">
        <f t="shared" si="60"/>
        <v>0</v>
      </c>
      <c r="AM66" s="33">
        <f t="shared" si="61"/>
        <v>0</v>
      </c>
      <c r="AN66" s="33">
        <f t="shared" si="62"/>
        <v>11</v>
      </c>
      <c r="AO66" s="33">
        <f t="shared" si="63"/>
        <v>0</v>
      </c>
      <c r="AP66" s="129">
        <f t="shared" si="64"/>
        <v>0</v>
      </c>
      <c r="AQ66" s="148">
        <f t="shared" si="2"/>
        <v>11</v>
      </c>
      <c r="AR66" s="67" t="str">
        <f t="shared" si="13"/>
        <v>113EPS040</v>
      </c>
      <c r="AS66" s="736" t="s">
        <v>698</v>
      </c>
      <c r="AT66" s="736">
        <v>113</v>
      </c>
      <c r="AU66" s="736" t="s">
        <v>568</v>
      </c>
      <c r="AV66" s="737">
        <v>13</v>
      </c>
    </row>
    <row r="67" spans="2:48" ht="15" customHeight="1">
      <c r="B67" s="28" t="str">
        <f t="shared" si="36"/>
        <v>107EPS010</v>
      </c>
      <c r="C67" s="28" t="str">
        <f t="shared" si="37"/>
        <v>107EPS044</v>
      </c>
      <c r="D67" s="28" t="str">
        <f t="shared" si="38"/>
        <v>107EPS002</v>
      </c>
      <c r="E67" s="28" t="str">
        <f t="shared" si="39"/>
        <v>107EPS016</v>
      </c>
      <c r="F67" s="28" t="str">
        <f t="shared" si="40"/>
        <v>107EPS023</v>
      </c>
      <c r="G67" s="28" t="str">
        <f t="shared" si="41"/>
        <v>107EPS005</v>
      </c>
      <c r="H67" s="28" t="str">
        <f t="shared" si="42"/>
        <v>107EPS040</v>
      </c>
      <c r="I67" s="28" t="str">
        <f t="shared" si="43"/>
        <v>107EPS017</v>
      </c>
      <c r="J67" s="28" t="str">
        <f t="shared" si="44"/>
        <v>107EAS016</v>
      </c>
      <c r="K67" s="159" t="s">
        <v>352</v>
      </c>
      <c r="L67" s="29" t="s">
        <v>496</v>
      </c>
      <c r="M67" s="156">
        <v>107</v>
      </c>
      <c r="N67" s="39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129">
        <v>0</v>
      </c>
      <c r="W67" s="148">
        <v>0</v>
      </c>
      <c r="X67" s="39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129">
        <v>0</v>
      </c>
      <c r="AG67" s="148">
        <v>0</v>
      </c>
      <c r="AH67" s="39">
        <f t="shared" si="56"/>
        <v>0</v>
      </c>
      <c r="AI67" s="33">
        <f t="shared" si="57"/>
        <v>0</v>
      </c>
      <c r="AJ67" s="33">
        <f t="shared" si="58"/>
        <v>0</v>
      </c>
      <c r="AK67" s="33">
        <f t="shared" si="59"/>
        <v>0</v>
      </c>
      <c r="AL67" s="33">
        <f t="shared" si="60"/>
        <v>0</v>
      </c>
      <c r="AM67" s="33">
        <f t="shared" si="61"/>
        <v>0</v>
      </c>
      <c r="AN67" s="33">
        <f t="shared" si="62"/>
        <v>0</v>
      </c>
      <c r="AO67" s="33">
        <f t="shared" si="63"/>
        <v>0</v>
      </c>
      <c r="AP67" s="129">
        <f t="shared" si="64"/>
        <v>0</v>
      </c>
      <c r="AQ67" s="148">
        <f t="shared" si="2"/>
        <v>0</v>
      </c>
      <c r="AR67" s="67" t="str">
        <f t="shared" si="13"/>
        <v>125EPS040</v>
      </c>
      <c r="AS67" s="736" t="s">
        <v>698</v>
      </c>
      <c r="AT67" s="736">
        <v>125</v>
      </c>
      <c r="AU67" s="736" t="s">
        <v>568</v>
      </c>
      <c r="AV67" s="737">
        <v>3</v>
      </c>
    </row>
    <row r="68" spans="2:48" ht="15" customHeight="1">
      <c r="B68" s="28" t="str">
        <f t="shared" si="36"/>
        <v>134EPS010</v>
      </c>
      <c r="C68" s="28" t="str">
        <f t="shared" si="37"/>
        <v>134EPS044</v>
      </c>
      <c r="D68" s="28" t="str">
        <f t="shared" si="38"/>
        <v>134EPS002</v>
      </c>
      <c r="E68" s="28" t="str">
        <f t="shared" si="39"/>
        <v>134EPS016</v>
      </c>
      <c r="F68" s="28" t="str">
        <f t="shared" si="40"/>
        <v>134EPS023</v>
      </c>
      <c r="G68" s="28" t="str">
        <f t="shared" si="41"/>
        <v>134EPS005</v>
      </c>
      <c r="H68" s="28" t="str">
        <f t="shared" si="42"/>
        <v>134EPS040</v>
      </c>
      <c r="I68" s="28" t="str">
        <f t="shared" si="43"/>
        <v>134EPS017</v>
      </c>
      <c r="J68" s="28" t="str">
        <f t="shared" si="44"/>
        <v>134EAS016</v>
      </c>
      <c r="K68" s="159" t="s">
        <v>353</v>
      </c>
      <c r="L68" s="29" t="s">
        <v>496</v>
      </c>
      <c r="M68" s="156">
        <v>134</v>
      </c>
      <c r="N68" s="39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129">
        <v>0</v>
      </c>
      <c r="W68" s="148">
        <v>0</v>
      </c>
      <c r="X68" s="39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129">
        <v>0</v>
      </c>
      <c r="AG68" s="148">
        <v>0</v>
      </c>
      <c r="AH68" s="39">
        <f t="shared" si="56"/>
        <v>0</v>
      </c>
      <c r="AI68" s="33">
        <f t="shared" si="57"/>
        <v>0</v>
      </c>
      <c r="AJ68" s="33">
        <f t="shared" si="58"/>
        <v>0</v>
      </c>
      <c r="AK68" s="33">
        <f t="shared" si="59"/>
        <v>0</v>
      </c>
      <c r="AL68" s="33">
        <f t="shared" si="60"/>
        <v>0</v>
      </c>
      <c r="AM68" s="33">
        <f t="shared" si="61"/>
        <v>0</v>
      </c>
      <c r="AN68" s="33">
        <f t="shared" si="62"/>
        <v>4</v>
      </c>
      <c r="AO68" s="33">
        <f t="shared" si="63"/>
        <v>0</v>
      </c>
      <c r="AP68" s="129">
        <f t="shared" si="64"/>
        <v>0</v>
      </c>
      <c r="AQ68" s="148">
        <f t="shared" si="2"/>
        <v>4</v>
      </c>
      <c r="AR68" s="67" t="str">
        <f t="shared" si="13"/>
        <v>240EPS040</v>
      </c>
      <c r="AS68" s="736" t="s">
        <v>698</v>
      </c>
      <c r="AT68" s="736">
        <v>240</v>
      </c>
      <c r="AU68" s="736" t="s">
        <v>568</v>
      </c>
      <c r="AV68" s="737">
        <v>4</v>
      </c>
    </row>
    <row r="69" spans="2:48" ht="15" customHeight="1">
      <c r="B69" s="28" t="str">
        <f t="shared" si="36"/>
        <v>150EPS010</v>
      </c>
      <c r="C69" s="28" t="str">
        <f t="shared" si="37"/>
        <v>150EPS044</v>
      </c>
      <c r="D69" s="28" t="str">
        <f t="shared" si="38"/>
        <v>150EPS002</v>
      </c>
      <c r="E69" s="28" t="str">
        <f t="shared" si="39"/>
        <v>150EPS016</v>
      </c>
      <c r="F69" s="28" t="str">
        <f t="shared" si="40"/>
        <v>150EPS023</v>
      </c>
      <c r="G69" s="28" t="str">
        <f t="shared" si="41"/>
        <v>150EPS005</v>
      </c>
      <c r="H69" s="28" t="str">
        <f t="shared" si="42"/>
        <v>150EPS040</v>
      </c>
      <c r="I69" s="28" t="str">
        <f t="shared" si="43"/>
        <v>150EPS017</v>
      </c>
      <c r="J69" s="28" t="str">
        <f t="shared" si="44"/>
        <v>150EAS016</v>
      </c>
      <c r="K69" s="160" t="s">
        <v>354</v>
      </c>
      <c r="L69" s="29" t="s">
        <v>496</v>
      </c>
      <c r="M69" s="156">
        <v>150</v>
      </c>
      <c r="N69" s="39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129">
        <v>0</v>
      </c>
      <c r="W69" s="148">
        <v>0</v>
      </c>
      <c r="X69" s="39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0</v>
      </c>
      <c r="AF69" s="129">
        <v>0</v>
      </c>
      <c r="AG69" s="148">
        <v>0</v>
      </c>
      <c r="AH69" s="39">
        <f t="shared" si="56"/>
        <v>0</v>
      </c>
      <c r="AI69" s="33">
        <f t="shared" si="57"/>
        <v>0</v>
      </c>
      <c r="AJ69" s="33">
        <f t="shared" si="58"/>
        <v>0</v>
      </c>
      <c r="AK69" s="33">
        <f t="shared" si="59"/>
        <v>0</v>
      </c>
      <c r="AL69" s="33">
        <f t="shared" si="60"/>
        <v>0</v>
      </c>
      <c r="AM69" s="33">
        <f t="shared" si="61"/>
        <v>0</v>
      </c>
      <c r="AN69" s="33">
        <f t="shared" si="62"/>
        <v>6</v>
      </c>
      <c r="AO69" s="33">
        <f t="shared" si="63"/>
        <v>0</v>
      </c>
      <c r="AP69" s="129">
        <f t="shared" si="64"/>
        <v>0</v>
      </c>
      <c r="AQ69" s="148">
        <f t="shared" si="2"/>
        <v>6</v>
      </c>
      <c r="AR69" s="67" t="str">
        <f t="shared" si="13"/>
        <v>284EPS040</v>
      </c>
      <c r="AS69" s="736" t="s">
        <v>698</v>
      </c>
      <c r="AT69" s="736">
        <v>284</v>
      </c>
      <c r="AU69" s="736" t="s">
        <v>568</v>
      </c>
      <c r="AV69" s="737">
        <v>9</v>
      </c>
    </row>
    <row r="70" spans="2:48" ht="15" customHeight="1">
      <c r="B70" s="28" t="str">
        <f t="shared" si="36"/>
        <v>237EPS010</v>
      </c>
      <c r="C70" s="28" t="str">
        <f t="shared" si="37"/>
        <v>237EPS044</v>
      </c>
      <c r="D70" s="28" t="str">
        <f t="shared" si="38"/>
        <v>237EPS002</v>
      </c>
      <c r="E70" s="28" t="str">
        <f t="shared" si="39"/>
        <v>237EPS016</v>
      </c>
      <c r="F70" s="28" t="str">
        <f t="shared" si="40"/>
        <v>237EPS023</v>
      </c>
      <c r="G70" s="28" t="str">
        <f t="shared" si="41"/>
        <v>237EPS005</v>
      </c>
      <c r="H70" s="28" t="str">
        <f t="shared" si="42"/>
        <v>237EPS040</v>
      </c>
      <c r="I70" s="28" t="str">
        <f t="shared" si="43"/>
        <v>237EPS017</v>
      </c>
      <c r="J70" s="28" t="str">
        <f t="shared" si="44"/>
        <v>237EAS016</v>
      </c>
      <c r="K70" s="27" t="s">
        <v>355</v>
      </c>
      <c r="L70" s="29" t="s">
        <v>496</v>
      </c>
      <c r="M70" s="156">
        <v>237</v>
      </c>
      <c r="N70" s="39">
        <v>404</v>
      </c>
      <c r="O70" s="33">
        <v>0</v>
      </c>
      <c r="P70" s="33">
        <v>2</v>
      </c>
      <c r="Q70" s="33">
        <v>19</v>
      </c>
      <c r="R70" s="33">
        <v>0</v>
      </c>
      <c r="S70" s="33">
        <v>0</v>
      </c>
      <c r="T70" s="33">
        <v>0</v>
      </c>
      <c r="U70" s="33">
        <v>0</v>
      </c>
      <c r="V70" s="129">
        <v>0</v>
      </c>
      <c r="W70" s="148">
        <v>425</v>
      </c>
      <c r="X70" s="39">
        <v>37</v>
      </c>
      <c r="Y70" s="33">
        <v>0</v>
      </c>
      <c r="Z70" s="33">
        <v>6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129">
        <v>0</v>
      </c>
      <c r="AG70" s="148">
        <v>43</v>
      </c>
      <c r="AH70" s="39">
        <f t="shared" si="56"/>
        <v>76</v>
      </c>
      <c r="AI70" s="33">
        <f t="shared" si="57"/>
        <v>0</v>
      </c>
      <c r="AJ70" s="33">
        <f t="shared" si="58"/>
        <v>14</v>
      </c>
      <c r="AK70" s="33">
        <f t="shared" si="59"/>
        <v>0</v>
      </c>
      <c r="AL70" s="33">
        <f t="shared" si="60"/>
        <v>0</v>
      </c>
      <c r="AM70" s="33">
        <f t="shared" si="61"/>
        <v>0</v>
      </c>
      <c r="AN70" s="33">
        <f t="shared" si="62"/>
        <v>20</v>
      </c>
      <c r="AO70" s="33">
        <f t="shared" si="63"/>
        <v>0</v>
      </c>
      <c r="AP70" s="129">
        <f t="shared" si="64"/>
        <v>0</v>
      </c>
      <c r="AQ70" s="148">
        <f t="shared" si="2"/>
        <v>110</v>
      </c>
      <c r="AR70" s="67" t="str">
        <f t="shared" si="13"/>
        <v>347EPS040</v>
      </c>
      <c r="AS70" s="736" t="s">
        <v>698</v>
      </c>
      <c r="AT70" s="736">
        <v>347</v>
      </c>
      <c r="AU70" s="736" t="s">
        <v>568</v>
      </c>
      <c r="AV70" s="737">
        <v>16</v>
      </c>
    </row>
    <row r="71" spans="2:48" ht="15" customHeight="1">
      <c r="B71" s="28" t="str">
        <f t="shared" si="36"/>
        <v>264EPS010</v>
      </c>
      <c r="C71" s="28" t="str">
        <f t="shared" si="37"/>
        <v>264EPS044</v>
      </c>
      <c r="D71" s="28" t="str">
        <f t="shared" si="38"/>
        <v>264EPS002</v>
      </c>
      <c r="E71" s="28" t="str">
        <f t="shared" si="39"/>
        <v>264EPS016</v>
      </c>
      <c r="F71" s="28" t="str">
        <f t="shared" si="40"/>
        <v>264EPS023</v>
      </c>
      <c r="G71" s="28" t="str">
        <f t="shared" si="41"/>
        <v>264EPS005</v>
      </c>
      <c r="H71" s="28" t="str">
        <f t="shared" si="42"/>
        <v>264EPS040</v>
      </c>
      <c r="I71" s="28" t="str">
        <f t="shared" si="43"/>
        <v>264EPS017</v>
      </c>
      <c r="J71" s="28" t="str">
        <f t="shared" si="44"/>
        <v>264EAS016</v>
      </c>
      <c r="K71" s="160" t="s">
        <v>356</v>
      </c>
      <c r="L71" s="29" t="s">
        <v>496</v>
      </c>
      <c r="M71" s="156">
        <v>264</v>
      </c>
      <c r="N71" s="39">
        <v>0</v>
      </c>
      <c r="O71" s="33">
        <v>0</v>
      </c>
      <c r="P71" s="33">
        <v>12</v>
      </c>
      <c r="Q71" s="33">
        <v>25</v>
      </c>
      <c r="R71" s="33">
        <v>0</v>
      </c>
      <c r="S71" s="33">
        <v>0</v>
      </c>
      <c r="T71" s="33">
        <v>0</v>
      </c>
      <c r="U71" s="33">
        <v>0</v>
      </c>
      <c r="V71" s="129">
        <v>0</v>
      </c>
      <c r="W71" s="148">
        <v>37</v>
      </c>
      <c r="X71" s="39">
        <v>0</v>
      </c>
      <c r="Y71" s="33">
        <v>0</v>
      </c>
      <c r="Z71" s="33">
        <v>15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129">
        <v>0</v>
      </c>
      <c r="AG71" s="148">
        <v>15</v>
      </c>
      <c r="AH71" s="39">
        <f t="shared" si="56"/>
        <v>0</v>
      </c>
      <c r="AI71" s="33">
        <f t="shared" si="57"/>
        <v>0</v>
      </c>
      <c r="AJ71" s="33">
        <f t="shared" si="58"/>
        <v>15</v>
      </c>
      <c r="AK71" s="33">
        <f t="shared" si="59"/>
        <v>0</v>
      </c>
      <c r="AL71" s="33">
        <f t="shared" si="60"/>
        <v>0</v>
      </c>
      <c r="AM71" s="33">
        <f t="shared" si="61"/>
        <v>0</v>
      </c>
      <c r="AN71" s="33">
        <f t="shared" si="62"/>
        <v>8</v>
      </c>
      <c r="AO71" s="33">
        <f t="shared" si="63"/>
        <v>0</v>
      </c>
      <c r="AP71" s="129">
        <f t="shared" si="64"/>
        <v>0</v>
      </c>
      <c r="AQ71" s="148">
        <f t="shared" ref="AQ71:AQ134" si="65">SUM(AH71:AP71)</f>
        <v>23</v>
      </c>
      <c r="AR71" s="67" t="str">
        <f t="shared" si="13"/>
        <v>501EPS040</v>
      </c>
      <c r="AS71" s="736" t="s">
        <v>698</v>
      </c>
      <c r="AT71" s="736">
        <v>501</v>
      </c>
      <c r="AU71" s="736" t="s">
        <v>568</v>
      </c>
      <c r="AV71" s="737">
        <v>1</v>
      </c>
    </row>
    <row r="72" spans="2:48" ht="15" customHeight="1">
      <c r="B72" s="28" t="str">
        <f t="shared" ref="B72:B103" si="66">CONCATENATE(M72,$AH$5)</f>
        <v>310EPS010</v>
      </c>
      <c r="C72" s="28" t="str">
        <f t="shared" ref="C72:C103" si="67">CONCATENATE(M72,$AI$5)</f>
        <v>310EPS044</v>
      </c>
      <c r="D72" s="28" t="str">
        <f t="shared" ref="D72:D103" si="68">CONCATENATE(M72,$AJ$5)</f>
        <v>310EPS002</v>
      </c>
      <c r="E72" s="28" t="str">
        <f t="shared" ref="E72:E103" si="69">CONCATENATE(M72,$AK$5)</f>
        <v>310EPS016</v>
      </c>
      <c r="F72" s="28" t="str">
        <f t="shared" ref="F72:F103" si="70">CONCATENATE(M72,$AL$5)</f>
        <v>310EPS023</v>
      </c>
      <c r="G72" s="28" t="str">
        <f t="shared" ref="G72:G103" si="71">CONCATENATE(M72,$AM$5)</f>
        <v>310EPS005</v>
      </c>
      <c r="H72" s="28" t="str">
        <f t="shared" ref="H72:H103" si="72">CONCATENATE(M72,$AN$5)</f>
        <v>310EPS040</v>
      </c>
      <c r="I72" s="28" t="str">
        <f t="shared" ref="I72:I103" si="73">CONCATENATE(M72,$AO$5)</f>
        <v>310EPS017</v>
      </c>
      <c r="J72" s="28" t="str">
        <f t="shared" ref="J72:J103" si="74">CONCATENATE(M72,$AP$5)</f>
        <v>310EAS016</v>
      </c>
      <c r="K72" s="162" t="s">
        <v>357</v>
      </c>
      <c r="L72" s="29" t="s">
        <v>496</v>
      </c>
      <c r="M72" s="156">
        <v>310</v>
      </c>
      <c r="N72" s="39">
        <v>0</v>
      </c>
      <c r="O72" s="33">
        <v>0</v>
      </c>
      <c r="P72" s="33">
        <v>0</v>
      </c>
      <c r="Q72" s="33">
        <v>3</v>
      </c>
      <c r="R72" s="33">
        <v>0</v>
      </c>
      <c r="S72" s="33">
        <v>0</v>
      </c>
      <c r="T72" s="33">
        <v>0</v>
      </c>
      <c r="U72" s="33">
        <v>0</v>
      </c>
      <c r="V72" s="129">
        <v>0</v>
      </c>
      <c r="W72" s="148">
        <v>3</v>
      </c>
      <c r="X72" s="39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129">
        <v>0</v>
      </c>
      <c r="AG72" s="148">
        <v>0</v>
      </c>
      <c r="AH72" s="39">
        <f t="shared" si="56"/>
        <v>0</v>
      </c>
      <c r="AI72" s="33">
        <f t="shared" si="57"/>
        <v>0</v>
      </c>
      <c r="AJ72" s="33">
        <f t="shared" si="58"/>
        <v>0</v>
      </c>
      <c r="AK72" s="33">
        <f t="shared" si="59"/>
        <v>0</v>
      </c>
      <c r="AL72" s="33">
        <f t="shared" si="60"/>
        <v>0</v>
      </c>
      <c r="AM72" s="33">
        <f t="shared" si="61"/>
        <v>0</v>
      </c>
      <c r="AN72" s="33">
        <f t="shared" si="62"/>
        <v>5</v>
      </c>
      <c r="AO72" s="33">
        <f t="shared" si="63"/>
        <v>0</v>
      </c>
      <c r="AP72" s="129">
        <f t="shared" si="64"/>
        <v>0</v>
      </c>
      <c r="AQ72" s="148">
        <f t="shared" si="65"/>
        <v>5</v>
      </c>
      <c r="AR72" s="67" t="str">
        <f t="shared" si="13"/>
        <v>628EPS040</v>
      </c>
      <c r="AS72" s="736" t="s">
        <v>698</v>
      </c>
      <c r="AT72" s="736">
        <v>628</v>
      </c>
      <c r="AU72" s="736" t="s">
        <v>568</v>
      </c>
      <c r="AV72" s="737">
        <v>3</v>
      </c>
    </row>
    <row r="73" spans="2:48" ht="15" customHeight="1">
      <c r="B73" s="28" t="str">
        <f t="shared" si="66"/>
        <v>315EPS010</v>
      </c>
      <c r="C73" s="28" t="str">
        <f t="shared" si="67"/>
        <v>315EPS044</v>
      </c>
      <c r="D73" s="28" t="str">
        <f t="shared" si="68"/>
        <v>315EPS002</v>
      </c>
      <c r="E73" s="28" t="str">
        <f t="shared" si="69"/>
        <v>315EPS016</v>
      </c>
      <c r="F73" s="28" t="str">
        <f t="shared" si="70"/>
        <v>315EPS023</v>
      </c>
      <c r="G73" s="28" t="str">
        <f t="shared" si="71"/>
        <v>315EPS005</v>
      </c>
      <c r="H73" s="28" t="str">
        <f t="shared" si="72"/>
        <v>315EPS040</v>
      </c>
      <c r="I73" s="28" t="str">
        <f t="shared" si="73"/>
        <v>315EPS017</v>
      </c>
      <c r="J73" s="28" t="str">
        <f t="shared" si="74"/>
        <v>315EAS016</v>
      </c>
      <c r="K73" s="159" t="s">
        <v>358</v>
      </c>
      <c r="L73" s="29" t="s">
        <v>496</v>
      </c>
      <c r="M73" s="156">
        <v>315</v>
      </c>
      <c r="N73" s="39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1</v>
      </c>
      <c r="U73" s="33">
        <v>0</v>
      </c>
      <c r="V73" s="129">
        <v>0</v>
      </c>
      <c r="W73" s="148">
        <v>1</v>
      </c>
      <c r="X73" s="39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129">
        <v>0</v>
      </c>
      <c r="AG73" s="148">
        <v>0</v>
      </c>
      <c r="AH73" s="39">
        <f t="shared" si="56"/>
        <v>0</v>
      </c>
      <c r="AI73" s="33">
        <f t="shared" si="57"/>
        <v>0</v>
      </c>
      <c r="AJ73" s="33">
        <f t="shared" si="58"/>
        <v>0</v>
      </c>
      <c r="AK73" s="33">
        <f t="shared" si="59"/>
        <v>0</v>
      </c>
      <c r="AL73" s="33">
        <f t="shared" si="60"/>
        <v>0</v>
      </c>
      <c r="AM73" s="33">
        <f t="shared" si="61"/>
        <v>0</v>
      </c>
      <c r="AN73" s="33">
        <f t="shared" si="62"/>
        <v>3</v>
      </c>
      <c r="AO73" s="33">
        <f t="shared" si="63"/>
        <v>0</v>
      </c>
      <c r="AP73" s="129">
        <f t="shared" si="64"/>
        <v>0</v>
      </c>
      <c r="AQ73" s="148">
        <f t="shared" si="65"/>
        <v>3</v>
      </c>
      <c r="AR73" s="67" t="str">
        <f t="shared" ref="AR73:AR136" si="75">CONCATENATE(AT73,AU73)</f>
        <v>656EPS040</v>
      </c>
      <c r="AS73" s="736" t="s">
        <v>698</v>
      </c>
      <c r="AT73" s="736">
        <v>656</v>
      </c>
      <c r="AU73" s="736" t="s">
        <v>568</v>
      </c>
      <c r="AV73" s="737">
        <v>10</v>
      </c>
    </row>
    <row r="74" spans="2:48" ht="15" customHeight="1">
      <c r="B74" s="28" t="str">
        <f t="shared" si="66"/>
        <v>361EPS010</v>
      </c>
      <c r="C74" s="28" t="str">
        <f t="shared" si="67"/>
        <v>361EPS044</v>
      </c>
      <c r="D74" s="28" t="str">
        <f t="shared" si="68"/>
        <v>361EPS002</v>
      </c>
      <c r="E74" s="28" t="str">
        <f t="shared" si="69"/>
        <v>361EPS016</v>
      </c>
      <c r="F74" s="28" t="str">
        <f t="shared" si="70"/>
        <v>361EPS023</v>
      </c>
      <c r="G74" s="28" t="str">
        <f t="shared" si="71"/>
        <v>361EPS005</v>
      </c>
      <c r="H74" s="28" t="str">
        <f t="shared" si="72"/>
        <v>361EPS040</v>
      </c>
      <c r="I74" s="28" t="str">
        <f t="shared" si="73"/>
        <v>361EPS017</v>
      </c>
      <c r="J74" s="28" t="str">
        <f t="shared" si="74"/>
        <v>361EAS016</v>
      </c>
      <c r="K74" s="159" t="s">
        <v>359</v>
      </c>
      <c r="L74" s="29" t="s">
        <v>496</v>
      </c>
      <c r="M74" s="156">
        <v>361</v>
      </c>
      <c r="N74" s="39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129">
        <v>0</v>
      </c>
      <c r="W74" s="148">
        <v>0</v>
      </c>
      <c r="X74" s="39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129">
        <v>0</v>
      </c>
      <c r="AG74" s="148">
        <v>0</v>
      </c>
      <c r="AH74" s="39">
        <f t="shared" si="56"/>
        <v>0</v>
      </c>
      <c r="AI74" s="33">
        <f t="shared" si="57"/>
        <v>0</v>
      </c>
      <c r="AJ74" s="33">
        <f t="shared" si="58"/>
        <v>0</v>
      </c>
      <c r="AK74" s="33">
        <f t="shared" si="59"/>
        <v>0</v>
      </c>
      <c r="AL74" s="33">
        <f t="shared" si="60"/>
        <v>0</v>
      </c>
      <c r="AM74" s="33">
        <f t="shared" si="61"/>
        <v>0</v>
      </c>
      <c r="AN74" s="33">
        <f t="shared" si="62"/>
        <v>11</v>
      </c>
      <c r="AO74" s="33">
        <f t="shared" si="63"/>
        <v>0</v>
      </c>
      <c r="AP74" s="129">
        <f t="shared" si="64"/>
        <v>0</v>
      </c>
      <c r="AQ74" s="148">
        <f t="shared" si="65"/>
        <v>11</v>
      </c>
      <c r="AR74" s="67" t="str">
        <f t="shared" si="75"/>
        <v>761EPS040</v>
      </c>
      <c r="AS74" s="736" t="s">
        <v>698</v>
      </c>
      <c r="AT74" s="736">
        <v>761</v>
      </c>
      <c r="AU74" s="736" t="s">
        <v>568</v>
      </c>
      <c r="AV74" s="737">
        <v>9</v>
      </c>
    </row>
    <row r="75" spans="2:48" ht="15" customHeight="1">
      <c r="B75" s="28" t="str">
        <f t="shared" si="66"/>
        <v>647EPS010</v>
      </c>
      <c r="C75" s="28" t="str">
        <f t="shared" si="67"/>
        <v>647EPS044</v>
      </c>
      <c r="D75" s="28" t="str">
        <f t="shared" si="68"/>
        <v>647EPS002</v>
      </c>
      <c r="E75" s="28" t="str">
        <f t="shared" si="69"/>
        <v>647EPS016</v>
      </c>
      <c r="F75" s="28" t="str">
        <f t="shared" si="70"/>
        <v>647EPS023</v>
      </c>
      <c r="G75" s="28" t="str">
        <f t="shared" si="71"/>
        <v>647EPS005</v>
      </c>
      <c r="H75" s="28" t="str">
        <f t="shared" si="72"/>
        <v>647EPS040</v>
      </c>
      <c r="I75" s="28" t="str">
        <f t="shared" si="73"/>
        <v>647EPS017</v>
      </c>
      <c r="J75" s="28" t="str">
        <f t="shared" si="74"/>
        <v>647EAS016</v>
      </c>
      <c r="K75" s="27" t="s">
        <v>360</v>
      </c>
      <c r="L75" s="29" t="s">
        <v>496</v>
      </c>
      <c r="M75" s="156">
        <v>647</v>
      </c>
      <c r="N75" s="39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129">
        <v>0</v>
      </c>
      <c r="W75" s="148">
        <v>0</v>
      </c>
      <c r="X75" s="39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129">
        <v>0</v>
      </c>
      <c r="AG75" s="148">
        <v>0</v>
      </c>
      <c r="AH75" s="39">
        <f t="shared" si="56"/>
        <v>0</v>
      </c>
      <c r="AI75" s="33">
        <f t="shared" si="57"/>
        <v>0</v>
      </c>
      <c r="AJ75" s="33">
        <f t="shared" si="58"/>
        <v>0</v>
      </c>
      <c r="AK75" s="33">
        <f t="shared" si="59"/>
        <v>0</v>
      </c>
      <c r="AL75" s="33">
        <f t="shared" si="60"/>
        <v>0</v>
      </c>
      <c r="AM75" s="33">
        <f t="shared" si="61"/>
        <v>0</v>
      </c>
      <c r="AN75" s="33">
        <f t="shared" si="62"/>
        <v>10</v>
      </c>
      <c r="AO75" s="33">
        <f t="shared" si="63"/>
        <v>0</v>
      </c>
      <c r="AP75" s="129">
        <f t="shared" si="64"/>
        <v>0</v>
      </c>
      <c r="AQ75" s="148">
        <f t="shared" si="65"/>
        <v>10</v>
      </c>
      <c r="AR75" s="67" t="str">
        <f t="shared" si="75"/>
        <v>86EPS040</v>
      </c>
      <c r="AS75" s="736" t="s">
        <v>700</v>
      </c>
      <c r="AT75" s="736">
        <v>86</v>
      </c>
      <c r="AU75" s="736" t="s">
        <v>568</v>
      </c>
      <c r="AV75" s="737">
        <v>11</v>
      </c>
    </row>
    <row r="76" spans="2:48" ht="15" customHeight="1">
      <c r="B76" s="28" t="str">
        <f t="shared" si="66"/>
        <v>658EPS010</v>
      </c>
      <c r="C76" s="28" t="str">
        <f t="shared" si="67"/>
        <v>658EPS044</v>
      </c>
      <c r="D76" s="28" t="str">
        <f t="shared" si="68"/>
        <v>658EPS002</v>
      </c>
      <c r="E76" s="28" t="str">
        <f t="shared" si="69"/>
        <v>658EPS016</v>
      </c>
      <c r="F76" s="28" t="str">
        <f t="shared" si="70"/>
        <v>658EPS023</v>
      </c>
      <c r="G76" s="28" t="str">
        <f t="shared" si="71"/>
        <v>658EPS005</v>
      </c>
      <c r="H76" s="28" t="str">
        <f t="shared" si="72"/>
        <v>658EPS040</v>
      </c>
      <c r="I76" s="28" t="str">
        <f t="shared" si="73"/>
        <v>658EPS017</v>
      </c>
      <c r="J76" s="28" t="str">
        <f t="shared" si="74"/>
        <v>658EAS016</v>
      </c>
      <c r="K76" s="162" t="s">
        <v>361</v>
      </c>
      <c r="L76" s="29" t="s">
        <v>496</v>
      </c>
      <c r="M76" s="156">
        <v>658</v>
      </c>
      <c r="N76" s="39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129">
        <v>0</v>
      </c>
      <c r="W76" s="148">
        <v>0</v>
      </c>
      <c r="X76" s="39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129">
        <v>0</v>
      </c>
      <c r="AG76" s="148">
        <v>0</v>
      </c>
      <c r="AH76" s="39">
        <f t="shared" si="56"/>
        <v>0</v>
      </c>
      <c r="AI76" s="33">
        <f t="shared" si="57"/>
        <v>0</v>
      </c>
      <c r="AJ76" s="33">
        <f t="shared" si="58"/>
        <v>0</v>
      </c>
      <c r="AK76" s="33">
        <f t="shared" si="59"/>
        <v>0</v>
      </c>
      <c r="AL76" s="33">
        <f t="shared" si="60"/>
        <v>0</v>
      </c>
      <c r="AM76" s="33">
        <f t="shared" si="61"/>
        <v>0</v>
      </c>
      <c r="AN76" s="33">
        <f t="shared" si="62"/>
        <v>4</v>
      </c>
      <c r="AO76" s="33">
        <f t="shared" si="63"/>
        <v>0</v>
      </c>
      <c r="AP76" s="129">
        <f t="shared" si="64"/>
        <v>0</v>
      </c>
      <c r="AQ76" s="148">
        <f t="shared" si="65"/>
        <v>4</v>
      </c>
      <c r="AR76" s="67" t="str">
        <f t="shared" si="75"/>
        <v>134EPS040</v>
      </c>
      <c r="AS76" s="736" t="s">
        <v>700</v>
      </c>
      <c r="AT76" s="736">
        <v>134</v>
      </c>
      <c r="AU76" s="736" t="s">
        <v>568</v>
      </c>
      <c r="AV76" s="737">
        <v>4</v>
      </c>
    </row>
    <row r="77" spans="2:48" ht="15" customHeight="1">
      <c r="B77" s="28" t="str">
        <f t="shared" si="66"/>
        <v>664EPS010</v>
      </c>
      <c r="C77" s="28" t="str">
        <f t="shared" si="67"/>
        <v>664EPS044</v>
      </c>
      <c r="D77" s="28" t="str">
        <f t="shared" si="68"/>
        <v>664EPS002</v>
      </c>
      <c r="E77" s="28" t="str">
        <f t="shared" si="69"/>
        <v>664EPS016</v>
      </c>
      <c r="F77" s="28" t="str">
        <f t="shared" si="70"/>
        <v>664EPS023</v>
      </c>
      <c r="G77" s="28" t="str">
        <f t="shared" si="71"/>
        <v>664EPS005</v>
      </c>
      <c r="H77" s="28" t="str">
        <f t="shared" si="72"/>
        <v>664EPS040</v>
      </c>
      <c r="I77" s="28" t="str">
        <f t="shared" si="73"/>
        <v>664EPS017</v>
      </c>
      <c r="J77" s="28" t="str">
        <f t="shared" si="74"/>
        <v>664EAS016</v>
      </c>
      <c r="K77" s="27" t="s">
        <v>362</v>
      </c>
      <c r="L77" s="29" t="s">
        <v>496</v>
      </c>
      <c r="M77" s="156">
        <v>664</v>
      </c>
      <c r="N77" s="39">
        <v>0</v>
      </c>
      <c r="O77" s="33">
        <v>0</v>
      </c>
      <c r="P77" s="33">
        <v>5</v>
      </c>
      <c r="Q77" s="33">
        <v>49</v>
      </c>
      <c r="R77" s="33">
        <v>0</v>
      </c>
      <c r="S77" s="33">
        <v>0</v>
      </c>
      <c r="T77" s="33">
        <v>0</v>
      </c>
      <c r="U77" s="33">
        <v>0</v>
      </c>
      <c r="V77" s="129">
        <v>0</v>
      </c>
      <c r="W77" s="148">
        <v>54</v>
      </c>
      <c r="X77" s="39">
        <v>0</v>
      </c>
      <c r="Y77" s="33">
        <v>0</v>
      </c>
      <c r="Z77" s="33">
        <v>6</v>
      </c>
      <c r="AA77" s="33">
        <v>4</v>
      </c>
      <c r="AB77" s="33">
        <v>0</v>
      </c>
      <c r="AC77" s="33">
        <v>0</v>
      </c>
      <c r="AD77" s="33">
        <v>0</v>
      </c>
      <c r="AE77" s="33">
        <v>0</v>
      </c>
      <c r="AF77" s="129">
        <v>0</v>
      </c>
      <c r="AG77" s="148">
        <v>10</v>
      </c>
      <c r="AH77" s="39">
        <f t="shared" si="56"/>
        <v>0</v>
      </c>
      <c r="AI77" s="33">
        <f t="shared" si="57"/>
        <v>0</v>
      </c>
      <c r="AJ77" s="33">
        <f t="shared" si="58"/>
        <v>6</v>
      </c>
      <c r="AK77" s="33">
        <f t="shared" si="59"/>
        <v>23</v>
      </c>
      <c r="AL77" s="33">
        <f t="shared" si="60"/>
        <v>0</v>
      </c>
      <c r="AM77" s="33">
        <f t="shared" si="61"/>
        <v>0</v>
      </c>
      <c r="AN77" s="33">
        <f t="shared" si="62"/>
        <v>16</v>
      </c>
      <c r="AO77" s="33">
        <f t="shared" si="63"/>
        <v>0</v>
      </c>
      <c r="AP77" s="129">
        <f t="shared" si="64"/>
        <v>0</v>
      </c>
      <c r="AQ77" s="148">
        <f t="shared" si="65"/>
        <v>45</v>
      </c>
      <c r="AR77" s="67" t="str">
        <f t="shared" si="75"/>
        <v>150EPS040</v>
      </c>
      <c r="AS77" s="736" t="s">
        <v>700</v>
      </c>
      <c r="AT77" s="736">
        <v>150</v>
      </c>
      <c r="AU77" s="736" t="s">
        <v>568</v>
      </c>
      <c r="AV77" s="737">
        <v>6</v>
      </c>
    </row>
    <row r="78" spans="2:48" ht="15" customHeight="1">
      <c r="B78" s="28" t="str">
        <f t="shared" si="66"/>
        <v>686EPS010</v>
      </c>
      <c r="C78" s="28" t="str">
        <f t="shared" si="67"/>
        <v>686EPS044</v>
      </c>
      <c r="D78" s="28" t="str">
        <f t="shared" si="68"/>
        <v>686EPS002</v>
      </c>
      <c r="E78" s="28" t="str">
        <f t="shared" si="69"/>
        <v>686EPS016</v>
      </c>
      <c r="F78" s="28" t="str">
        <f t="shared" si="70"/>
        <v>686EPS023</v>
      </c>
      <c r="G78" s="28" t="str">
        <f t="shared" si="71"/>
        <v>686EPS005</v>
      </c>
      <c r="H78" s="28" t="str">
        <f t="shared" si="72"/>
        <v>686EPS040</v>
      </c>
      <c r="I78" s="28" t="str">
        <f t="shared" si="73"/>
        <v>686EPS017</v>
      </c>
      <c r="J78" s="28" t="str">
        <f t="shared" si="74"/>
        <v>686EAS016</v>
      </c>
      <c r="K78" s="161" t="s">
        <v>363</v>
      </c>
      <c r="L78" s="29" t="s">
        <v>496</v>
      </c>
      <c r="M78" s="156">
        <v>686</v>
      </c>
      <c r="N78" s="39">
        <v>240</v>
      </c>
      <c r="O78" s="33">
        <v>0</v>
      </c>
      <c r="P78" s="33">
        <v>6</v>
      </c>
      <c r="Q78" s="33">
        <v>41</v>
      </c>
      <c r="R78" s="33">
        <v>0</v>
      </c>
      <c r="S78" s="33">
        <v>0</v>
      </c>
      <c r="T78" s="33">
        <v>0</v>
      </c>
      <c r="U78" s="33">
        <v>0</v>
      </c>
      <c r="V78" s="129">
        <v>0</v>
      </c>
      <c r="W78" s="148">
        <v>287</v>
      </c>
      <c r="X78" s="39">
        <v>27</v>
      </c>
      <c r="Y78" s="33">
        <v>0</v>
      </c>
      <c r="Z78" s="33">
        <v>7</v>
      </c>
      <c r="AA78" s="33">
        <v>3</v>
      </c>
      <c r="AB78" s="33">
        <v>0</v>
      </c>
      <c r="AC78" s="33">
        <v>0</v>
      </c>
      <c r="AD78" s="33">
        <v>0</v>
      </c>
      <c r="AE78" s="33">
        <v>0</v>
      </c>
      <c r="AF78" s="129">
        <v>0</v>
      </c>
      <c r="AG78" s="148">
        <v>37</v>
      </c>
      <c r="AH78" s="39">
        <f t="shared" si="56"/>
        <v>46</v>
      </c>
      <c r="AI78" s="33">
        <f t="shared" si="57"/>
        <v>0</v>
      </c>
      <c r="AJ78" s="33">
        <f t="shared" si="58"/>
        <v>8</v>
      </c>
      <c r="AK78" s="33">
        <f t="shared" si="59"/>
        <v>53</v>
      </c>
      <c r="AL78" s="33">
        <f t="shared" si="60"/>
        <v>0</v>
      </c>
      <c r="AM78" s="33">
        <f t="shared" si="61"/>
        <v>0</v>
      </c>
      <c r="AN78" s="33">
        <f t="shared" si="62"/>
        <v>35</v>
      </c>
      <c r="AO78" s="33">
        <f t="shared" si="63"/>
        <v>0</v>
      </c>
      <c r="AP78" s="129">
        <f t="shared" si="64"/>
        <v>0</v>
      </c>
      <c r="AQ78" s="148">
        <f t="shared" si="65"/>
        <v>142</v>
      </c>
      <c r="AR78" s="67" t="str">
        <f t="shared" si="75"/>
        <v>237EPS002</v>
      </c>
      <c r="AS78" s="736" t="s">
        <v>700</v>
      </c>
      <c r="AT78" s="736">
        <v>237</v>
      </c>
      <c r="AU78" s="736" t="s">
        <v>566</v>
      </c>
      <c r="AV78" s="737">
        <v>14</v>
      </c>
    </row>
    <row r="79" spans="2:48" ht="15" customHeight="1">
      <c r="B79" s="28" t="str">
        <f t="shared" si="66"/>
        <v>819EPS010</v>
      </c>
      <c r="C79" s="28" t="str">
        <f t="shared" si="67"/>
        <v>819EPS044</v>
      </c>
      <c r="D79" s="28" t="str">
        <f t="shared" si="68"/>
        <v>819EPS002</v>
      </c>
      <c r="E79" s="28" t="str">
        <f t="shared" si="69"/>
        <v>819EPS016</v>
      </c>
      <c r="F79" s="28" t="str">
        <f t="shared" si="70"/>
        <v>819EPS023</v>
      </c>
      <c r="G79" s="28" t="str">
        <f t="shared" si="71"/>
        <v>819EPS005</v>
      </c>
      <c r="H79" s="28" t="str">
        <f t="shared" si="72"/>
        <v>819EPS040</v>
      </c>
      <c r="I79" s="28" t="str">
        <f t="shared" si="73"/>
        <v>819EPS017</v>
      </c>
      <c r="J79" s="28" t="str">
        <f t="shared" si="74"/>
        <v>819EAS016</v>
      </c>
      <c r="K79" s="159" t="s">
        <v>364</v>
      </c>
      <c r="L79" s="29" t="s">
        <v>496</v>
      </c>
      <c r="M79" s="156">
        <v>819</v>
      </c>
      <c r="N79" s="39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129">
        <v>0</v>
      </c>
      <c r="W79" s="148">
        <v>0</v>
      </c>
      <c r="X79" s="39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129">
        <v>0</v>
      </c>
      <c r="AG79" s="148">
        <v>0</v>
      </c>
      <c r="AH79" s="39">
        <f t="shared" si="56"/>
        <v>0</v>
      </c>
      <c r="AI79" s="33">
        <f t="shared" si="57"/>
        <v>0</v>
      </c>
      <c r="AJ79" s="33">
        <f t="shared" si="58"/>
        <v>0</v>
      </c>
      <c r="AK79" s="33">
        <f t="shared" si="59"/>
        <v>0</v>
      </c>
      <c r="AL79" s="33">
        <f t="shared" si="60"/>
        <v>0</v>
      </c>
      <c r="AM79" s="33">
        <f t="shared" si="61"/>
        <v>0</v>
      </c>
      <c r="AN79" s="33">
        <f t="shared" si="62"/>
        <v>3</v>
      </c>
      <c r="AO79" s="33">
        <f t="shared" si="63"/>
        <v>0</v>
      </c>
      <c r="AP79" s="129">
        <f t="shared" si="64"/>
        <v>0</v>
      </c>
      <c r="AQ79" s="148">
        <f t="shared" si="65"/>
        <v>3</v>
      </c>
      <c r="AR79" s="67" t="str">
        <f t="shared" si="75"/>
        <v>237EPS010</v>
      </c>
      <c r="AS79" s="736" t="s">
        <v>700</v>
      </c>
      <c r="AT79" s="736">
        <v>237</v>
      </c>
      <c r="AU79" s="736" t="s">
        <v>563</v>
      </c>
      <c r="AV79" s="737">
        <v>76</v>
      </c>
    </row>
    <row r="80" spans="2:48" ht="15" customHeight="1">
      <c r="B80" s="28" t="str">
        <f t="shared" si="66"/>
        <v>854EPS010</v>
      </c>
      <c r="C80" s="28" t="str">
        <f t="shared" si="67"/>
        <v>854EPS044</v>
      </c>
      <c r="D80" s="28" t="str">
        <f t="shared" si="68"/>
        <v>854EPS002</v>
      </c>
      <c r="E80" s="28" t="str">
        <f t="shared" si="69"/>
        <v>854EPS016</v>
      </c>
      <c r="F80" s="28" t="str">
        <f t="shared" si="70"/>
        <v>854EPS023</v>
      </c>
      <c r="G80" s="28" t="str">
        <f t="shared" si="71"/>
        <v>854EPS005</v>
      </c>
      <c r="H80" s="28" t="str">
        <f t="shared" si="72"/>
        <v>854EPS040</v>
      </c>
      <c r="I80" s="28" t="str">
        <f t="shared" si="73"/>
        <v>854EPS017</v>
      </c>
      <c r="J80" s="28" t="str">
        <f t="shared" si="74"/>
        <v>854EAS016</v>
      </c>
      <c r="K80" s="159" t="s">
        <v>365</v>
      </c>
      <c r="L80" s="29" t="s">
        <v>496</v>
      </c>
      <c r="M80" s="156">
        <v>854</v>
      </c>
      <c r="N80" s="39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129">
        <v>0</v>
      </c>
      <c r="W80" s="148">
        <v>0</v>
      </c>
      <c r="X80" s="39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129">
        <v>0</v>
      </c>
      <c r="AG80" s="148">
        <v>0</v>
      </c>
      <c r="AH80" s="39">
        <f t="shared" si="56"/>
        <v>0</v>
      </c>
      <c r="AI80" s="33">
        <f t="shared" si="57"/>
        <v>0</v>
      </c>
      <c r="AJ80" s="33">
        <f t="shared" si="58"/>
        <v>0</v>
      </c>
      <c r="AK80" s="33">
        <f t="shared" si="59"/>
        <v>0</v>
      </c>
      <c r="AL80" s="33">
        <f t="shared" si="60"/>
        <v>0</v>
      </c>
      <c r="AM80" s="33">
        <f t="shared" si="61"/>
        <v>0</v>
      </c>
      <c r="AN80" s="33">
        <f t="shared" si="62"/>
        <v>0</v>
      </c>
      <c r="AO80" s="33">
        <f t="shared" si="63"/>
        <v>0</v>
      </c>
      <c r="AP80" s="129">
        <f t="shared" si="64"/>
        <v>0</v>
      </c>
      <c r="AQ80" s="148">
        <f t="shared" si="65"/>
        <v>0</v>
      </c>
      <c r="AR80" s="67" t="str">
        <f t="shared" si="75"/>
        <v>237EPS040</v>
      </c>
      <c r="AS80" s="736" t="s">
        <v>700</v>
      </c>
      <c r="AT80" s="736">
        <v>237</v>
      </c>
      <c r="AU80" s="736" t="s">
        <v>568</v>
      </c>
      <c r="AV80" s="737">
        <v>20</v>
      </c>
    </row>
    <row r="81" spans="2:48" ht="15" customHeight="1">
      <c r="B81" s="28" t="str">
        <f t="shared" si="66"/>
        <v>887EPS010</v>
      </c>
      <c r="C81" s="28" t="str">
        <f t="shared" si="67"/>
        <v>887EPS044</v>
      </c>
      <c r="D81" s="28" t="str">
        <f t="shared" si="68"/>
        <v>887EPS002</v>
      </c>
      <c r="E81" s="28" t="str">
        <f t="shared" si="69"/>
        <v>887EPS016</v>
      </c>
      <c r="F81" s="28" t="str">
        <f t="shared" si="70"/>
        <v>887EPS023</v>
      </c>
      <c r="G81" s="28" t="str">
        <f t="shared" si="71"/>
        <v>887EPS005</v>
      </c>
      <c r="H81" s="28" t="str">
        <f t="shared" si="72"/>
        <v>887EPS040</v>
      </c>
      <c r="I81" s="28" t="str">
        <f t="shared" si="73"/>
        <v>887EPS017</v>
      </c>
      <c r="J81" s="28" t="str">
        <f t="shared" si="74"/>
        <v>887EAS016</v>
      </c>
      <c r="K81" s="159" t="s">
        <v>366</v>
      </c>
      <c r="L81" s="29" t="s">
        <v>496</v>
      </c>
      <c r="M81" s="156">
        <v>887</v>
      </c>
      <c r="N81" s="39">
        <v>101</v>
      </c>
      <c r="O81" s="33">
        <v>0</v>
      </c>
      <c r="P81" s="33">
        <v>4</v>
      </c>
      <c r="Q81" s="33">
        <v>52</v>
      </c>
      <c r="R81" s="33">
        <v>0</v>
      </c>
      <c r="S81" s="33">
        <v>0</v>
      </c>
      <c r="T81" s="33">
        <v>0</v>
      </c>
      <c r="U81" s="33">
        <v>0</v>
      </c>
      <c r="V81" s="129">
        <v>0</v>
      </c>
      <c r="W81" s="148">
        <v>157</v>
      </c>
      <c r="X81" s="39">
        <v>7</v>
      </c>
      <c r="Y81" s="33">
        <v>0</v>
      </c>
      <c r="Z81" s="33">
        <v>6</v>
      </c>
      <c r="AA81" s="33">
        <v>10</v>
      </c>
      <c r="AB81" s="33">
        <v>0</v>
      </c>
      <c r="AC81" s="33">
        <v>0</v>
      </c>
      <c r="AD81" s="33">
        <v>0</v>
      </c>
      <c r="AE81" s="33">
        <v>0</v>
      </c>
      <c r="AF81" s="129">
        <v>0</v>
      </c>
      <c r="AG81" s="148">
        <v>23</v>
      </c>
      <c r="AH81" s="39">
        <f t="shared" si="56"/>
        <v>10</v>
      </c>
      <c r="AI81" s="33">
        <f t="shared" si="57"/>
        <v>0</v>
      </c>
      <c r="AJ81" s="33">
        <f t="shared" si="58"/>
        <v>1</v>
      </c>
      <c r="AK81" s="33">
        <f t="shared" si="59"/>
        <v>47</v>
      </c>
      <c r="AL81" s="33">
        <f t="shared" si="60"/>
        <v>0</v>
      </c>
      <c r="AM81" s="33">
        <f t="shared" si="61"/>
        <v>0</v>
      </c>
      <c r="AN81" s="33">
        <f t="shared" si="62"/>
        <v>17</v>
      </c>
      <c r="AO81" s="33">
        <f t="shared" si="63"/>
        <v>0</v>
      </c>
      <c r="AP81" s="129">
        <f t="shared" si="64"/>
        <v>0</v>
      </c>
      <c r="AQ81" s="148">
        <f t="shared" si="65"/>
        <v>75</v>
      </c>
      <c r="AR81" s="67" t="str">
        <f t="shared" si="75"/>
        <v>264EPS002</v>
      </c>
      <c r="AS81" s="736" t="s">
        <v>700</v>
      </c>
      <c r="AT81" s="736">
        <v>264</v>
      </c>
      <c r="AU81" s="736" t="s">
        <v>566</v>
      </c>
      <c r="AV81" s="737">
        <v>15</v>
      </c>
    </row>
    <row r="82" spans="2:48" ht="15" customHeight="1">
      <c r="B82" s="28" t="str">
        <f t="shared" si="66"/>
        <v>EPS010</v>
      </c>
      <c r="C82" s="28" t="str">
        <f t="shared" si="67"/>
        <v>EPS044</v>
      </c>
      <c r="D82" s="28" t="str">
        <f t="shared" si="68"/>
        <v>EPS002</v>
      </c>
      <c r="E82" s="28" t="str">
        <f t="shared" si="69"/>
        <v>EPS016</v>
      </c>
      <c r="F82" s="28" t="str">
        <f t="shared" si="70"/>
        <v>EPS023</v>
      </c>
      <c r="G82" s="28" t="str">
        <f t="shared" si="71"/>
        <v>EPS005</v>
      </c>
      <c r="H82" s="28" t="str">
        <f t="shared" si="72"/>
        <v>EPS040</v>
      </c>
      <c r="I82" s="28" t="str">
        <f t="shared" si="73"/>
        <v>EPS017</v>
      </c>
      <c r="J82" s="28" t="str">
        <f t="shared" si="74"/>
        <v>EAS016</v>
      </c>
      <c r="K82" s="157" t="s">
        <v>701</v>
      </c>
      <c r="L82" s="122"/>
      <c r="M82" s="158"/>
      <c r="N82" s="37">
        <v>3896</v>
      </c>
      <c r="O82" s="34">
        <v>3</v>
      </c>
      <c r="P82" s="34">
        <v>98</v>
      </c>
      <c r="Q82" s="34">
        <v>559</v>
      </c>
      <c r="R82" s="34">
        <v>0</v>
      </c>
      <c r="S82" s="34">
        <v>96</v>
      </c>
      <c r="T82" s="34">
        <v>0</v>
      </c>
      <c r="U82" s="34">
        <v>0</v>
      </c>
      <c r="V82" s="130">
        <v>0</v>
      </c>
      <c r="W82" s="147">
        <v>4652</v>
      </c>
      <c r="X82" s="37">
        <v>430</v>
      </c>
      <c r="Y82" s="34">
        <v>0</v>
      </c>
      <c r="Z82" s="34">
        <v>130</v>
      </c>
      <c r="AA82" s="34">
        <v>97</v>
      </c>
      <c r="AB82" s="34">
        <v>0</v>
      </c>
      <c r="AC82" s="34">
        <v>211</v>
      </c>
      <c r="AD82" s="34">
        <v>0</v>
      </c>
      <c r="AE82" s="34">
        <v>0</v>
      </c>
      <c r="AF82" s="130">
        <v>0</v>
      </c>
      <c r="AG82" s="147">
        <v>868</v>
      </c>
      <c r="AH82" s="37">
        <f t="shared" ref="AH82:AP82" si="76">SUM(AH83:AH105)</f>
        <v>714</v>
      </c>
      <c r="AI82" s="34">
        <f t="shared" si="76"/>
        <v>0</v>
      </c>
      <c r="AJ82" s="34">
        <f t="shared" si="76"/>
        <v>175</v>
      </c>
      <c r="AK82" s="34">
        <f t="shared" si="76"/>
        <v>458</v>
      </c>
      <c r="AL82" s="34">
        <f t="shared" si="76"/>
        <v>0</v>
      </c>
      <c r="AM82" s="34">
        <f t="shared" si="76"/>
        <v>148</v>
      </c>
      <c r="AN82" s="34">
        <f>SUM(AN83:AN105)</f>
        <v>337</v>
      </c>
      <c r="AO82" s="34">
        <f>SUM(AO83:AO105)</f>
        <v>0</v>
      </c>
      <c r="AP82" s="130">
        <f t="shared" si="76"/>
        <v>0</v>
      </c>
      <c r="AQ82" s="147">
        <f t="shared" si="65"/>
        <v>1832</v>
      </c>
      <c r="AR82" s="67" t="str">
        <f t="shared" si="75"/>
        <v>264EPS040</v>
      </c>
      <c r="AS82" s="736" t="s">
        <v>700</v>
      </c>
      <c r="AT82" s="736">
        <v>264</v>
      </c>
      <c r="AU82" s="736" t="s">
        <v>568</v>
      </c>
      <c r="AV82" s="737">
        <v>8</v>
      </c>
    </row>
    <row r="83" spans="2:48" ht="15" customHeight="1">
      <c r="B83" s="28" t="str">
        <f t="shared" si="66"/>
        <v>2EPS010</v>
      </c>
      <c r="C83" s="28" t="str">
        <f t="shared" si="67"/>
        <v>2EPS044</v>
      </c>
      <c r="D83" s="28" t="str">
        <f t="shared" si="68"/>
        <v>2EPS002</v>
      </c>
      <c r="E83" s="28" t="str">
        <f t="shared" si="69"/>
        <v>2EPS016</v>
      </c>
      <c r="F83" s="28" t="str">
        <f t="shared" si="70"/>
        <v>2EPS023</v>
      </c>
      <c r="G83" s="28" t="str">
        <f t="shared" si="71"/>
        <v>2EPS005</v>
      </c>
      <c r="H83" s="28" t="str">
        <f t="shared" si="72"/>
        <v>2EPS040</v>
      </c>
      <c r="I83" s="28" t="str">
        <f t="shared" si="73"/>
        <v>2EPS017</v>
      </c>
      <c r="J83" s="28" t="str">
        <f t="shared" si="74"/>
        <v>2EAS016</v>
      </c>
      <c r="K83" s="159" t="s">
        <v>368</v>
      </c>
      <c r="L83" s="29" t="s">
        <v>497</v>
      </c>
      <c r="M83" s="156">
        <v>2</v>
      </c>
      <c r="N83" s="39">
        <v>0</v>
      </c>
      <c r="O83" s="33">
        <v>0</v>
      </c>
      <c r="P83" s="33">
        <v>0</v>
      </c>
      <c r="Q83" s="33">
        <v>1</v>
      </c>
      <c r="R83" s="33">
        <v>0</v>
      </c>
      <c r="S83" s="33">
        <v>0</v>
      </c>
      <c r="T83" s="33">
        <v>0</v>
      </c>
      <c r="U83" s="33">
        <v>0</v>
      </c>
      <c r="V83" s="129">
        <v>0</v>
      </c>
      <c r="W83" s="148">
        <v>1</v>
      </c>
      <c r="X83" s="39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0</v>
      </c>
      <c r="AF83" s="129">
        <v>0</v>
      </c>
      <c r="AG83" s="148">
        <v>0</v>
      </c>
      <c r="AH83" s="39">
        <f t="shared" ref="AH83:AH105" si="77">IFERROR(VLOOKUP(B83,$AR$8:$AV$928,5,0),0)</f>
        <v>0</v>
      </c>
      <c r="AI83" s="33">
        <f t="shared" ref="AI83:AI105" si="78">IFERROR(VLOOKUP(C83,$AR$8:$AV$928,5,0),0)</f>
        <v>0</v>
      </c>
      <c r="AJ83" s="33">
        <f t="shared" ref="AJ83:AJ105" si="79">IFERROR(VLOOKUP(D83,$AR$8:$AV$928,5,0),0)</f>
        <v>0</v>
      </c>
      <c r="AK83" s="33">
        <f t="shared" ref="AK83:AK105" si="80">IFERROR(VLOOKUP(E83,$AR$8:$AV$928,5,0),0)</f>
        <v>0</v>
      </c>
      <c r="AL83" s="33">
        <f t="shared" ref="AL83:AL105" si="81">IFERROR(VLOOKUP(F83,$AR$8:$AV$928,5,0),0)</f>
        <v>0</v>
      </c>
      <c r="AM83" s="33">
        <f t="shared" ref="AM83:AM105" si="82">IFERROR(VLOOKUP(G83,$AR$8:$AV$928,5,0),0)</f>
        <v>0</v>
      </c>
      <c r="AN83" s="33">
        <f t="shared" ref="AN83:AN105" si="83">IFERROR(VLOOKUP(H83,$AR$8:$AV$928,5,0),0)</f>
        <v>12</v>
      </c>
      <c r="AO83" s="33">
        <f t="shared" ref="AO83:AO105" si="84">IFERROR(VLOOKUP(I83,$AR$8:$AV$928,5,0),0)</f>
        <v>0</v>
      </c>
      <c r="AP83" s="129">
        <f t="shared" ref="AP83:AP105" si="85">IFERROR(VLOOKUP(J83,$AR$8:$AV$928,5,0),0)</f>
        <v>0</v>
      </c>
      <c r="AQ83" s="148">
        <f t="shared" si="65"/>
        <v>12</v>
      </c>
      <c r="AR83" s="67" t="str">
        <f t="shared" si="75"/>
        <v>310EPS040</v>
      </c>
      <c r="AS83" s="736" t="s">
        <v>700</v>
      </c>
      <c r="AT83" s="736">
        <v>310</v>
      </c>
      <c r="AU83" s="736" t="s">
        <v>568</v>
      </c>
      <c r="AV83" s="737">
        <v>5</v>
      </c>
    </row>
    <row r="84" spans="2:48" ht="15" customHeight="1">
      <c r="B84" s="28" t="str">
        <f t="shared" si="66"/>
        <v>21EPS010</v>
      </c>
      <c r="C84" s="28" t="str">
        <f t="shared" si="67"/>
        <v>21EPS044</v>
      </c>
      <c r="D84" s="28" t="str">
        <f t="shared" si="68"/>
        <v>21EPS002</v>
      </c>
      <c r="E84" s="28" t="str">
        <f t="shared" si="69"/>
        <v>21EPS016</v>
      </c>
      <c r="F84" s="28" t="str">
        <f t="shared" si="70"/>
        <v>21EPS023</v>
      </c>
      <c r="G84" s="28" t="str">
        <f t="shared" si="71"/>
        <v>21EPS005</v>
      </c>
      <c r="H84" s="28" t="str">
        <f t="shared" si="72"/>
        <v>21EPS040</v>
      </c>
      <c r="I84" s="28" t="str">
        <f t="shared" si="73"/>
        <v>21EPS017</v>
      </c>
      <c r="J84" s="28" t="str">
        <f t="shared" si="74"/>
        <v>21EAS016</v>
      </c>
      <c r="K84" s="159" t="s">
        <v>369</v>
      </c>
      <c r="L84" s="29" t="s">
        <v>497</v>
      </c>
      <c r="M84" s="156">
        <v>21</v>
      </c>
      <c r="N84" s="39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129">
        <v>0</v>
      </c>
      <c r="W84" s="148">
        <v>0</v>
      </c>
      <c r="X84" s="39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129">
        <v>0</v>
      </c>
      <c r="AG84" s="148">
        <v>0</v>
      </c>
      <c r="AH84" s="39">
        <f t="shared" si="77"/>
        <v>0</v>
      </c>
      <c r="AI84" s="33">
        <f t="shared" si="78"/>
        <v>0</v>
      </c>
      <c r="AJ84" s="33">
        <f t="shared" si="79"/>
        <v>0</v>
      </c>
      <c r="AK84" s="33">
        <f t="shared" si="80"/>
        <v>0</v>
      </c>
      <c r="AL84" s="33">
        <f t="shared" si="81"/>
        <v>0</v>
      </c>
      <c r="AM84" s="33">
        <f t="shared" si="82"/>
        <v>0</v>
      </c>
      <c r="AN84" s="33">
        <f t="shared" si="83"/>
        <v>2</v>
      </c>
      <c r="AO84" s="33">
        <f t="shared" si="84"/>
        <v>0</v>
      </c>
      <c r="AP84" s="129">
        <f t="shared" si="85"/>
        <v>0</v>
      </c>
      <c r="AQ84" s="148">
        <f t="shared" si="65"/>
        <v>2</v>
      </c>
      <c r="AR84" s="67" t="str">
        <f t="shared" si="75"/>
        <v>315EPS040</v>
      </c>
      <c r="AS84" s="736" t="s">
        <v>700</v>
      </c>
      <c r="AT84" s="736">
        <v>315</v>
      </c>
      <c r="AU84" s="736" t="s">
        <v>568</v>
      </c>
      <c r="AV84" s="737">
        <v>3</v>
      </c>
    </row>
    <row r="85" spans="2:48" ht="15" customHeight="1">
      <c r="B85" s="28" t="str">
        <f t="shared" si="66"/>
        <v>55EPS010</v>
      </c>
      <c r="C85" s="28" t="str">
        <f t="shared" si="67"/>
        <v>55EPS044</v>
      </c>
      <c r="D85" s="28" t="str">
        <f t="shared" si="68"/>
        <v>55EPS002</v>
      </c>
      <c r="E85" s="28" t="str">
        <f t="shared" si="69"/>
        <v>55EPS016</v>
      </c>
      <c r="F85" s="28" t="str">
        <f t="shared" si="70"/>
        <v>55EPS023</v>
      </c>
      <c r="G85" s="28" t="str">
        <f t="shared" si="71"/>
        <v>55EPS005</v>
      </c>
      <c r="H85" s="28" t="str">
        <f t="shared" si="72"/>
        <v>55EPS040</v>
      </c>
      <c r="I85" s="28" t="str">
        <f t="shared" si="73"/>
        <v>55EPS017</v>
      </c>
      <c r="J85" s="28" t="str">
        <f t="shared" si="74"/>
        <v>55EAS016</v>
      </c>
      <c r="K85" s="159" t="s">
        <v>370</v>
      </c>
      <c r="L85" s="29" t="s">
        <v>497</v>
      </c>
      <c r="M85" s="156">
        <v>55</v>
      </c>
      <c r="N85" s="39">
        <v>0</v>
      </c>
      <c r="O85" s="33">
        <v>1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33">
        <v>0</v>
      </c>
      <c r="V85" s="129">
        <v>0</v>
      </c>
      <c r="W85" s="148">
        <v>1</v>
      </c>
      <c r="X85" s="39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0</v>
      </c>
      <c r="AF85" s="129">
        <v>0</v>
      </c>
      <c r="AG85" s="148">
        <v>0</v>
      </c>
      <c r="AH85" s="39">
        <f t="shared" si="77"/>
        <v>0</v>
      </c>
      <c r="AI85" s="33">
        <f t="shared" si="78"/>
        <v>0</v>
      </c>
      <c r="AJ85" s="33">
        <f t="shared" si="79"/>
        <v>0</v>
      </c>
      <c r="AK85" s="33">
        <f t="shared" si="80"/>
        <v>0</v>
      </c>
      <c r="AL85" s="33">
        <f t="shared" si="81"/>
        <v>0</v>
      </c>
      <c r="AM85" s="33">
        <f t="shared" si="82"/>
        <v>0</v>
      </c>
      <c r="AN85" s="33">
        <f t="shared" si="83"/>
        <v>2</v>
      </c>
      <c r="AO85" s="33">
        <f t="shared" si="84"/>
        <v>0</v>
      </c>
      <c r="AP85" s="129">
        <f t="shared" si="85"/>
        <v>0</v>
      </c>
      <c r="AQ85" s="148">
        <f t="shared" si="65"/>
        <v>2</v>
      </c>
      <c r="AR85" s="67" t="str">
        <f t="shared" si="75"/>
        <v>361EPS040</v>
      </c>
      <c r="AS85" s="736" t="s">
        <v>700</v>
      </c>
      <c r="AT85" s="736">
        <v>361</v>
      </c>
      <c r="AU85" s="736" t="s">
        <v>568</v>
      </c>
      <c r="AV85" s="737">
        <v>11</v>
      </c>
    </row>
    <row r="86" spans="2:48" ht="15" customHeight="1">
      <c r="B86" s="28" t="str">
        <f t="shared" si="66"/>
        <v>148EPS010</v>
      </c>
      <c r="C86" s="28" t="str">
        <f t="shared" si="67"/>
        <v>148EPS044</v>
      </c>
      <c r="D86" s="28" t="str">
        <f t="shared" si="68"/>
        <v>148EPS002</v>
      </c>
      <c r="E86" s="28" t="str">
        <f t="shared" si="69"/>
        <v>148EPS016</v>
      </c>
      <c r="F86" s="28" t="str">
        <f t="shared" si="70"/>
        <v>148EPS023</v>
      </c>
      <c r="G86" s="28" t="str">
        <f t="shared" si="71"/>
        <v>148EPS005</v>
      </c>
      <c r="H86" s="28" t="str">
        <f t="shared" si="72"/>
        <v>148EPS040</v>
      </c>
      <c r="I86" s="28" t="str">
        <f t="shared" si="73"/>
        <v>148EPS017</v>
      </c>
      <c r="J86" s="28" t="str">
        <f t="shared" si="74"/>
        <v>148EAS016</v>
      </c>
      <c r="K86" s="163" t="s">
        <v>371</v>
      </c>
      <c r="L86" s="29" t="s">
        <v>497</v>
      </c>
      <c r="M86" s="156">
        <v>148</v>
      </c>
      <c r="N86" s="39">
        <v>0</v>
      </c>
      <c r="O86" s="33">
        <v>0</v>
      </c>
      <c r="P86" s="33">
        <v>0</v>
      </c>
      <c r="Q86" s="33">
        <v>42</v>
      </c>
      <c r="R86" s="33">
        <v>0</v>
      </c>
      <c r="S86" s="33">
        <v>0</v>
      </c>
      <c r="T86" s="33">
        <v>0</v>
      </c>
      <c r="U86" s="33">
        <v>0</v>
      </c>
      <c r="V86" s="129">
        <v>0</v>
      </c>
      <c r="W86" s="148">
        <v>42</v>
      </c>
      <c r="X86" s="39">
        <v>0</v>
      </c>
      <c r="Y86" s="33">
        <v>0</v>
      </c>
      <c r="Z86" s="33">
        <v>0</v>
      </c>
      <c r="AA86" s="33">
        <v>8</v>
      </c>
      <c r="AB86" s="33">
        <v>0</v>
      </c>
      <c r="AC86" s="33">
        <v>0</v>
      </c>
      <c r="AD86" s="33">
        <v>0</v>
      </c>
      <c r="AE86" s="33">
        <v>0</v>
      </c>
      <c r="AF86" s="129">
        <v>0</v>
      </c>
      <c r="AG86" s="148">
        <v>8</v>
      </c>
      <c r="AH86" s="39">
        <f t="shared" si="77"/>
        <v>0</v>
      </c>
      <c r="AI86" s="33">
        <f t="shared" si="78"/>
        <v>0</v>
      </c>
      <c r="AJ86" s="33">
        <f t="shared" si="79"/>
        <v>0</v>
      </c>
      <c r="AK86" s="33">
        <f t="shared" si="80"/>
        <v>40</v>
      </c>
      <c r="AL86" s="33">
        <f t="shared" si="81"/>
        <v>0</v>
      </c>
      <c r="AM86" s="33">
        <f t="shared" si="82"/>
        <v>0</v>
      </c>
      <c r="AN86" s="33">
        <f t="shared" si="83"/>
        <v>26</v>
      </c>
      <c r="AO86" s="33">
        <f t="shared" si="84"/>
        <v>0</v>
      </c>
      <c r="AP86" s="129">
        <f t="shared" si="85"/>
        <v>0</v>
      </c>
      <c r="AQ86" s="148">
        <f t="shared" si="65"/>
        <v>66</v>
      </c>
      <c r="AR86" s="67" t="str">
        <f t="shared" si="75"/>
        <v>647EPS040</v>
      </c>
      <c r="AS86" s="736" t="s">
        <v>700</v>
      </c>
      <c r="AT86" s="736">
        <v>647</v>
      </c>
      <c r="AU86" s="736" t="s">
        <v>568</v>
      </c>
      <c r="AV86" s="737">
        <v>10</v>
      </c>
    </row>
    <row r="87" spans="2:48" ht="15" customHeight="1">
      <c r="B87" s="28" t="str">
        <f t="shared" si="66"/>
        <v>197EPS010</v>
      </c>
      <c r="C87" s="28" t="str">
        <f t="shared" si="67"/>
        <v>197EPS044</v>
      </c>
      <c r="D87" s="28" t="str">
        <f t="shared" si="68"/>
        <v>197EPS002</v>
      </c>
      <c r="E87" s="28" t="str">
        <f t="shared" si="69"/>
        <v>197EPS016</v>
      </c>
      <c r="F87" s="28" t="str">
        <f t="shared" si="70"/>
        <v>197EPS023</v>
      </c>
      <c r="G87" s="28" t="str">
        <f t="shared" si="71"/>
        <v>197EPS005</v>
      </c>
      <c r="H87" s="28" t="str">
        <f t="shared" si="72"/>
        <v>197EPS040</v>
      </c>
      <c r="I87" s="28" t="str">
        <f t="shared" si="73"/>
        <v>197EPS017</v>
      </c>
      <c r="J87" s="28" t="str">
        <f t="shared" si="74"/>
        <v>197EAS016</v>
      </c>
      <c r="K87" s="159" t="s">
        <v>372</v>
      </c>
      <c r="L87" s="29" t="s">
        <v>497</v>
      </c>
      <c r="M87" s="156">
        <v>197</v>
      </c>
      <c r="N87" s="39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129">
        <v>0</v>
      </c>
      <c r="W87" s="148">
        <v>0</v>
      </c>
      <c r="X87" s="39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129">
        <v>0</v>
      </c>
      <c r="AG87" s="148">
        <v>0</v>
      </c>
      <c r="AH87" s="39">
        <f t="shared" si="77"/>
        <v>0</v>
      </c>
      <c r="AI87" s="33">
        <f t="shared" si="78"/>
        <v>0</v>
      </c>
      <c r="AJ87" s="33">
        <f t="shared" si="79"/>
        <v>0</v>
      </c>
      <c r="AK87" s="33">
        <f t="shared" si="80"/>
        <v>0</v>
      </c>
      <c r="AL87" s="33">
        <f t="shared" si="81"/>
        <v>0</v>
      </c>
      <c r="AM87" s="33">
        <f t="shared" si="82"/>
        <v>0</v>
      </c>
      <c r="AN87" s="33">
        <f t="shared" si="83"/>
        <v>3</v>
      </c>
      <c r="AO87" s="33">
        <f t="shared" si="84"/>
        <v>0</v>
      </c>
      <c r="AP87" s="129">
        <f t="shared" si="85"/>
        <v>0</v>
      </c>
      <c r="AQ87" s="148">
        <f t="shared" si="65"/>
        <v>3</v>
      </c>
      <c r="AR87" s="67" t="str">
        <f t="shared" si="75"/>
        <v>658EPS040</v>
      </c>
      <c r="AS87" s="736" t="s">
        <v>700</v>
      </c>
      <c r="AT87" s="736">
        <v>658</v>
      </c>
      <c r="AU87" s="736" t="s">
        <v>568</v>
      </c>
      <c r="AV87" s="737">
        <v>4</v>
      </c>
    </row>
    <row r="88" spans="2:48" ht="15" customHeight="1">
      <c r="B88" s="28" t="str">
        <f t="shared" si="66"/>
        <v>206EPS010</v>
      </c>
      <c r="C88" s="28" t="str">
        <f t="shared" si="67"/>
        <v>206EPS044</v>
      </c>
      <c r="D88" s="28" t="str">
        <f t="shared" si="68"/>
        <v>206EPS002</v>
      </c>
      <c r="E88" s="28" t="str">
        <f t="shared" si="69"/>
        <v>206EPS016</v>
      </c>
      <c r="F88" s="28" t="str">
        <f t="shared" si="70"/>
        <v>206EPS023</v>
      </c>
      <c r="G88" s="28" t="str">
        <f t="shared" si="71"/>
        <v>206EPS005</v>
      </c>
      <c r="H88" s="28" t="str">
        <f t="shared" si="72"/>
        <v>206EPS040</v>
      </c>
      <c r="I88" s="28" t="str">
        <f t="shared" si="73"/>
        <v>206EPS017</v>
      </c>
      <c r="J88" s="28" t="str">
        <f t="shared" si="74"/>
        <v>206EAS016</v>
      </c>
      <c r="K88" s="160" t="s">
        <v>373</v>
      </c>
      <c r="L88" s="29" t="s">
        <v>497</v>
      </c>
      <c r="M88" s="156">
        <v>206</v>
      </c>
      <c r="N88" s="39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129">
        <v>0</v>
      </c>
      <c r="W88" s="148">
        <v>0</v>
      </c>
      <c r="X88" s="39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129">
        <v>0</v>
      </c>
      <c r="AG88" s="148">
        <v>0</v>
      </c>
      <c r="AH88" s="39">
        <f t="shared" si="77"/>
        <v>0</v>
      </c>
      <c r="AI88" s="33">
        <f t="shared" si="78"/>
        <v>0</v>
      </c>
      <c r="AJ88" s="33">
        <f t="shared" si="79"/>
        <v>0</v>
      </c>
      <c r="AK88" s="33">
        <f t="shared" si="80"/>
        <v>0</v>
      </c>
      <c r="AL88" s="33">
        <f t="shared" si="81"/>
        <v>0</v>
      </c>
      <c r="AM88" s="33">
        <f t="shared" si="82"/>
        <v>0</v>
      </c>
      <c r="AN88" s="33">
        <f t="shared" si="83"/>
        <v>2</v>
      </c>
      <c r="AO88" s="33">
        <f t="shared" si="84"/>
        <v>0</v>
      </c>
      <c r="AP88" s="129">
        <f t="shared" si="85"/>
        <v>0</v>
      </c>
      <c r="AQ88" s="148">
        <f t="shared" si="65"/>
        <v>2</v>
      </c>
      <c r="AR88" s="67" t="str">
        <f t="shared" si="75"/>
        <v>664EPS002</v>
      </c>
      <c r="AS88" s="736" t="s">
        <v>700</v>
      </c>
      <c r="AT88" s="736">
        <v>664</v>
      </c>
      <c r="AU88" s="736" t="s">
        <v>566</v>
      </c>
      <c r="AV88" s="737">
        <v>6</v>
      </c>
    </row>
    <row r="89" spans="2:48" ht="15" customHeight="1">
      <c r="B89" s="28" t="str">
        <f t="shared" si="66"/>
        <v>313EPS010</v>
      </c>
      <c r="C89" s="28" t="str">
        <f t="shared" si="67"/>
        <v>313EPS044</v>
      </c>
      <c r="D89" s="28" t="str">
        <f t="shared" si="68"/>
        <v>313EPS002</v>
      </c>
      <c r="E89" s="28" t="str">
        <f t="shared" si="69"/>
        <v>313EPS016</v>
      </c>
      <c r="F89" s="28" t="str">
        <f t="shared" si="70"/>
        <v>313EPS023</v>
      </c>
      <c r="G89" s="28" t="str">
        <f t="shared" si="71"/>
        <v>313EPS005</v>
      </c>
      <c r="H89" s="28" t="str">
        <f t="shared" si="72"/>
        <v>313EPS040</v>
      </c>
      <c r="I89" s="28" t="str">
        <f t="shared" si="73"/>
        <v>313EPS017</v>
      </c>
      <c r="J89" s="28" t="str">
        <f t="shared" si="74"/>
        <v>313EAS016</v>
      </c>
      <c r="K89" s="159" t="s">
        <v>374</v>
      </c>
      <c r="L89" s="29" t="s">
        <v>497</v>
      </c>
      <c r="M89" s="156">
        <v>313</v>
      </c>
      <c r="N89" s="39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129">
        <v>0</v>
      </c>
      <c r="W89" s="148">
        <v>0</v>
      </c>
      <c r="X89" s="39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129">
        <v>0</v>
      </c>
      <c r="AG89" s="148">
        <v>0</v>
      </c>
      <c r="AH89" s="39">
        <f t="shared" si="77"/>
        <v>0</v>
      </c>
      <c r="AI89" s="33">
        <f t="shared" si="78"/>
        <v>0</v>
      </c>
      <c r="AJ89" s="33">
        <f t="shared" si="79"/>
        <v>0</v>
      </c>
      <c r="AK89" s="33">
        <f t="shared" si="80"/>
        <v>0</v>
      </c>
      <c r="AL89" s="33">
        <f t="shared" si="81"/>
        <v>0</v>
      </c>
      <c r="AM89" s="33">
        <f t="shared" si="82"/>
        <v>0</v>
      </c>
      <c r="AN89" s="33">
        <f t="shared" si="83"/>
        <v>5</v>
      </c>
      <c r="AO89" s="33">
        <f t="shared" si="84"/>
        <v>0</v>
      </c>
      <c r="AP89" s="129">
        <f t="shared" si="85"/>
        <v>0</v>
      </c>
      <c r="AQ89" s="148">
        <f t="shared" si="65"/>
        <v>5</v>
      </c>
      <c r="AR89" s="67" t="str">
        <f t="shared" si="75"/>
        <v>664EPS016</v>
      </c>
      <c r="AS89" s="736" t="s">
        <v>700</v>
      </c>
      <c r="AT89" s="736">
        <v>664</v>
      </c>
      <c r="AU89" s="736" t="s">
        <v>631</v>
      </c>
      <c r="AV89" s="737">
        <v>23</v>
      </c>
    </row>
    <row r="90" spans="2:48" ht="15" customHeight="1">
      <c r="B90" s="28" t="str">
        <f t="shared" si="66"/>
        <v>318EPS010</v>
      </c>
      <c r="C90" s="28" t="str">
        <f t="shared" si="67"/>
        <v>318EPS044</v>
      </c>
      <c r="D90" s="28" t="str">
        <f t="shared" si="68"/>
        <v>318EPS002</v>
      </c>
      <c r="E90" s="28" t="str">
        <f t="shared" si="69"/>
        <v>318EPS016</v>
      </c>
      <c r="F90" s="28" t="str">
        <f t="shared" si="70"/>
        <v>318EPS023</v>
      </c>
      <c r="G90" s="28" t="str">
        <f t="shared" si="71"/>
        <v>318EPS005</v>
      </c>
      <c r="H90" s="28" t="str">
        <f t="shared" si="72"/>
        <v>318EPS040</v>
      </c>
      <c r="I90" s="28" t="str">
        <f t="shared" si="73"/>
        <v>318EPS017</v>
      </c>
      <c r="J90" s="28" t="str">
        <f t="shared" si="74"/>
        <v>318EAS016</v>
      </c>
      <c r="K90" s="159" t="s">
        <v>375</v>
      </c>
      <c r="L90" s="29" t="s">
        <v>497</v>
      </c>
      <c r="M90" s="156">
        <v>318</v>
      </c>
      <c r="N90" s="39">
        <v>285</v>
      </c>
      <c r="O90" s="33">
        <v>0</v>
      </c>
      <c r="P90" s="33">
        <v>8</v>
      </c>
      <c r="Q90" s="33">
        <v>60</v>
      </c>
      <c r="R90" s="33">
        <v>0</v>
      </c>
      <c r="S90" s="33">
        <v>0</v>
      </c>
      <c r="T90" s="33">
        <v>0</v>
      </c>
      <c r="U90" s="33">
        <v>0</v>
      </c>
      <c r="V90" s="129">
        <v>0</v>
      </c>
      <c r="W90" s="148">
        <v>353</v>
      </c>
      <c r="X90" s="39">
        <v>64</v>
      </c>
      <c r="Y90" s="33">
        <v>0</v>
      </c>
      <c r="Z90" s="33">
        <v>12</v>
      </c>
      <c r="AA90" s="33">
        <v>9</v>
      </c>
      <c r="AB90" s="33">
        <v>0</v>
      </c>
      <c r="AC90" s="33">
        <v>0</v>
      </c>
      <c r="AD90" s="33">
        <v>0</v>
      </c>
      <c r="AE90" s="33">
        <v>0</v>
      </c>
      <c r="AF90" s="129">
        <v>0</v>
      </c>
      <c r="AG90" s="148">
        <v>85</v>
      </c>
      <c r="AH90" s="39">
        <f t="shared" si="77"/>
        <v>60</v>
      </c>
      <c r="AI90" s="33">
        <f t="shared" si="78"/>
        <v>0</v>
      </c>
      <c r="AJ90" s="33">
        <f t="shared" si="79"/>
        <v>26</v>
      </c>
      <c r="AK90" s="33">
        <f t="shared" si="80"/>
        <v>30</v>
      </c>
      <c r="AL90" s="33">
        <f t="shared" si="81"/>
        <v>0</v>
      </c>
      <c r="AM90" s="33">
        <f t="shared" si="82"/>
        <v>0</v>
      </c>
      <c r="AN90" s="33">
        <f t="shared" si="83"/>
        <v>29</v>
      </c>
      <c r="AO90" s="33">
        <f t="shared" si="84"/>
        <v>0</v>
      </c>
      <c r="AP90" s="129">
        <f t="shared" si="85"/>
        <v>0</v>
      </c>
      <c r="AQ90" s="148">
        <f t="shared" si="65"/>
        <v>145</v>
      </c>
      <c r="AR90" s="67" t="str">
        <f t="shared" si="75"/>
        <v>664EPS040</v>
      </c>
      <c r="AS90" s="736" t="s">
        <v>700</v>
      </c>
      <c r="AT90" s="736">
        <v>664</v>
      </c>
      <c r="AU90" s="736" t="s">
        <v>568</v>
      </c>
      <c r="AV90" s="737">
        <v>16</v>
      </c>
    </row>
    <row r="91" spans="2:48" ht="15" customHeight="1">
      <c r="B91" s="28" t="str">
        <f t="shared" si="66"/>
        <v>321EPS010</v>
      </c>
      <c r="C91" s="28" t="str">
        <f t="shared" si="67"/>
        <v>321EPS044</v>
      </c>
      <c r="D91" s="28" t="str">
        <f t="shared" si="68"/>
        <v>321EPS002</v>
      </c>
      <c r="E91" s="28" t="str">
        <f t="shared" si="69"/>
        <v>321EPS016</v>
      </c>
      <c r="F91" s="28" t="str">
        <f t="shared" si="70"/>
        <v>321EPS023</v>
      </c>
      <c r="G91" s="28" t="str">
        <f t="shared" si="71"/>
        <v>321EPS005</v>
      </c>
      <c r="H91" s="28" t="str">
        <f t="shared" si="72"/>
        <v>321EPS040</v>
      </c>
      <c r="I91" s="28" t="str">
        <f t="shared" si="73"/>
        <v>321EPS017</v>
      </c>
      <c r="J91" s="28" t="str">
        <f t="shared" si="74"/>
        <v>321EAS016</v>
      </c>
      <c r="K91" s="159" t="s">
        <v>376</v>
      </c>
      <c r="L91" s="29" t="s">
        <v>497</v>
      </c>
      <c r="M91" s="156">
        <v>321</v>
      </c>
      <c r="N91" s="39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129">
        <v>0</v>
      </c>
      <c r="W91" s="148">
        <v>0</v>
      </c>
      <c r="X91" s="39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129">
        <v>0</v>
      </c>
      <c r="AG91" s="148">
        <v>0</v>
      </c>
      <c r="AH91" s="39">
        <f t="shared" si="77"/>
        <v>0</v>
      </c>
      <c r="AI91" s="33">
        <f t="shared" si="78"/>
        <v>0</v>
      </c>
      <c r="AJ91" s="33">
        <f t="shared" si="79"/>
        <v>0</v>
      </c>
      <c r="AK91" s="33">
        <f t="shared" si="80"/>
        <v>0</v>
      </c>
      <c r="AL91" s="33">
        <f t="shared" si="81"/>
        <v>0</v>
      </c>
      <c r="AM91" s="33">
        <f t="shared" si="82"/>
        <v>0</v>
      </c>
      <c r="AN91" s="33">
        <f t="shared" si="83"/>
        <v>4</v>
      </c>
      <c r="AO91" s="33">
        <f t="shared" si="84"/>
        <v>0</v>
      </c>
      <c r="AP91" s="129">
        <f t="shared" si="85"/>
        <v>0</v>
      </c>
      <c r="AQ91" s="148">
        <f t="shared" si="65"/>
        <v>4</v>
      </c>
      <c r="AR91" s="67" t="str">
        <f t="shared" si="75"/>
        <v>686EPS002</v>
      </c>
      <c r="AS91" s="736" t="s">
        <v>700</v>
      </c>
      <c r="AT91" s="736">
        <v>686</v>
      </c>
      <c r="AU91" s="736" t="s">
        <v>566</v>
      </c>
      <c r="AV91" s="737">
        <v>8</v>
      </c>
    </row>
    <row r="92" spans="2:48" ht="15" customHeight="1">
      <c r="B92" s="28" t="str">
        <f t="shared" si="66"/>
        <v>376EPS010</v>
      </c>
      <c r="C92" s="28" t="str">
        <f t="shared" si="67"/>
        <v>376EPS044</v>
      </c>
      <c r="D92" s="28" t="str">
        <f t="shared" si="68"/>
        <v>376EPS002</v>
      </c>
      <c r="E92" s="28" t="str">
        <f t="shared" si="69"/>
        <v>376EPS016</v>
      </c>
      <c r="F92" s="28" t="str">
        <f t="shared" si="70"/>
        <v>376EPS023</v>
      </c>
      <c r="G92" s="28" t="str">
        <f t="shared" si="71"/>
        <v>376EPS005</v>
      </c>
      <c r="H92" s="28" t="str">
        <f t="shared" si="72"/>
        <v>376EPS040</v>
      </c>
      <c r="I92" s="28" t="str">
        <f t="shared" si="73"/>
        <v>376EPS017</v>
      </c>
      <c r="J92" s="28" t="str">
        <f t="shared" si="74"/>
        <v>376EAS016</v>
      </c>
      <c r="K92" s="159" t="s">
        <v>377</v>
      </c>
      <c r="L92" s="29" t="s">
        <v>497</v>
      </c>
      <c r="M92" s="156">
        <v>376</v>
      </c>
      <c r="N92" s="39">
        <v>777</v>
      </c>
      <c r="O92" s="33">
        <v>0</v>
      </c>
      <c r="P92" s="33">
        <v>0</v>
      </c>
      <c r="Q92" s="33">
        <v>107</v>
      </c>
      <c r="R92" s="33">
        <v>0</v>
      </c>
      <c r="S92" s="33">
        <v>7</v>
      </c>
      <c r="T92" s="33">
        <v>0</v>
      </c>
      <c r="U92" s="33">
        <v>0</v>
      </c>
      <c r="V92" s="129">
        <v>0</v>
      </c>
      <c r="W92" s="148">
        <v>891</v>
      </c>
      <c r="X92" s="39">
        <v>92</v>
      </c>
      <c r="Y92" s="33">
        <v>0</v>
      </c>
      <c r="Z92" s="33">
        <v>0</v>
      </c>
      <c r="AA92" s="33">
        <v>6</v>
      </c>
      <c r="AB92" s="33">
        <v>0</v>
      </c>
      <c r="AC92" s="33">
        <v>15</v>
      </c>
      <c r="AD92" s="33">
        <v>0</v>
      </c>
      <c r="AE92" s="33">
        <v>0</v>
      </c>
      <c r="AF92" s="129">
        <v>0</v>
      </c>
      <c r="AG92" s="148">
        <v>113</v>
      </c>
      <c r="AH92" s="39">
        <f t="shared" si="77"/>
        <v>138</v>
      </c>
      <c r="AI92" s="33">
        <f t="shared" si="78"/>
        <v>0</v>
      </c>
      <c r="AJ92" s="33">
        <f t="shared" si="79"/>
        <v>1</v>
      </c>
      <c r="AK92" s="33">
        <f t="shared" si="80"/>
        <v>104</v>
      </c>
      <c r="AL92" s="33">
        <f t="shared" si="81"/>
        <v>0</v>
      </c>
      <c r="AM92" s="33">
        <f t="shared" si="82"/>
        <v>0</v>
      </c>
      <c r="AN92" s="33">
        <f t="shared" si="83"/>
        <v>28</v>
      </c>
      <c r="AO92" s="33">
        <f t="shared" si="84"/>
        <v>0</v>
      </c>
      <c r="AP92" s="129">
        <f t="shared" si="85"/>
        <v>0</v>
      </c>
      <c r="AQ92" s="148">
        <f t="shared" si="65"/>
        <v>271</v>
      </c>
      <c r="AR92" s="67" t="str">
        <f t="shared" si="75"/>
        <v>686EPS010</v>
      </c>
      <c r="AS92" s="736" t="s">
        <v>700</v>
      </c>
      <c r="AT92" s="736">
        <v>686</v>
      </c>
      <c r="AU92" s="736" t="s">
        <v>563</v>
      </c>
      <c r="AV92" s="737">
        <v>46</v>
      </c>
    </row>
    <row r="93" spans="2:48" ht="15" customHeight="1">
      <c r="B93" s="28" t="str">
        <f t="shared" si="66"/>
        <v>400EPS010</v>
      </c>
      <c r="C93" s="28" t="str">
        <f t="shared" si="67"/>
        <v>400EPS044</v>
      </c>
      <c r="D93" s="28" t="str">
        <f t="shared" si="68"/>
        <v>400EPS002</v>
      </c>
      <c r="E93" s="28" t="str">
        <f t="shared" si="69"/>
        <v>400EPS016</v>
      </c>
      <c r="F93" s="28" t="str">
        <f t="shared" si="70"/>
        <v>400EPS023</v>
      </c>
      <c r="G93" s="28" t="str">
        <f t="shared" si="71"/>
        <v>400EPS005</v>
      </c>
      <c r="H93" s="28" t="str">
        <f t="shared" si="72"/>
        <v>400EPS040</v>
      </c>
      <c r="I93" s="28" t="str">
        <f t="shared" si="73"/>
        <v>400EPS017</v>
      </c>
      <c r="J93" s="28" t="str">
        <f t="shared" si="74"/>
        <v>400EAS016</v>
      </c>
      <c r="K93" s="160" t="s">
        <v>378</v>
      </c>
      <c r="L93" s="29" t="s">
        <v>497</v>
      </c>
      <c r="M93" s="156">
        <v>400</v>
      </c>
      <c r="N93" s="39">
        <v>0</v>
      </c>
      <c r="O93" s="33">
        <v>0</v>
      </c>
      <c r="P93" s="33">
        <v>9</v>
      </c>
      <c r="Q93" s="33">
        <v>31</v>
      </c>
      <c r="R93" s="33">
        <v>0</v>
      </c>
      <c r="S93" s="33">
        <v>0</v>
      </c>
      <c r="T93" s="33">
        <v>0</v>
      </c>
      <c r="U93" s="33">
        <v>0</v>
      </c>
      <c r="V93" s="129">
        <v>0</v>
      </c>
      <c r="W93" s="148">
        <v>40</v>
      </c>
      <c r="X93" s="39">
        <v>0</v>
      </c>
      <c r="Y93" s="33">
        <v>0</v>
      </c>
      <c r="Z93" s="33">
        <v>6</v>
      </c>
      <c r="AA93" s="33">
        <v>11</v>
      </c>
      <c r="AB93" s="33">
        <v>0</v>
      </c>
      <c r="AC93" s="33">
        <v>0</v>
      </c>
      <c r="AD93" s="33">
        <v>0</v>
      </c>
      <c r="AE93" s="33">
        <v>0</v>
      </c>
      <c r="AF93" s="129">
        <v>0</v>
      </c>
      <c r="AG93" s="148">
        <v>17</v>
      </c>
      <c r="AH93" s="39">
        <f t="shared" si="77"/>
        <v>0</v>
      </c>
      <c r="AI93" s="33">
        <f t="shared" si="78"/>
        <v>0</v>
      </c>
      <c r="AJ93" s="33">
        <f t="shared" si="79"/>
        <v>13</v>
      </c>
      <c r="AK93" s="33">
        <f t="shared" si="80"/>
        <v>31</v>
      </c>
      <c r="AL93" s="33">
        <f t="shared" si="81"/>
        <v>0</v>
      </c>
      <c r="AM93" s="33">
        <f t="shared" si="82"/>
        <v>0</v>
      </c>
      <c r="AN93" s="33">
        <f t="shared" si="83"/>
        <v>8</v>
      </c>
      <c r="AO93" s="33">
        <f t="shared" si="84"/>
        <v>0</v>
      </c>
      <c r="AP93" s="129">
        <f t="shared" si="85"/>
        <v>0</v>
      </c>
      <c r="AQ93" s="148">
        <f t="shared" si="65"/>
        <v>52</v>
      </c>
      <c r="AR93" s="67" t="str">
        <f t="shared" si="75"/>
        <v>686EPS016</v>
      </c>
      <c r="AS93" s="736" t="s">
        <v>700</v>
      </c>
      <c r="AT93" s="736">
        <v>686</v>
      </c>
      <c r="AU93" s="736" t="s">
        <v>631</v>
      </c>
      <c r="AV93" s="737">
        <v>53</v>
      </c>
    </row>
    <row r="94" spans="2:48" ht="15" customHeight="1">
      <c r="B94" s="28" t="str">
        <f t="shared" si="66"/>
        <v>440EPS010</v>
      </c>
      <c r="C94" s="28" t="str">
        <f t="shared" si="67"/>
        <v>440EPS044</v>
      </c>
      <c r="D94" s="28" t="str">
        <f t="shared" si="68"/>
        <v>440EPS002</v>
      </c>
      <c r="E94" s="28" t="str">
        <f t="shared" si="69"/>
        <v>440EPS016</v>
      </c>
      <c r="F94" s="28" t="str">
        <f t="shared" si="70"/>
        <v>440EPS023</v>
      </c>
      <c r="G94" s="28" t="str">
        <f t="shared" si="71"/>
        <v>440EPS005</v>
      </c>
      <c r="H94" s="28" t="str">
        <f t="shared" si="72"/>
        <v>440EPS040</v>
      </c>
      <c r="I94" s="28" t="str">
        <f t="shared" si="73"/>
        <v>440EPS017</v>
      </c>
      <c r="J94" s="28" t="str">
        <f t="shared" si="74"/>
        <v>440EAS016</v>
      </c>
      <c r="K94" s="159" t="s">
        <v>379</v>
      </c>
      <c r="L94" s="29" t="s">
        <v>497</v>
      </c>
      <c r="M94" s="156">
        <v>440</v>
      </c>
      <c r="N94" s="39">
        <v>419</v>
      </c>
      <c r="O94" s="33">
        <v>2</v>
      </c>
      <c r="P94" s="33">
        <v>7</v>
      </c>
      <c r="Q94" s="33">
        <v>85</v>
      </c>
      <c r="R94" s="33">
        <v>0</v>
      </c>
      <c r="S94" s="33">
        <v>0</v>
      </c>
      <c r="T94" s="33">
        <v>0</v>
      </c>
      <c r="U94" s="33">
        <v>0</v>
      </c>
      <c r="V94" s="129">
        <v>0</v>
      </c>
      <c r="W94" s="148">
        <v>513</v>
      </c>
      <c r="X94" s="39">
        <v>31</v>
      </c>
      <c r="Y94" s="33">
        <v>0</v>
      </c>
      <c r="Z94" s="33">
        <v>18</v>
      </c>
      <c r="AA94" s="33">
        <v>14</v>
      </c>
      <c r="AB94" s="33">
        <v>0</v>
      </c>
      <c r="AC94" s="33">
        <v>2</v>
      </c>
      <c r="AD94" s="33">
        <v>0</v>
      </c>
      <c r="AE94" s="33">
        <v>0</v>
      </c>
      <c r="AF94" s="129">
        <v>0</v>
      </c>
      <c r="AG94" s="148">
        <v>65</v>
      </c>
      <c r="AH94" s="39">
        <f t="shared" si="77"/>
        <v>77</v>
      </c>
      <c r="AI94" s="33">
        <f t="shared" si="78"/>
        <v>0</v>
      </c>
      <c r="AJ94" s="33">
        <f t="shared" si="79"/>
        <v>28</v>
      </c>
      <c r="AK94" s="33">
        <f t="shared" si="80"/>
        <v>53</v>
      </c>
      <c r="AL94" s="33">
        <f t="shared" si="81"/>
        <v>0</v>
      </c>
      <c r="AM94" s="33">
        <f t="shared" si="82"/>
        <v>1</v>
      </c>
      <c r="AN94" s="33">
        <f t="shared" si="83"/>
        <v>24</v>
      </c>
      <c r="AO94" s="33">
        <f t="shared" si="84"/>
        <v>0</v>
      </c>
      <c r="AP94" s="129">
        <f t="shared" si="85"/>
        <v>0</v>
      </c>
      <c r="AQ94" s="148">
        <f t="shared" si="65"/>
        <v>183</v>
      </c>
      <c r="AR94" s="67" t="str">
        <f t="shared" si="75"/>
        <v>686EPS040</v>
      </c>
      <c r="AS94" s="736" t="s">
        <v>700</v>
      </c>
      <c r="AT94" s="736">
        <v>686</v>
      </c>
      <c r="AU94" s="736" t="s">
        <v>568</v>
      </c>
      <c r="AV94" s="737">
        <v>35</v>
      </c>
    </row>
    <row r="95" spans="2:48" ht="15" customHeight="1">
      <c r="B95" s="28" t="str">
        <f t="shared" si="66"/>
        <v>483EPS010</v>
      </c>
      <c r="C95" s="28" t="str">
        <f t="shared" si="67"/>
        <v>483EPS044</v>
      </c>
      <c r="D95" s="28" t="str">
        <f t="shared" si="68"/>
        <v>483EPS002</v>
      </c>
      <c r="E95" s="28" t="str">
        <f t="shared" si="69"/>
        <v>483EPS016</v>
      </c>
      <c r="F95" s="28" t="str">
        <f t="shared" si="70"/>
        <v>483EPS023</v>
      </c>
      <c r="G95" s="28" t="str">
        <f t="shared" si="71"/>
        <v>483EPS005</v>
      </c>
      <c r="H95" s="28" t="str">
        <f t="shared" si="72"/>
        <v>483EPS040</v>
      </c>
      <c r="I95" s="28" t="str">
        <f t="shared" si="73"/>
        <v>483EPS017</v>
      </c>
      <c r="J95" s="28" t="str">
        <f t="shared" si="74"/>
        <v>483EAS016</v>
      </c>
      <c r="K95" s="159" t="s">
        <v>380</v>
      </c>
      <c r="L95" s="29" t="s">
        <v>497</v>
      </c>
      <c r="M95" s="156">
        <v>483</v>
      </c>
      <c r="N95" s="39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129">
        <v>0</v>
      </c>
      <c r="W95" s="148">
        <v>0</v>
      </c>
      <c r="X95" s="39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129">
        <v>0</v>
      </c>
      <c r="AG95" s="148">
        <v>0</v>
      </c>
      <c r="AH95" s="39">
        <f t="shared" si="77"/>
        <v>0</v>
      </c>
      <c r="AI95" s="33">
        <f t="shared" si="78"/>
        <v>0</v>
      </c>
      <c r="AJ95" s="33">
        <f t="shared" si="79"/>
        <v>0</v>
      </c>
      <c r="AK95" s="33">
        <f t="shared" si="80"/>
        <v>0</v>
      </c>
      <c r="AL95" s="33">
        <f t="shared" si="81"/>
        <v>0</v>
      </c>
      <c r="AM95" s="33">
        <f t="shared" si="82"/>
        <v>0</v>
      </c>
      <c r="AN95" s="33">
        <f t="shared" si="83"/>
        <v>1</v>
      </c>
      <c r="AO95" s="33">
        <f t="shared" si="84"/>
        <v>0</v>
      </c>
      <c r="AP95" s="129">
        <f t="shared" si="85"/>
        <v>0</v>
      </c>
      <c r="AQ95" s="148">
        <f t="shared" si="65"/>
        <v>1</v>
      </c>
      <c r="AR95" s="67" t="str">
        <f t="shared" si="75"/>
        <v>819EPS040</v>
      </c>
      <c r="AS95" s="736" t="s">
        <v>700</v>
      </c>
      <c r="AT95" s="736">
        <v>819</v>
      </c>
      <c r="AU95" s="736" t="s">
        <v>568</v>
      </c>
      <c r="AV95" s="737">
        <v>3</v>
      </c>
    </row>
    <row r="96" spans="2:48" ht="15" customHeight="1">
      <c r="B96" s="28" t="str">
        <f t="shared" si="66"/>
        <v>541EPS010</v>
      </c>
      <c r="C96" s="28" t="str">
        <f t="shared" si="67"/>
        <v>541EPS044</v>
      </c>
      <c r="D96" s="28" t="str">
        <f t="shared" si="68"/>
        <v>541EPS002</v>
      </c>
      <c r="E96" s="28" t="str">
        <f t="shared" si="69"/>
        <v>541EPS016</v>
      </c>
      <c r="F96" s="28" t="str">
        <f t="shared" si="70"/>
        <v>541EPS023</v>
      </c>
      <c r="G96" s="28" t="str">
        <f t="shared" si="71"/>
        <v>541EPS005</v>
      </c>
      <c r="H96" s="28" t="str">
        <f t="shared" si="72"/>
        <v>541EPS040</v>
      </c>
      <c r="I96" s="28" t="str">
        <f t="shared" si="73"/>
        <v>541EPS017</v>
      </c>
      <c r="J96" s="28" t="str">
        <f t="shared" si="74"/>
        <v>541EAS016</v>
      </c>
      <c r="K96" s="164" t="s">
        <v>381</v>
      </c>
      <c r="L96" s="29" t="s">
        <v>497</v>
      </c>
      <c r="M96" s="156">
        <v>541</v>
      </c>
      <c r="N96" s="39">
        <v>0</v>
      </c>
      <c r="O96" s="33">
        <v>0</v>
      </c>
      <c r="P96" s="33">
        <v>9</v>
      </c>
      <c r="Q96" s="33">
        <v>7</v>
      </c>
      <c r="R96" s="33">
        <v>0</v>
      </c>
      <c r="S96" s="33">
        <v>0</v>
      </c>
      <c r="T96" s="33">
        <v>0</v>
      </c>
      <c r="U96" s="33">
        <v>0</v>
      </c>
      <c r="V96" s="129">
        <v>0</v>
      </c>
      <c r="W96" s="148">
        <v>16</v>
      </c>
      <c r="X96" s="39">
        <v>0</v>
      </c>
      <c r="Y96" s="33">
        <v>0</v>
      </c>
      <c r="Z96" s="33">
        <v>10</v>
      </c>
      <c r="AA96" s="33">
        <v>0</v>
      </c>
      <c r="AB96" s="33">
        <v>0</v>
      </c>
      <c r="AC96" s="33">
        <v>0</v>
      </c>
      <c r="AD96" s="33">
        <v>0</v>
      </c>
      <c r="AE96" s="33">
        <v>0</v>
      </c>
      <c r="AF96" s="129">
        <v>0</v>
      </c>
      <c r="AG96" s="148">
        <v>10</v>
      </c>
      <c r="AH96" s="39">
        <f t="shared" si="77"/>
        <v>0</v>
      </c>
      <c r="AI96" s="33">
        <f t="shared" si="78"/>
        <v>0</v>
      </c>
      <c r="AJ96" s="33">
        <f t="shared" si="79"/>
        <v>11</v>
      </c>
      <c r="AK96" s="33">
        <f t="shared" si="80"/>
        <v>0</v>
      </c>
      <c r="AL96" s="33">
        <f t="shared" si="81"/>
        <v>0</v>
      </c>
      <c r="AM96" s="33">
        <f t="shared" si="82"/>
        <v>0</v>
      </c>
      <c r="AN96" s="33">
        <f t="shared" si="83"/>
        <v>3</v>
      </c>
      <c r="AO96" s="33">
        <f t="shared" si="84"/>
        <v>0</v>
      </c>
      <c r="AP96" s="129">
        <f t="shared" si="85"/>
        <v>0</v>
      </c>
      <c r="AQ96" s="148">
        <f t="shared" si="65"/>
        <v>14</v>
      </c>
      <c r="AR96" s="67" t="str">
        <f t="shared" si="75"/>
        <v>887EPS002</v>
      </c>
      <c r="AS96" s="736" t="s">
        <v>700</v>
      </c>
      <c r="AT96" s="736">
        <v>887</v>
      </c>
      <c r="AU96" s="736" t="s">
        <v>566</v>
      </c>
      <c r="AV96" s="737">
        <v>1</v>
      </c>
    </row>
    <row r="97" spans="2:48" ht="15" customHeight="1">
      <c r="B97" s="28" t="str">
        <f t="shared" si="66"/>
        <v>607EPS010</v>
      </c>
      <c r="C97" s="28" t="str">
        <f t="shared" si="67"/>
        <v>607EPS044</v>
      </c>
      <c r="D97" s="28" t="str">
        <f t="shared" si="68"/>
        <v>607EPS002</v>
      </c>
      <c r="E97" s="28" t="str">
        <f t="shared" si="69"/>
        <v>607EPS016</v>
      </c>
      <c r="F97" s="28" t="str">
        <f t="shared" si="70"/>
        <v>607EPS023</v>
      </c>
      <c r="G97" s="28" t="str">
        <f t="shared" si="71"/>
        <v>607EPS005</v>
      </c>
      <c r="H97" s="28" t="str">
        <f t="shared" si="72"/>
        <v>607EPS040</v>
      </c>
      <c r="I97" s="28" t="str">
        <f t="shared" si="73"/>
        <v>607EPS017</v>
      </c>
      <c r="J97" s="28" t="str">
        <f t="shared" si="74"/>
        <v>607EAS016</v>
      </c>
      <c r="K97" s="159" t="s">
        <v>382</v>
      </c>
      <c r="L97" s="29" t="s">
        <v>497</v>
      </c>
      <c r="M97" s="156">
        <v>607</v>
      </c>
      <c r="N97" s="39">
        <v>0</v>
      </c>
      <c r="O97" s="33">
        <v>0</v>
      </c>
      <c r="P97" s="33">
        <v>0</v>
      </c>
      <c r="Q97" s="33">
        <v>16</v>
      </c>
      <c r="R97" s="33">
        <v>0</v>
      </c>
      <c r="S97" s="33">
        <v>0</v>
      </c>
      <c r="T97" s="33">
        <v>0</v>
      </c>
      <c r="U97" s="33">
        <v>0</v>
      </c>
      <c r="V97" s="129">
        <v>0</v>
      </c>
      <c r="W97" s="148">
        <v>16</v>
      </c>
      <c r="X97" s="39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129">
        <v>0</v>
      </c>
      <c r="AG97" s="148">
        <v>0</v>
      </c>
      <c r="AH97" s="39">
        <f t="shared" si="77"/>
        <v>0</v>
      </c>
      <c r="AI97" s="33">
        <f t="shared" si="78"/>
        <v>0</v>
      </c>
      <c r="AJ97" s="33">
        <f t="shared" si="79"/>
        <v>0</v>
      </c>
      <c r="AK97" s="33">
        <f t="shared" si="80"/>
        <v>0</v>
      </c>
      <c r="AL97" s="33">
        <f t="shared" si="81"/>
        <v>0</v>
      </c>
      <c r="AM97" s="33">
        <f t="shared" si="82"/>
        <v>0</v>
      </c>
      <c r="AN97" s="33">
        <f t="shared" si="83"/>
        <v>13</v>
      </c>
      <c r="AO97" s="33">
        <f t="shared" si="84"/>
        <v>0</v>
      </c>
      <c r="AP97" s="129">
        <f t="shared" si="85"/>
        <v>0</v>
      </c>
      <c r="AQ97" s="148">
        <f t="shared" si="65"/>
        <v>13</v>
      </c>
      <c r="AR97" s="67" t="str">
        <f t="shared" si="75"/>
        <v>887EPS010</v>
      </c>
      <c r="AS97" s="736" t="s">
        <v>700</v>
      </c>
      <c r="AT97" s="736">
        <v>887</v>
      </c>
      <c r="AU97" s="736" t="s">
        <v>563</v>
      </c>
      <c r="AV97" s="737">
        <v>10</v>
      </c>
    </row>
    <row r="98" spans="2:48" ht="15" customHeight="1">
      <c r="B98" s="28" t="str">
        <f t="shared" si="66"/>
        <v>615EPS010</v>
      </c>
      <c r="C98" s="28" t="str">
        <f t="shared" si="67"/>
        <v>615EPS044</v>
      </c>
      <c r="D98" s="28" t="str">
        <f t="shared" si="68"/>
        <v>615EPS002</v>
      </c>
      <c r="E98" s="28" t="str">
        <f t="shared" si="69"/>
        <v>615EPS016</v>
      </c>
      <c r="F98" s="28" t="str">
        <f t="shared" si="70"/>
        <v>615EPS023</v>
      </c>
      <c r="G98" s="28" t="str">
        <f t="shared" si="71"/>
        <v>615EPS005</v>
      </c>
      <c r="H98" s="28" t="str">
        <f t="shared" si="72"/>
        <v>615EPS040</v>
      </c>
      <c r="I98" s="28" t="str">
        <f t="shared" si="73"/>
        <v>615EPS017</v>
      </c>
      <c r="J98" s="28" t="str">
        <f t="shared" si="74"/>
        <v>615EAS016</v>
      </c>
      <c r="K98" s="159" t="s">
        <v>383</v>
      </c>
      <c r="L98" s="29" t="s">
        <v>497</v>
      </c>
      <c r="M98" s="156">
        <v>615</v>
      </c>
      <c r="N98" s="39">
        <v>2415</v>
      </c>
      <c r="O98" s="33">
        <v>0</v>
      </c>
      <c r="P98" s="33">
        <v>65</v>
      </c>
      <c r="Q98" s="33">
        <v>141</v>
      </c>
      <c r="R98" s="33">
        <v>0</v>
      </c>
      <c r="S98" s="33">
        <v>87</v>
      </c>
      <c r="T98" s="33">
        <v>0</v>
      </c>
      <c r="U98" s="33">
        <v>0</v>
      </c>
      <c r="V98" s="129">
        <v>0</v>
      </c>
      <c r="W98" s="148">
        <v>2708</v>
      </c>
      <c r="X98" s="39">
        <v>243</v>
      </c>
      <c r="Y98" s="33">
        <v>0</v>
      </c>
      <c r="Z98" s="33">
        <v>84</v>
      </c>
      <c r="AA98" s="33">
        <v>38</v>
      </c>
      <c r="AB98" s="33">
        <v>0</v>
      </c>
      <c r="AC98" s="33">
        <v>194</v>
      </c>
      <c r="AD98" s="33">
        <v>0</v>
      </c>
      <c r="AE98" s="33">
        <v>0</v>
      </c>
      <c r="AF98" s="129">
        <v>0</v>
      </c>
      <c r="AG98" s="148">
        <v>559</v>
      </c>
      <c r="AH98" s="39">
        <f t="shared" si="77"/>
        <v>439</v>
      </c>
      <c r="AI98" s="33">
        <f t="shared" si="78"/>
        <v>0</v>
      </c>
      <c r="AJ98" s="33">
        <f t="shared" si="79"/>
        <v>96</v>
      </c>
      <c r="AK98" s="33">
        <f t="shared" si="80"/>
        <v>147</v>
      </c>
      <c r="AL98" s="33">
        <f t="shared" si="81"/>
        <v>0</v>
      </c>
      <c r="AM98" s="33">
        <f t="shared" si="82"/>
        <v>147</v>
      </c>
      <c r="AN98" s="33">
        <f t="shared" si="83"/>
        <v>88</v>
      </c>
      <c r="AO98" s="33">
        <f t="shared" si="84"/>
        <v>0</v>
      </c>
      <c r="AP98" s="129">
        <f t="shared" si="85"/>
        <v>0</v>
      </c>
      <c r="AQ98" s="148">
        <f t="shared" si="65"/>
        <v>917</v>
      </c>
      <c r="AR98" s="67" t="str">
        <f t="shared" si="75"/>
        <v>887EPS016</v>
      </c>
      <c r="AS98" s="736" t="s">
        <v>700</v>
      </c>
      <c r="AT98" s="736">
        <v>887</v>
      </c>
      <c r="AU98" s="736" t="s">
        <v>631</v>
      </c>
      <c r="AV98" s="737">
        <v>47</v>
      </c>
    </row>
    <row r="99" spans="2:48" ht="15" customHeight="1">
      <c r="B99" s="28" t="str">
        <f t="shared" si="66"/>
        <v>649EPS010</v>
      </c>
      <c r="C99" s="28" t="str">
        <f t="shared" si="67"/>
        <v>649EPS044</v>
      </c>
      <c r="D99" s="28" t="str">
        <f t="shared" si="68"/>
        <v>649EPS002</v>
      </c>
      <c r="E99" s="28" t="str">
        <f t="shared" si="69"/>
        <v>649EPS016</v>
      </c>
      <c r="F99" s="28" t="str">
        <f t="shared" si="70"/>
        <v>649EPS023</v>
      </c>
      <c r="G99" s="28" t="str">
        <f t="shared" si="71"/>
        <v>649EPS005</v>
      </c>
      <c r="H99" s="28" t="str">
        <f t="shared" si="72"/>
        <v>649EPS040</v>
      </c>
      <c r="I99" s="28" t="str">
        <f t="shared" si="73"/>
        <v>649EPS017</v>
      </c>
      <c r="J99" s="28" t="str">
        <f t="shared" si="74"/>
        <v>649EAS016</v>
      </c>
      <c r="K99" s="159" t="s">
        <v>384</v>
      </c>
      <c r="L99" s="29" t="s">
        <v>497</v>
      </c>
      <c r="M99" s="156">
        <v>649</v>
      </c>
      <c r="N99" s="39">
        <v>0</v>
      </c>
      <c r="O99" s="33">
        <v>0</v>
      </c>
      <c r="P99" s="33">
        <v>0</v>
      </c>
      <c r="Q99" s="33">
        <v>1</v>
      </c>
      <c r="R99" s="33">
        <v>0</v>
      </c>
      <c r="S99" s="33">
        <v>0</v>
      </c>
      <c r="T99" s="33">
        <v>0</v>
      </c>
      <c r="U99" s="33">
        <v>0</v>
      </c>
      <c r="V99" s="129">
        <v>0</v>
      </c>
      <c r="W99" s="148">
        <v>1</v>
      </c>
      <c r="X99" s="39">
        <v>0</v>
      </c>
      <c r="Y99" s="33">
        <v>0</v>
      </c>
      <c r="Z99" s="33">
        <v>0</v>
      </c>
      <c r="AA99" s="33">
        <v>0</v>
      </c>
      <c r="AB99" s="33">
        <v>0</v>
      </c>
      <c r="AC99" s="33">
        <v>0</v>
      </c>
      <c r="AD99" s="33">
        <v>0</v>
      </c>
      <c r="AE99" s="33">
        <v>0</v>
      </c>
      <c r="AF99" s="129">
        <v>0</v>
      </c>
      <c r="AG99" s="148">
        <v>0</v>
      </c>
      <c r="AH99" s="39">
        <f t="shared" si="77"/>
        <v>0</v>
      </c>
      <c r="AI99" s="33">
        <f t="shared" si="78"/>
        <v>0</v>
      </c>
      <c r="AJ99" s="33">
        <f t="shared" si="79"/>
        <v>0</v>
      </c>
      <c r="AK99" s="33">
        <f t="shared" si="80"/>
        <v>0</v>
      </c>
      <c r="AL99" s="33">
        <f t="shared" si="81"/>
        <v>0</v>
      </c>
      <c r="AM99" s="33">
        <f t="shared" si="82"/>
        <v>0</v>
      </c>
      <c r="AN99" s="33">
        <f t="shared" si="83"/>
        <v>19</v>
      </c>
      <c r="AO99" s="33">
        <f t="shared" si="84"/>
        <v>0</v>
      </c>
      <c r="AP99" s="129">
        <f t="shared" si="85"/>
        <v>0</v>
      </c>
      <c r="AQ99" s="148">
        <f t="shared" si="65"/>
        <v>19</v>
      </c>
      <c r="AR99" s="67" t="str">
        <f t="shared" si="75"/>
        <v>887EPS040</v>
      </c>
      <c r="AS99" s="736" t="s">
        <v>700</v>
      </c>
      <c r="AT99" s="736">
        <v>887</v>
      </c>
      <c r="AU99" s="736" t="s">
        <v>568</v>
      </c>
      <c r="AV99" s="737">
        <v>17</v>
      </c>
    </row>
    <row r="100" spans="2:48" ht="15" customHeight="1">
      <c r="B100" s="28" t="str">
        <f t="shared" si="66"/>
        <v>652EPS010</v>
      </c>
      <c r="C100" s="28" t="str">
        <f t="shared" si="67"/>
        <v>652EPS044</v>
      </c>
      <c r="D100" s="28" t="str">
        <f t="shared" si="68"/>
        <v>652EPS002</v>
      </c>
      <c r="E100" s="28" t="str">
        <f t="shared" si="69"/>
        <v>652EPS016</v>
      </c>
      <c r="F100" s="28" t="str">
        <f t="shared" si="70"/>
        <v>652EPS023</v>
      </c>
      <c r="G100" s="28" t="str">
        <f t="shared" si="71"/>
        <v>652EPS005</v>
      </c>
      <c r="H100" s="28" t="str">
        <f t="shared" si="72"/>
        <v>652EPS040</v>
      </c>
      <c r="I100" s="28" t="str">
        <f t="shared" si="73"/>
        <v>652EPS017</v>
      </c>
      <c r="J100" s="28" t="str">
        <f t="shared" si="74"/>
        <v>652EAS016</v>
      </c>
      <c r="K100" s="159" t="s">
        <v>385</v>
      </c>
      <c r="L100" s="29" t="s">
        <v>497</v>
      </c>
      <c r="M100" s="156">
        <v>652</v>
      </c>
      <c r="N100" s="39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129">
        <v>0</v>
      </c>
      <c r="W100" s="148">
        <v>0</v>
      </c>
      <c r="X100" s="39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  <c r="AD100" s="33">
        <v>0</v>
      </c>
      <c r="AE100" s="33">
        <v>0</v>
      </c>
      <c r="AF100" s="129">
        <v>0</v>
      </c>
      <c r="AG100" s="148">
        <v>0</v>
      </c>
      <c r="AH100" s="39">
        <f t="shared" si="77"/>
        <v>0</v>
      </c>
      <c r="AI100" s="33">
        <f t="shared" si="78"/>
        <v>0</v>
      </c>
      <c r="AJ100" s="33">
        <f t="shared" si="79"/>
        <v>0</v>
      </c>
      <c r="AK100" s="33">
        <f t="shared" si="80"/>
        <v>0</v>
      </c>
      <c r="AL100" s="33">
        <f t="shared" si="81"/>
        <v>0</v>
      </c>
      <c r="AM100" s="33">
        <f t="shared" si="82"/>
        <v>0</v>
      </c>
      <c r="AN100" s="33">
        <f t="shared" si="83"/>
        <v>2</v>
      </c>
      <c r="AO100" s="33">
        <f t="shared" si="84"/>
        <v>0</v>
      </c>
      <c r="AP100" s="129">
        <f t="shared" si="85"/>
        <v>0</v>
      </c>
      <c r="AQ100" s="148">
        <f t="shared" si="65"/>
        <v>2</v>
      </c>
      <c r="AR100" s="67" t="str">
        <f t="shared" si="75"/>
        <v>2EPS040</v>
      </c>
      <c r="AS100" s="736" t="s">
        <v>702</v>
      </c>
      <c r="AT100" s="736">
        <v>2</v>
      </c>
      <c r="AU100" s="736" t="s">
        <v>568</v>
      </c>
      <c r="AV100" s="737">
        <v>12</v>
      </c>
    </row>
    <row r="101" spans="2:48" ht="15" customHeight="1">
      <c r="B101" s="28" t="str">
        <f t="shared" si="66"/>
        <v>660EPS010</v>
      </c>
      <c r="C101" s="28" t="str">
        <f t="shared" si="67"/>
        <v>660EPS044</v>
      </c>
      <c r="D101" s="28" t="str">
        <f t="shared" si="68"/>
        <v>660EPS002</v>
      </c>
      <c r="E101" s="28" t="str">
        <f t="shared" si="69"/>
        <v>660EPS016</v>
      </c>
      <c r="F101" s="28" t="str">
        <f t="shared" si="70"/>
        <v>660EPS023</v>
      </c>
      <c r="G101" s="28" t="str">
        <f t="shared" si="71"/>
        <v>660EPS005</v>
      </c>
      <c r="H101" s="28" t="str">
        <f t="shared" si="72"/>
        <v>660EPS040</v>
      </c>
      <c r="I101" s="28" t="str">
        <f t="shared" si="73"/>
        <v>660EPS017</v>
      </c>
      <c r="J101" s="28" t="str">
        <f t="shared" si="74"/>
        <v>660EAS016</v>
      </c>
      <c r="K101" s="159" t="s">
        <v>386</v>
      </c>
      <c r="L101" s="29" t="s">
        <v>497</v>
      </c>
      <c r="M101" s="156">
        <v>660</v>
      </c>
      <c r="N101" s="39">
        <v>0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129">
        <v>0</v>
      </c>
      <c r="W101" s="148">
        <v>0</v>
      </c>
      <c r="X101" s="39">
        <v>0</v>
      </c>
      <c r="Y101" s="33">
        <v>0</v>
      </c>
      <c r="Z101" s="33">
        <v>0</v>
      </c>
      <c r="AA101" s="33">
        <v>0</v>
      </c>
      <c r="AB101" s="33">
        <v>0</v>
      </c>
      <c r="AC101" s="33">
        <v>0</v>
      </c>
      <c r="AD101" s="33">
        <v>0</v>
      </c>
      <c r="AE101" s="33">
        <v>0</v>
      </c>
      <c r="AF101" s="129">
        <v>0</v>
      </c>
      <c r="AG101" s="148">
        <v>0</v>
      </c>
      <c r="AH101" s="39">
        <f t="shared" si="77"/>
        <v>0</v>
      </c>
      <c r="AI101" s="33">
        <f t="shared" si="78"/>
        <v>0</v>
      </c>
      <c r="AJ101" s="33">
        <f t="shared" si="79"/>
        <v>0</v>
      </c>
      <c r="AK101" s="33">
        <f t="shared" si="80"/>
        <v>0</v>
      </c>
      <c r="AL101" s="33">
        <f t="shared" si="81"/>
        <v>0</v>
      </c>
      <c r="AM101" s="33">
        <f t="shared" si="82"/>
        <v>0</v>
      </c>
      <c r="AN101" s="33">
        <f t="shared" si="83"/>
        <v>7</v>
      </c>
      <c r="AO101" s="33">
        <f t="shared" si="84"/>
        <v>0</v>
      </c>
      <c r="AP101" s="129">
        <f t="shared" si="85"/>
        <v>0</v>
      </c>
      <c r="AQ101" s="148">
        <f t="shared" si="65"/>
        <v>7</v>
      </c>
      <c r="AR101" s="67" t="str">
        <f t="shared" si="75"/>
        <v>21EPS040</v>
      </c>
      <c r="AS101" s="736" t="s">
        <v>702</v>
      </c>
      <c r="AT101" s="736">
        <v>21</v>
      </c>
      <c r="AU101" s="736" t="s">
        <v>568</v>
      </c>
      <c r="AV101" s="737">
        <v>2</v>
      </c>
    </row>
    <row r="102" spans="2:48" ht="15" customHeight="1">
      <c r="B102" s="28" t="str">
        <f t="shared" si="66"/>
        <v>667EPS010</v>
      </c>
      <c r="C102" s="28" t="str">
        <f t="shared" si="67"/>
        <v>667EPS044</v>
      </c>
      <c r="D102" s="28" t="str">
        <f t="shared" si="68"/>
        <v>667EPS002</v>
      </c>
      <c r="E102" s="28" t="str">
        <f t="shared" si="69"/>
        <v>667EPS016</v>
      </c>
      <c r="F102" s="28" t="str">
        <f t="shared" si="70"/>
        <v>667EPS023</v>
      </c>
      <c r="G102" s="28" t="str">
        <f t="shared" si="71"/>
        <v>667EPS005</v>
      </c>
      <c r="H102" s="28" t="str">
        <f t="shared" si="72"/>
        <v>667EPS040</v>
      </c>
      <c r="I102" s="28" t="str">
        <f t="shared" si="73"/>
        <v>667EPS017</v>
      </c>
      <c r="J102" s="28" t="str">
        <f t="shared" si="74"/>
        <v>667EAS016</v>
      </c>
      <c r="K102" s="159" t="s">
        <v>387</v>
      </c>
      <c r="L102" s="29" t="s">
        <v>497</v>
      </c>
      <c r="M102" s="156">
        <v>667</v>
      </c>
      <c r="N102" s="39">
        <v>0</v>
      </c>
      <c r="O102" s="33">
        <v>0</v>
      </c>
      <c r="P102" s="33">
        <v>0</v>
      </c>
      <c r="Q102" s="33">
        <v>3</v>
      </c>
      <c r="R102" s="33">
        <v>0</v>
      </c>
      <c r="S102" s="33">
        <v>0</v>
      </c>
      <c r="T102" s="33">
        <v>0</v>
      </c>
      <c r="U102" s="33">
        <v>0</v>
      </c>
      <c r="V102" s="129">
        <v>0</v>
      </c>
      <c r="W102" s="148">
        <v>3</v>
      </c>
      <c r="X102" s="39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129">
        <v>0</v>
      </c>
      <c r="AG102" s="148">
        <v>0</v>
      </c>
      <c r="AH102" s="39">
        <f t="shared" si="77"/>
        <v>0</v>
      </c>
      <c r="AI102" s="33">
        <f t="shared" si="78"/>
        <v>0</v>
      </c>
      <c r="AJ102" s="33">
        <f t="shared" si="79"/>
        <v>0</v>
      </c>
      <c r="AK102" s="33">
        <f t="shared" si="80"/>
        <v>0</v>
      </c>
      <c r="AL102" s="33">
        <f t="shared" si="81"/>
        <v>0</v>
      </c>
      <c r="AM102" s="33">
        <f t="shared" si="82"/>
        <v>0</v>
      </c>
      <c r="AN102" s="33">
        <f t="shared" si="83"/>
        <v>15</v>
      </c>
      <c r="AO102" s="33">
        <f t="shared" si="84"/>
        <v>0</v>
      </c>
      <c r="AP102" s="129">
        <f t="shared" si="85"/>
        <v>0</v>
      </c>
      <c r="AQ102" s="148">
        <f t="shared" si="65"/>
        <v>15</v>
      </c>
      <c r="AR102" s="67" t="str">
        <f t="shared" si="75"/>
        <v>55EPS040</v>
      </c>
      <c r="AS102" s="736" t="s">
        <v>702</v>
      </c>
      <c r="AT102" s="736">
        <v>55</v>
      </c>
      <c r="AU102" s="736" t="s">
        <v>568</v>
      </c>
      <c r="AV102" s="737">
        <v>2</v>
      </c>
    </row>
    <row r="103" spans="2:48" ht="15" customHeight="1">
      <c r="B103" s="28" t="str">
        <f t="shared" si="66"/>
        <v>674EPS010</v>
      </c>
      <c r="C103" s="28" t="str">
        <f t="shared" si="67"/>
        <v>674EPS044</v>
      </c>
      <c r="D103" s="28" t="str">
        <f t="shared" si="68"/>
        <v>674EPS002</v>
      </c>
      <c r="E103" s="28" t="str">
        <f t="shared" si="69"/>
        <v>674EPS016</v>
      </c>
      <c r="F103" s="28" t="str">
        <f t="shared" si="70"/>
        <v>674EPS023</v>
      </c>
      <c r="G103" s="28" t="str">
        <f t="shared" si="71"/>
        <v>674EPS005</v>
      </c>
      <c r="H103" s="28" t="str">
        <f t="shared" si="72"/>
        <v>674EPS040</v>
      </c>
      <c r="I103" s="28" t="str">
        <f t="shared" si="73"/>
        <v>674EPS017</v>
      </c>
      <c r="J103" s="28" t="str">
        <f t="shared" si="74"/>
        <v>674EAS016</v>
      </c>
      <c r="K103" s="159" t="s">
        <v>388</v>
      </c>
      <c r="L103" s="29" t="s">
        <v>497</v>
      </c>
      <c r="M103" s="156">
        <v>674</v>
      </c>
      <c r="N103" s="39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1</v>
      </c>
      <c r="T103" s="33">
        <v>0</v>
      </c>
      <c r="U103" s="33">
        <v>0</v>
      </c>
      <c r="V103" s="129">
        <v>0</v>
      </c>
      <c r="W103" s="148">
        <v>1</v>
      </c>
      <c r="X103" s="39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129">
        <v>0</v>
      </c>
      <c r="AG103" s="148">
        <v>0</v>
      </c>
      <c r="AH103" s="39">
        <f t="shared" si="77"/>
        <v>0</v>
      </c>
      <c r="AI103" s="33">
        <f t="shared" si="78"/>
        <v>0</v>
      </c>
      <c r="AJ103" s="33">
        <f t="shared" si="79"/>
        <v>0</v>
      </c>
      <c r="AK103" s="33">
        <f t="shared" si="80"/>
        <v>0</v>
      </c>
      <c r="AL103" s="33">
        <f t="shared" si="81"/>
        <v>0</v>
      </c>
      <c r="AM103" s="33">
        <f t="shared" si="82"/>
        <v>0</v>
      </c>
      <c r="AN103" s="33">
        <f t="shared" si="83"/>
        <v>10</v>
      </c>
      <c r="AO103" s="33">
        <f t="shared" si="84"/>
        <v>0</v>
      </c>
      <c r="AP103" s="129">
        <f t="shared" si="85"/>
        <v>0</v>
      </c>
      <c r="AQ103" s="148">
        <f t="shared" si="65"/>
        <v>10</v>
      </c>
      <c r="AR103" s="67" t="str">
        <f t="shared" si="75"/>
        <v>148EPS016</v>
      </c>
      <c r="AS103" s="736" t="s">
        <v>702</v>
      </c>
      <c r="AT103" s="736">
        <v>148</v>
      </c>
      <c r="AU103" s="736" t="s">
        <v>631</v>
      </c>
      <c r="AV103" s="737">
        <v>40</v>
      </c>
    </row>
    <row r="104" spans="2:48" ht="15" customHeight="1">
      <c r="B104" s="28" t="str">
        <f t="shared" ref="B104:B140" si="86">CONCATENATE(M104,$AH$5)</f>
        <v>697EPS010</v>
      </c>
      <c r="C104" s="28" t="str">
        <f t="shared" ref="C104:C140" si="87">CONCATENATE(M104,$AI$5)</f>
        <v>697EPS044</v>
      </c>
      <c r="D104" s="28" t="str">
        <f t="shared" ref="D104:D140" si="88">CONCATENATE(M104,$AJ$5)</f>
        <v>697EPS002</v>
      </c>
      <c r="E104" s="28" t="str">
        <f t="shared" ref="E104:E140" si="89">CONCATENATE(M104,$AK$5)</f>
        <v>697EPS016</v>
      </c>
      <c r="F104" s="28" t="str">
        <f t="shared" ref="F104:F140" si="90">CONCATENATE(M104,$AL$5)</f>
        <v>697EPS023</v>
      </c>
      <c r="G104" s="28" t="str">
        <f t="shared" ref="G104:G140" si="91">CONCATENATE(M104,$AM$5)</f>
        <v>697EPS005</v>
      </c>
      <c r="H104" s="28" t="str">
        <f t="shared" ref="H104:H140" si="92">CONCATENATE(M104,$AN$5)</f>
        <v>697EPS040</v>
      </c>
      <c r="I104" s="28" t="str">
        <f t="shared" ref="I104:I140" si="93">CONCATENATE(M104,$AO$5)</f>
        <v>697EPS017</v>
      </c>
      <c r="J104" s="28" t="str">
        <f t="shared" ref="J104:J140" si="94">CONCATENATE(M104,$AP$5)</f>
        <v>697EAS016</v>
      </c>
      <c r="K104" s="165" t="s">
        <v>389</v>
      </c>
      <c r="L104" s="29" t="s">
        <v>497</v>
      </c>
      <c r="M104" s="156">
        <v>697</v>
      </c>
      <c r="N104" s="39">
        <v>0</v>
      </c>
      <c r="O104" s="33">
        <v>0</v>
      </c>
      <c r="P104" s="33">
        <v>0</v>
      </c>
      <c r="Q104" s="33">
        <v>38</v>
      </c>
      <c r="R104" s="33">
        <v>0</v>
      </c>
      <c r="S104" s="33">
        <v>1</v>
      </c>
      <c r="T104" s="33">
        <v>0</v>
      </c>
      <c r="U104" s="33">
        <v>0</v>
      </c>
      <c r="V104" s="129">
        <v>0</v>
      </c>
      <c r="W104" s="148">
        <v>39</v>
      </c>
      <c r="X104" s="39">
        <v>0</v>
      </c>
      <c r="Y104" s="33">
        <v>0</v>
      </c>
      <c r="Z104" s="33">
        <v>0</v>
      </c>
      <c r="AA104" s="33">
        <v>11</v>
      </c>
      <c r="AB104" s="33">
        <v>0</v>
      </c>
      <c r="AC104" s="33">
        <v>0</v>
      </c>
      <c r="AD104" s="33">
        <v>0</v>
      </c>
      <c r="AE104" s="33">
        <v>0</v>
      </c>
      <c r="AF104" s="129">
        <v>0</v>
      </c>
      <c r="AG104" s="148">
        <v>11</v>
      </c>
      <c r="AH104" s="39">
        <f t="shared" si="77"/>
        <v>0</v>
      </c>
      <c r="AI104" s="33">
        <f t="shared" si="78"/>
        <v>0</v>
      </c>
      <c r="AJ104" s="33">
        <f t="shared" si="79"/>
        <v>0</v>
      </c>
      <c r="AK104" s="33">
        <f t="shared" si="80"/>
        <v>53</v>
      </c>
      <c r="AL104" s="33">
        <f t="shared" si="81"/>
        <v>0</v>
      </c>
      <c r="AM104" s="33">
        <f t="shared" si="82"/>
        <v>0</v>
      </c>
      <c r="AN104" s="33">
        <f t="shared" si="83"/>
        <v>12</v>
      </c>
      <c r="AO104" s="33">
        <f t="shared" si="84"/>
        <v>0</v>
      </c>
      <c r="AP104" s="129">
        <f t="shared" si="85"/>
        <v>0</v>
      </c>
      <c r="AQ104" s="148">
        <f t="shared" si="65"/>
        <v>65</v>
      </c>
      <c r="AR104" s="67" t="str">
        <f t="shared" si="75"/>
        <v>148EPS040</v>
      </c>
      <c r="AS104" s="736" t="s">
        <v>702</v>
      </c>
      <c r="AT104" s="736">
        <v>148</v>
      </c>
      <c r="AU104" s="736" t="s">
        <v>568</v>
      </c>
      <c r="AV104" s="737">
        <v>26</v>
      </c>
    </row>
    <row r="105" spans="2:48" ht="15" customHeight="1">
      <c r="B105" s="28" t="str">
        <f t="shared" si="86"/>
        <v>756EPS010</v>
      </c>
      <c r="C105" s="28" t="str">
        <f t="shared" si="87"/>
        <v>756EPS044</v>
      </c>
      <c r="D105" s="28" t="str">
        <f t="shared" si="88"/>
        <v>756EPS002</v>
      </c>
      <c r="E105" s="28" t="str">
        <f t="shared" si="89"/>
        <v>756EPS016</v>
      </c>
      <c r="F105" s="28" t="str">
        <f t="shared" si="90"/>
        <v>756EPS023</v>
      </c>
      <c r="G105" s="28" t="str">
        <f t="shared" si="91"/>
        <v>756EPS005</v>
      </c>
      <c r="H105" s="28" t="str">
        <f t="shared" si="92"/>
        <v>756EPS040</v>
      </c>
      <c r="I105" s="28" t="str">
        <f t="shared" si="93"/>
        <v>756EPS017</v>
      </c>
      <c r="J105" s="28" t="str">
        <f t="shared" si="94"/>
        <v>756EAS016</v>
      </c>
      <c r="K105" s="159" t="s">
        <v>390</v>
      </c>
      <c r="L105" s="29" t="s">
        <v>497</v>
      </c>
      <c r="M105" s="156">
        <v>756</v>
      </c>
      <c r="N105" s="39">
        <v>0</v>
      </c>
      <c r="O105" s="33">
        <v>0</v>
      </c>
      <c r="P105" s="33">
        <v>0</v>
      </c>
      <c r="Q105" s="33">
        <v>27</v>
      </c>
      <c r="R105" s="33">
        <v>0</v>
      </c>
      <c r="S105" s="33">
        <v>0</v>
      </c>
      <c r="T105" s="33">
        <v>0</v>
      </c>
      <c r="U105" s="33">
        <v>0</v>
      </c>
      <c r="V105" s="129">
        <v>0</v>
      </c>
      <c r="W105" s="148">
        <v>27</v>
      </c>
      <c r="X105" s="39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129">
        <v>0</v>
      </c>
      <c r="AG105" s="148">
        <v>0</v>
      </c>
      <c r="AH105" s="39">
        <f t="shared" si="77"/>
        <v>0</v>
      </c>
      <c r="AI105" s="33">
        <f t="shared" si="78"/>
        <v>0</v>
      </c>
      <c r="AJ105" s="33">
        <f t="shared" si="79"/>
        <v>0</v>
      </c>
      <c r="AK105" s="33">
        <f t="shared" si="80"/>
        <v>0</v>
      </c>
      <c r="AL105" s="33">
        <f t="shared" si="81"/>
        <v>0</v>
      </c>
      <c r="AM105" s="33">
        <f t="shared" si="82"/>
        <v>0</v>
      </c>
      <c r="AN105" s="33">
        <f t="shared" si="83"/>
        <v>22</v>
      </c>
      <c r="AO105" s="33">
        <f t="shared" si="84"/>
        <v>0</v>
      </c>
      <c r="AP105" s="129">
        <f t="shared" si="85"/>
        <v>0</v>
      </c>
      <c r="AQ105" s="148">
        <f t="shared" si="65"/>
        <v>22</v>
      </c>
      <c r="AR105" s="67" t="str">
        <f t="shared" si="75"/>
        <v>197EPS040</v>
      </c>
      <c r="AS105" s="736" t="s">
        <v>702</v>
      </c>
      <c r="AT105" s="736">
        <v>197</v>
      </c>
      <c r="AU105" s="736" t="s">
        <v>568</v>
      </c>
      <c r="AV105" s="737">
        <v>3</v>
      </c>
    </row>
    <row r="106" spans="2:48" ht="15" customHeight="1">
      <c r="B106" s="28" t="str">
        <f t="shared" si="86"/>
        <v>EPS010</v>
      </c>
      <c r="C106" s="28" t="str">
        <f t="shared" si="87"/>
        <v>EPS044</v>
      </c>
      <c r="D106" s="28" t="str">
        <f t="shared" si="88"/>
        <v>EPS002</v>
      </c>
      <c r="E106" s="28" t="str">
        <f t="shared" si="89"/>
        <v>EPS016</v>
      </c>
      <c r="F106" s="28" t="str">
        <f t="shared" si="90"/>
        <v>EPS023</v>
      </c>
      <c r="G106" s="28" t="str">
        <f t="shared" si="91"/>
        <v>EPS005</v>
      </c>
      <c r="H106" s="28" t="str">
        <f t="shared" si="92"/>
        <v>EPS040</v>
      </c>
      <c r="I106" s="28" t="str">
        <f t="shared" si="93"/>
        <v>EPS017</v>
      </c>
      <c r="J106" s="28" t="str">
        <f t="shared" si="94"/>
        <v>EAS016</v>
      </c>
      <c r="K106" s="157" t="s">
        <v>703</v>
      </c>
      <c r="L106" s="122"/>
      <c r="M106" s="158"/>
      <c r="N106" s="37">
        <v>0</v>
      </c>
      <c r="O106" s="34">
        <v>4</v>
      </c>
      <c r="P106" s="34">
        <v>50</v>
      </c>
      <c r="Q106" s="34">
        <v>191</v>
      </c>
      <c r="R106" s="34">
        <v>0</v>
      </c>
      <c r="S106" s="34">
        <v>0</v>
      </c>
      <c r="T106" s="34">
        <v>0</v>
      </c>
      <c r="U106" s="34">
        <v>0</v>
      </c>
      <c r="V106" s="130">
        <v>0</v>
      </c>
      <c r="W106" s="147">
        <v>245</v>
      </c>
      <c r="X106" s="37">
        <v>0</v>
      </c>
      <c r="Y106" s="34">
        <v>0</v>
      </c>
      <c r="Z106" s="34">
        <v>74</v>
      </c>
      <c r="AA106" s="34">
        <v>1</v>
      </c>
      <c r="AB106" s="34">
        <v>0</v>
      </c>
      <c r="AC106" s="34">
        <v>0</v>
      </c>
      <c r="AD106" s="34">
        <v>0</v>
      </c>
      <c r="AE106" s="34">
        <v>0</v>
      </c>
      <c r="AF106" s="130">
        <v>0</v>
      </c>
      <c r="AG106" s="147">
        <v>75</v>
      </c>
      <c r="AH106" s="37">
        <f t="shared" ref="AH106:AP106" si="95">SUM(AH107:AH129)</f>
        <v>0</v>
      </c>
      <c r="AI106" s="34">
        <f t="shared" si="95"/>
        <v>0</v>
      </c>
      <c r="AJ106" s="34">
        <f t="shared" si="95"/>
        <v>98</v>
      </c>
      <c r="AK106" s="34">
        <f t="shared" si="95"/>
        <v>31</v>
      </c>
      <c r="AL106" s="34">
        <f t="shared" si="95"/>
        <v>0</v>
      </c>
      <c r="AM106" s="34">
        <f t="shared" si="95"/>
        <v>0</v>
      </c>
      <c r="AN106" s="34">
        <f t="shared" si="95"/>
        <v>176</v>
      </c>
      <c r="AO106" s="34">
        <f t="shared" si="95"/>
        <v>0</v>
      </c>
      <c r="AP106" s="130">
        <f t="shared" si="95"/>
        <v>0</v>
      </c>
      <c r="AQ106" s="147">
        <f t="shared" si="65"/>
        <v>305</v>
      </c>
      <c r="AR106" s="67" t="str">
        <f t="shared" si="75"/>
        <v>206EPS040</v>
      </c>
      <c r="AS106" s="736" t="s">
        <v>702</v>
      </c>
      <c r="AT106" s="736">
        <v>206</v>
      </c>
      <c r="AU106" s="736" t="s">
        <v>568</v>
      </c>
      <c r="AV106" s="737">
        <v>2</v>
      </c>
    </row>
    <row r="107" spans="2:48" ht="15" customHeight="1">
      <c r="B107" s="28" t="str">
        <f t="shared" si="86"/>
        <v>30EPS010</v>
      </c>
      <c r="C107" s="28" t="str">
        <f t="shared" si="87"/>
        <v>30EPS044</v>
      </c>
      <c r="D107" s="28" t="str">
        <f t="shared" si="88"/>
        <v>30EPS002</v>
      </c>
      <c r="E107" s="28" t="str">
        <f t="shared" si="89"/>
        <v>30EPS016</v>
      </c>
      <c r="F107" s="28" t="str">
        <f t="shared" si="90"/>
        <v>30EPS023</v>
      </c>
      <c r="G107" s="28" t="str">
        <f t="shared" si="91"/>
        <v>30EPS005</v>
      </c>
      <c r="H107" s="28" t="str">
        <f t="shared" si="92"/>
        <v>30EPS040</v>
      </c>
      <c r="I107" s="28" t="str">
        <f t="shared" si="93"/>
        <v>30EPS017</v>
      </c>
      <c r="J107" s="28" t="str">
        <f t="shared" si="94"/>
        <v>30EAS016</v>
      </c>
      <c r="K107" s="159" t="s">
        <v>392</v>
      </c>
      <c r="L107" s="29" t="s">
        <v>498</v>
      </c>
      <c r="M107" s="156">
        <v>30</v>
      </c>
      <c r="N107" s="39">
        <v>0</v>
      </c>
      <c r="O107" s="33">
        <v>0</v>
      </c>
      <c r="P107" s="33">
        <v>50</v>
      </c>
      <c r="Q107" s="33">
        <v>43</v>
      </c>
      <c r="R107" s="33">
        <v>0</v>
      </c>
      <c r="S107" s="33">
        <v>0</v>
      </c>
      <c r="T107" s="33">
        <v>0</v>
      </c>
      <c r="U107" s="33">
        <v>0</v>
      </c>
      <c r="V107" s="129">
        <v>0</v>
      </c>
      <c r="W107" s="148">
        <v>93</v>
      </c>
      <c r="X107" s="39">
        <v>0</v>
      </c>
      <c r="Y107" s="33">
        <v>0</v>
      </c>
      <c r="Z107" s="33">
        <v>74</v>
      </c>
      <c r="AA107" s="33">
        <v>1</v>
      </c>
      <c r="AB107" s="33">
        <v>0</v>
      </c>
      <c r="AC107" s="33">
        <v>0</v>
      </c>
      <c r="AD107" s="33">
        <v>0</v>
      </c>
      <c r="AE107" s="33">
        <v>0</v>
      </c>
      <c r="AF107" s="129">
        <v>0</v>
      </c>
      <c r="AG107" s="148">
        <v>75</v>
      </c>
      <c r="AH107" s="39">
        <f t="shared" ref="AH107:AH129" si="96">IFERROR(VLOOKUP(B107,$AR$8:$AV$928,5,0),0)</f>
        <v>0</v>
      </c>
      <c r="AI107" s="33">
        <f t="shared" ref="AI107:AI129" si="97">IFERROR(VLOOKUP(C107,$AR$8:$AV$928,5,0),0)</f>
        <v>0</v>
      </c>
      <c r="AJ107" s="33">
        <f t="shared" ref="AJ107:AJ129" si="98">IFERROR(VLOOKUP(D107,$AR$8:$AV$928,5,0),0)</f>
        <v>98</v>
      </c>
      <c r="AK107" s="33">
        <f t="shared" ref="AK107:AK129" si="99">IFERROR(VLOOKUP(E107,$AR$8:$AV$928,5,0),0)</f>
        <v>25</v>
      </c>
      <c r="AL107" s="33">
        <f t="shared" ref="AL107:AL129" si="100">IFERROR(VLOOKUP(F107,$AR$8:$AV$928,5,0),0)</f>
        <v>0</v>
      </c>
      <c r="AM107" s="33">
        <f t="shared" ref="AM107:AM129" si="101">IFERROR(VLOOKUP(G107,$AR$8:$AV$928,5,0),0)</f>
        <v>0</v>
      </c>
      <c r="AN107" s="33">
        <f t="shared" ref="AN107:AN129" si="102">IFERROR(VLOOKUP(H107,$AR$8:$AV$928,5,0),0)</f>
        <v>8</v>
      </c>
      <c r="AO107" s="33">
        <f t="shared" ref="AO107:AO129" si="103">IFERROR(VLOOKUP(I107,$AR$8:$AV$928,5,0),0)</f>
        <v>0</v>
      </c>
      <c r="AP107" s="129">
        <f t="shared" ref="AP107:AP129" si="104">IFERROR(VLOOKUP(J107,$AR$8:$AV$928,5,0),0)</f>
        <v>0</v>
      </c>
      <c r="AQ107" s="148">
        <f t="shared" si="65"/>
        <v>131</v>
      </c>
      <c r="AR107" s="67" t="str">
        <f t="shared" si="75"/>
        <v>313EPS040</v>
      </c>
      <c r="AS107" s="736" t="s">
        <v>702</v>
      </c>
      <c r="AT107" s="736">
        <v>313</v>
      </c>
      <c r="AU107" s="736" t="s">
        <v>568</v>
      </c>
      <c r="AV107" s="737">
        <v>5</v>
      </c>
    </row>
    <row r="108" spans="2:48" ht="15" customHeight="1">
      <c r="B108" s="28" t="str">
        <f t="shared" si="86"/>
        <v>34EPS010</v>
      </c>
      <c r="C108" s="28" t="str">
        <f t="shared" si="87"/>
        <v>34EPS044</v>
      </c>
      <c r="D108" s="28" t="str">
        <f t="shared" si="88"/>
        <v>34EPS002</v>
      </c>
      <c r="E108" s="28" t="str">
        <f t="shared" si="89"/>
        <v>34EPS016</v>
      </c>
      <c r="F108" s="28" t="str">
        <f t="shared" si="90"/>
        <v>34EPS023</v>
      </c>
      <c r="G108" s="28" t="str">
        <f t="shared" si="91"/>
        <v>34EPS005</v>
      </c>
      <c r="H108" s="28" t="str">
        <f t="shared" si="92"/>
        <v>34EPS040</v>
      </c>
      <c r="I108" s="28" t="str">
        <f t="shared" si="93"/>
        <v>34EPS017</v>
      </c>
      <c r="J108" s="28" t="str">
        <f t="shared" si="94"/>
        <v>34EAS016</v>
      </c>
      <c r="K108" s="159" t="s">
        <v>393</v>
      </c>
      <c r="L108" s="29" t="s">
        <v>498</v>
      </c>
      <c r="M108" s="156">
        <v>34</v>
      </c>
      <c r="N108" s="39">
        <v>0</v>
      </c>
      <c r="O108" s="33">
        <v>0</v>
      </c>
      <c r="P108" s="33">
        <v>0</v>
      </c>
      <c r="Q108" s="33">
        <v>15</v>
      </c>
      <c r="R108" s="33">
        <v>0</v>
      </c>
      <c r="S108" s="33">
        <v>0</v>
      </c>
      <c r="T108" s="33">
        <v>0</v>
      </c>
      <c r="U108" s="33">
        <v>0</v>
      </c>
      <c r="V108" s="129">
        <v>0</v>
      </c>
      <c r="W108" s="148">
        <v>15</v>
      </c>
      <c r="X108" s="39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  <c r="AD108" s="33">
        <v>0</v>
      </c>
      <c r="AE108" s="33">
        <v>0</v>
      </c>
      <c r="AF108" s="129">
        <v>0</v>
      </c>
      <c r="AG108" s="148">
        <v>0</v>
      </c>
      <c r="AH108" s="39">
        <f t="shared" si="96"/>
        <v>0</v>
      </c>
      <c r="AI108" s="33">
        <f t="shared" si="97"/>
        <v>0</v>
      </c>
      <c r="AJ108" s="33">
        <f t="shared" si="98"/>
        <v>0</v>
      </c>
      <c r="AK108" s="33">
        <f t="shared" si="99"/>
        <v>0</v>
      </c>
      <c r="AL108" s="33">
        <f t="shared" si="100"/>
        <v>0</v>
      </c>
      <c r="AM108" s="33">
        <f t="shared" si="101"/>
        <v>0</v>
      </c>
      <c r="AN108" s="33">
        <f t="shared" si="102"/>
        <v>28</v>
      </c>
      <c r="AO108" s="33">
        <f t="shared" si="103"/>
        <v>0</v>
      </c>
      <c r="AP108" s="129">
        <f t="shared" si="104"/>
        <v>0</v>
      </c>
      <c r="AQ108" s="148">
        <f t="shared" si="65"/>
        <v>28</v>
      </c>
      <c r="AR108" s="67" t="str">
        <f t="shared" si="75"/>
        <v>318EPS002</v>
      </c>
      <c r="AS108" s="736" t="s">
        <v>702</v>
      </c>
      <c r="AT108" s="736">
        <v>318</v>
      </c>
      <c r="AU108" s="736" t="s">
        <v>566</v>
      </c>
      <c r="AV108" s="737">
        <v>26</v>
      </c>
    </row>
    <row r="109" spans="2:48" ht="15" customHeight="1">
      <c r="B109" s="28" t="str">
        <f t="shared" si="86"/>
        <v>36EPS010</v>
      </c>
      <c r="C109" s="28" t="str">
        <f t="shared" si="87"/>
        <v>36EPS044</v>
      </c>
      <c r="D109" s="28" t="str">
        <f t="shared" si="88"/>
        <v>36EPS002</v>
      </c>
      <c r="E109" s="28" t="str">
        <f t="shared" si="89"/>
        <v>36EPS016</v>
      </c>
      <c r="F109" s="28" t="str">
        <f t="shared" si="90"/>
        <v>36EPS023</v>
      </c>
      <c r="G109" s="28" t="str">
        <f t="shared" si="91"/>
        <v>36EPS005</v>
      </c>
      <c r="H109" s="28" t="str">
        <f t="shared" si="92"/>
        <v>36EPS040</v>
      </c>
      <c r="I109" s="28" t="str">
        <f t="shared" si="93"/>
        <v>36EPS017</v>
      </c>
      <c r="J109" s="28" t="str">
        <f t="shared" si="94"/>
        <v>36EAS016</v>
      </c>
      <c r="K109" s="159" t="s">
        <v>394</v>
      </c>
      <c r="L109" s="29" t="s">
        <v>498</v>
      </c>
      <c r="M109" s="156">
        <v>36</v>
      </c>
      <c r="N109" s="39">
        <v>0</v>
      </c>
      <c r="O109" s="33">
        <v>0</v>
      </c>
      <c r="P109" s="33">
        <v>0</v>
      </c>
      <c r="Q109" s="33">
        <v>5</v>
      </c>
      <c r="R109" s="33">
        <v>0</v>
      </c>
      <c r="S109" s="33">
        <v>0</v>
      </c>
      <c r="T109" s="33">
        <v>0</v>
      </c>
      <c r="U109" s="33">
        <v>0</v>
      </c>
      <c r="V109" s="129">
        <v>0</v>
      </c>
      <c r="W109" s="148">
        <v>5</v>
      </c>
      <c r="X109" s="39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129">
        <v>0</v>
      </c>
      <c r="AG109" s="148">
        <v>0</v>
      </c>
      <c r="AH109" s="39">
        <f t="shared" si="96"/>
        <v>0</v>
      </c>
      <c r="AI109" s="33">
        <f t="shared" si="97"/>
        <v>0</v>
      </c>
      <c r="AJ109" s="33">
        <f t="shared" si="98"/>
        <v>0</v>
      </c>
      <c r="AK109" s="33">
        <f t="shared" si="99"/>
        <v>0</v>
      </c>
      <c r="AL109" s="33">
        <f t="shared" si="100"/>
        <v>0</v>
      </c>
      <c r="AM109" s="33">
        <f t="shared" si="101"/>
        <v>0</v>
      </c>
      <c r="AN109" s="33">
        <f t="shared" si="102"/>
        <v>0</v>
      </c>
      <c r="AO109" s="33">
        <f t="shared" si="103"/>
        <v>0</v>
      </c>
      <c r="AP109" s="129">
        <f t="shared" si="104"/>
        <v>0</v>
      </c>
      <c r="AQ109" s="148">
        <f t="shared" si="65"/>
        <v>0</v>
      </c>
      <c r="AR109" s="67" t="str">
        <f t="shared" si="75"/>
        <v>318EPS010</v>
      </c>
      <c r="AS109" s="736" t="s">
        <v>702</v>
      </c>
      <c r="AT109" s="736">
        <v>318</v>
      </c>
      <c r="AU109" s="736" t="s">
        <v>563</v>
      </c>
      <c r="AV109" s="737">
        <v>60</v>
      </c>
    </row>
    <row r="110" spans="2:48" ht="15" customHeight="1">
      <c r="B110" s="28" t="str">
        <f t="shared" si="86"/>
        <v>91EPS010</v>
      </c>
      <c r="C110" s="28" t="str">
        <f t="shared" si="87"/>
        <v>91EPS044</v>
      </c>
      <c r="D110" s="28" t="str">
        <f t="shared" si="88"/>
        <v>91EPS002</v>
      </c>
      <c r="E110" s="28" t="str">
        <f t="shared" si="89"/>
        <v>91EPS016</v>
      </c>
      <c r="F110" s="28" t="str">
        <f t="shared" si="90"/>
        <v>91EPS023</v>
      </c>
      <c r="G110" s="28" t="str">
        <f t="shared" si="91"/>
        <v>91EPS005</v>
      </c>
      <c r="H110" s="28" t="str">
        <f t="shared" si="92"/>
        <v>91EPS040</v>
      </c>
      <c r="I110" s="28" t="str">
        <f t="shared" si="93"/>
        <v>91EPS017</v>
      </c>
      <c r="J110" s="28" t="str">
        <f t="shared" si="94"/>
        <v>91EAS016</v>
      </c>
      <c r="K110" s="159" t="s">
        <v>395</v>
      </c>
      <c r="L110" s="29" t="s">
        <v>498</v>
      </c>
      <c r="M110" s="156">
        <v>91</v>
      </c>
      <c r="N110" s="39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129">
        <v>0</v>
      </c>
      <c r="W110" s="148">
        <v>0</v>
      </c>
      <c r="X110" s="39">
        <v>0</v>
      </c>
      <c r="Y110" s="33">
        <v>0</v>
      </c>
      <c r="Z110" s="33">
        <v>0</v>
      </c>
      <c r="AA110" s="33">
        <v>0</v>
      </c>
      <c r="AB110" s="33">
        <v>0</v>
      </c>
      <c r="AC110" s="33">
        <v>0</v>
      </c>
      <c r="AD110" s="33">
        <v>0</v>
      </c>
      <c r="AE110" s="33">
        <v>0</v>
      </c>
      <c r="AF110" s="129">
        <v>0</v>
      </c>
      <c r="AG110" s="148">
        <v>0</v>
      </c>
      <c r="AH110" s="39">
        <f t="shared" si="96"/>
        <v>0</v>
      </c>
      <c r="AI110" s="33">
        <f t="shared" si="97"/>
        <v>0</v>
      </c>
      <c r="AJ110" s="33">
        <f t="shared" si="98"/>
        <v>0</v>
      </c>
      <c r="AK110" s="33">
        <f t="shared" si="99"/>
        <v>0</v>
      </c>
      <c r="AL110" s="33">
        <f t="shared" si="100"/>
        <v>0</v>
      </c>
      <c r="AM110" s="33">
        <f t="shared" si="101"/>
        <v>0</v>
      </c>
      <c r="AN110" s="33">
        <f t="shared" si="102"/>
        <v>2</v>
      </c>
      <c r="AO110" s="33">
        <f t="shared" si="103"/>
        <v>0</v>
      </c>
      <c r="AP110" s="129">
        <f t="shared" si="104"/>
        <v>0</v>
      </c>
      <c r="AQ110" s="148">
        <f t="shared" si="65"/>
        <v>2</v>
      </c>
      <c r="AR110" s="67" t="str">
        <f t="shared" si="75"/>
        <v>318EPS016</v>
      </c>
      <c r="AS110" s="736" t="s">
        <v>702</v>
      </c>
      <c r="AT110" s="736">
        <v>318</v>
      </c>
      <c r="AU110" s="736" t="s">
        <v>631</v>
      </c>
      <c r="AV110" s="737">
        <v>30</v>
      </c>
    </row>
    <row r="111" spans="2:48" ht="15" customHeight="1">
      <c r="B111" s="28" t="str">
        <f t="shared" si="86"/>
        <v>93EPS010</v>
      </c>
      <c r="C111" s="28" t="str">
        <f t="shared" si="87"/>
        <v>93EPS044</v>
      </c>
      <c r="D111" s="28" t="str">
        <f t="shared" si="88"/>
        <v>93EPS002</v>
      </c>
      <c r="E111" s="28" t="str">
        <f t="shared" si="89"/>
        <v>93EPS016</v>
      </c>
      <c r="F111" s="28" t="str">
        <f t="shared" si="90"/>
        <v>93EPS023</v>
      </c>
      <c r="G111" s="28" t="str">
        <f t="shared" si="91"/>
        <v>93EPS005</v>
      </c>
      <c r="H111" s="28" t="str">
        <f t="shared" si="92"/>
        <v>93EPS040</v>
      </c>
      <c r="I111" s="28" t="str">
        <f t="shared" si="93"/>
        <v>93EPS017</v>
      </c>
      <c r="J111" s="28" t="str">
        <f t="shared" si="94"/>
        <v>93EAS016</v>
      </c>
      <c r="K111" s="159" t="s">
        <v>396</v>
      </c>
      <c r="L111" s="29" t="s">
        <v>498</v>
      </c>
      <c r="M111" s="156">
        <v>93</v>
      </c>
      <c r="N111" s="39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129">
        <v>0</v>
      </c>
      <c r="W111" s="148">
        <v>0</v>
      </c>
      <c r="X111" s="39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129">
        <v>0</v>
      </c>
      <c r="AG111" s="148">
        <v>0</v>
      </c>
      <c r="AH111" s="39">
        <f t="shared" si="96"/>
        <v>0</v>
      </c>
      <c r="AI111" s="33">
        <f t="shared" si="97"/>
        <v>0</v>
      </c>
      <c r="AJ111" s="33">
        <f t="shared" si="98"/>
        <v>0</v>
      </c>
      <c r="AK111" s="33">
        <f t="shared" si="99"/>
        <v>0</v>
      </c>
      <c r="AL111" s="33">
        <f t="shared" si="100"/>
        <v>0</v>
      </c>
      <c r="AM111" s="33">
        <f t="shared" si="101"/>
        <v>0</v>
      </c>
      <c r="AN111" s="33">
        <f t="shared" si="102"/>
        <v>5</v>
      </c>
      <c r="AO111" s="33">
        <f t="shared" si="103"/>
        <v>0</v>
      </c>
      <c r="AP111" s="129">
        <f t="shared" si="104"/>
        <v>0</v>
      </c>
      <c r="AQ111" s="148">
        <f t="shared" si="65"/>
        <v>5</v>
      </c>
      <c r="AR111" s="67" t="str">
        <f t="shared" si="75"/>
        <v>318EPS040</v>
      </c>
      <c r="AS111" s="736" t="s">
        <v>702</v>
      </c>
      <c r="AT111" s="736">
        <v>318</v>
      </c>
      <c r="AU111" s="736" t="s">
        <v>568</v>
      </c>
      <c r="AV111" s="737">
        <v>29</v>
      </c>
    </row>
    <row r="112" spans="2:48" ht="15" customHeight="1">
      <c r="B112" s="28" t="str">
        <f t="shared" si="86"/>
        <v>101EPS010</v>
      </c>
      <c r="C112" s="28" t="str">
        <f t="shared" si="87"/>
        <v>101EPS044</v>
      </c>
      <c r="D112" s="28" t="str">
        <f t="shared" si="88"/>
        <v>101EPS002</v>
      </c>
      <c r="E112" s="28" t="str">
        <f t="shared" si="89"/>
        <v>101EPS016</v>
      </c>
      <c r="F112" s="28" t="str">
        <f t="shared" si="90"/>
        <v>101EPS023</v>
      </c>
      <c r="G112" s="28" t="str">
        <f t="shared" si="91"/>
        <v>101EPS005</v>
      </c>
      <c r="H112" s="28" t="str">
        <f t="shared" si="92"/>
        <v>101EPS040</v>
      </c>
      <c r="I112" s="28" t="str">
        <f t="shared" si="93"/>
        <v>101EPS017</v>
      </c>
      <c r="J112" s="28" t="str">
        <f t="shared" si="94"/>
        <v>101EAS016</v>
      </c>
      <c r="K112" s="27" t="s">
        <v>397</v>
      </c>
      <c r="L112" s="29" t="s">
        <v>498</v>
      </c>
      <c r="M112" s="156">
        <v>101</v>
      </c>
      <c r="N112" s="39">
        <v>0</v>
      </c>
      <c r="O112" s="33">
        <v>2</v>
      </c>
      <c r="P112" s="33">
        <v>0</v>
      </c>
      <c r="Q112" s="33">
        <v>23</v>
      </c>
      <c r="R112" s="33">
        <v>0</v>
      </c>
      <c r="S112" s="33">
        <v>0</v>
      </c>
      <c r="T112" s="33">
        <v>0</v>
      </c>
      <c r="U112" s="33">
        <v>0</v>
      </c>
      <c r="V112" s="129">
        <v>0</v>
      </c>
      <c r="W112" s="148">
        <v>25</v>
      </c>
      <c r="X112" s="39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  <c r="AD112" s="33">
        <v>0</v>
      </c>
      <c r="AE112" s="33">
        <v>0</v>
      </c>
      <c r="AF112" s="129">
        <v>0</v>
      </c>
      <c r="AG112" s="148">
        <v>0</v>
      </c>
      <c r="AH112" s="39">
        <f t="shared" si="96"/>
        <v>0</v>
      </c>
      <c r="AI112" s="33">
        <f t="shared" si="97"/>
        <v>0</v>
      </c>
      <c r="AJ112" s="33">
        <f t="shared" si="98"/>
        <v>0</v>
      </c>
      <c r="AK112" s="33">
        <f t="shared" si="99"/>
        <v>0</v>
      </c>
      <c r="AL112" s="33">
        <f t="shared" si="100"/>
        <v>0</v>
      </c>
      <c r="AM112" s="33">
        <f t="shared" si="101"/>
        <v>0</v>
      </c>
      <c r="AN112" s="33">
        <f t="shared" si="102"/>
        <v>15</v>
      </c>
      <c r="AO112" s="33">
        <f t="shared" si="103"/>
        <v>0</v>
      </c>
      <c r="AP112" s="129">
        <f t="shared" si="104"/>
        <v>0</v>
      </c>
      <c r="AQ112" s="148">
        <f t="shared" si="65"/>
        <v>15</v>
      </c>
      <c r="AR112" s="67" t="str">
        <f t="shared" si="75"/>
        <v>318ESSC02</v>
      </c>
      <c r="AS112" s="736" t="s">
        <v>702</v>
      </c>
      <c r="AT112" s="736">
        <v>318</v>
      </c>
      <c r="AU112" s="736" t="s">
        <v>687</v>
      </c>
      <c r="AV112" s="737">
        <v>1</v>
      </c>
    </row>
    <row r="113" spans="2:48" ht="15" customHeight="1">
      <c r="B113" s="28" t="str">
        <f t="shared" si="86"/>
        <v>145EPS010</v>
      </c>
      <c r="C113" s="28" t="str">
        <f t="shared" si="87"/>
        <v>145EPS044</v>
      </c>
      <c r="D113" s="28" t="str">
        <f t="shared" si="88"/>
        <v>145EPS002</v>
      </c>
      <c r="E113" s="28" t="str">
        <f t="shared" si="89"/>
        <v>145EPS016</v>
      </c>
      <c r="F113" s="28" t="str">
        <f t="shared" si="90"/>
        <v>145EPS023</v>
      </c>
      <c r="G113" s="28" t="str">
        <f t="shared" si="91"/>
        <v>145EPS005</v>
      </c>
      <c r="H113" s="28" t="str">
        <f t="shared" si="92"/>
        <v>145EPS040</v>
      </c>
      <c r="I113" s="28" t="str">
        <f t="shared" si="93"/>
        <v>145EPS017</v>
      </c>
      <c r="J113" s="28" t="str">
        <f t="shared" si="94"/>
        <v>145EAS016</v>
      </c>
      <c r="K113" s="159" t="s">
        <v>398</v>
      </c>
      <c r="L113" s="29" t="s">
        <v>498</v>
      </c>
      <c r="M113" s="156">
        <v>145</v>
      </c>
      <c r="N113" s="39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3">
        <v>0</v>
      </c>
      <c r="V113" s="129">
        <v>0</v>
      </c>
      <c r="W113" s="148">
        <v>0</v>
      </c>
      <c r="X113" s="39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0</v>
      </c>
      <c r="AF113" s="129">
        <v>0</v>
      </c>
      <c r="AG113" s="148">
        <v>0</v>
      </c>
      <c r="AH113" s="39">
        <f t="shared" si="96"/>
        <v>0</v>
      </c>
      <c r="AI113" s="33">
        <f t="shared" si="97"/>
        <v>0</v>
      </c>
      <c r="AJ113" s="33">
        <f t="shared" si="98"/>
        <v>0</v>
      </c>
      <c r="AK113" s="33">
        <f t="shared" si="99"/>
        <v>0</v>
      </c>
      <c r="AL113" s="33">
        <f t="shared" si="100"/>
        <v>0</v>
      </c>
      <c r="AM113" s="33">
        <f t="shared" si="101"/>
        <v>0</v>
      </c>
      <c r="AN113" s="33">
        <f t="shared" si="102"/>
        <v>1</v>
      </c>
      <c r="AO113" s="33">
        <f t="shared" si="103"/>
        <v>0</v>
      </c>
      <c r="AP113" s="129">
        <f t="shared" si="104"/>
        <v>0</v>
      </c>
      <c r="AQ113" s="148">
        <f t="shared" si="65"/>
        <v>1</v>
      </c>
      <c r="AR113" s="67" t="str">
        <f t="shared" si="75"/>
        <v>321EPS040</v>
      </c>
      <c r="AS113" s="736" t="s">
        <v>702</v>
      </c>
      <c r="AT113" s="736">
        <v>321</v>
      </c>
      <c r="AU113" s="736" t="s">
        <v>568</v>
      </c>
      <c r="AV113" s="737">
        <v>4</v>
      </c>
    </row>
    <row r="114" spans="2:48" ht="15" customHeight="1">
      <c r="B114" s="28" t="str">
        <f t="shared" si="86"/>
        <v>209EPS010</v>
      </c>
      <c r="C114" s="28" t="str">
        <f t="shared" si="87"/>
        <v>209EPS044</v>
      </c>
      <c r="D114" s="28" t="str">
        <f t="shared" si="88"/>
        <v>209EPS002</v>
      </c>
      <c r="E114" s="28" t="str">
        <f t="shared" si="89"/>
        <v>209EPS016</v>
      </c>
      <c r="F114" s="28" t="str">
        <f t="shared" si="90"/>
        <v>209EPS023</v>
      </c>
      <c r="G114" s="28" t="str">
        <f t="shared" si="91"/>
        <v>209EPS005</v>
      </c>
      <c r="H114" s="28" t="str">
        <f t="shared" si="92"/>
        <v>209EPS040</v>
      </c>
      <c r="I114" s="28" t="str">
        <f t="shared" si="93"/>
        <v>209EPS017</v>
      </c>
      <c r="J114" s="28" t="str">
        <f t="shared" si="94"/>
        <v>209EAS016</v>
      </c>
      <c r="K114" s="159" t="s">
        <v>399</v>
      </c>
      <c r="L114" s="29" t="s">
        <v>498</v>
      </c>
      <c r="M114" s="156">
        <v>209</v>
      </c>
      <c r="N114" s="39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129">
        <v>0</v>
      </c>
      <c r="W114" s="148">
        <v>0</v>
      </c>
      <c r="X114" s="39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0</v>
      </c>
      <c r="AF114" s="129">
        <v>0</v>
      </c>
      <c r="AG114" s="148">
        <v>0</v>
      </c>
      <c r="AH114" s="39">
        <f t="shared" si="96"/>
        <v>0</v>
      </c>
      <c r="AI114" s="33">
        <f t="shared" si="97"/>
        <v>0</v>
      </c>
      <c r="AJ114" s="33">
        <f t="shared" si="98"/>
        <v>0</v>
      </c>
      <c r="AK114" s="33">
        <f t="shared" si="99"/>
        <v>0</v>
      </c>
      <c r="AL114" s="33">
        <f t="shared" si="100"/>
        <v>0</v>
      </c>
      <c r="AM114" s="33">
        <f t="shared" si="101"/>
        <v>0</v>
      </c>
      <c r="AN114" s="33">
        <f t="shared" si="102"/>
        <v>4</v>
      </c>
      <c r="AO114" s="33">
        <f t="shared" si="103"/>
        <v>0</v>
      </c>
      <c r="AP114" s="129">
        <f t="shared" si="104"/>
        <v>0</v>
      </c>
      <c r="AQ114" s="148">
        <f t="shared" si="65"/>
        <v>4</v>
      </c>
      <c r="AR114" s="67" t="str">
        <f t="shared" si="75"/>
        <v>376EPS002</v>
      </c>
      <c r="AS114" s="736" t="s">
        <v>702</v>
      </c>
      <c r="AT114" s="736">
        <v>376</v>
      </c>
      <c r="AU114" s="736" t="s">
        <v>566</v>
      </c>
      <c r="AV114" s="737">
        <v>1</v>
      </c>
    </row>
    <row r="115" spans="2:48" ht="15" customHeight="1">
      <c r="B115" s="28" t="str">
        <f t="shared" si="86"/>
        <v>282EPS010</v>
      </c>
      <c r="C115" s="28" t="str">
        <f t="shared" si="87"/>
        <v>282EPS044</v>
      </c>
      <c r="D115" s="28" t="str">
        <f t="shared" si="88"/>
        <v>282EPS002</v>
      </c>
      <c r="E115" s="28" t="str">
        <f t="shared" si="89"/>
        <v>282EPS016</v>
      </c>
      <c r="F115" s="28" t="str">
        <f t="shared" si="90"/>
        <v>282EPS023</v>
      </c>
      <c r="G115" s="28" t="str">
        <f t="shared" si="91"/>
        <v>282EPS005</v>
      </c>
      <c r="H115" s="28" t="str">
        <f t="shared" si="92"/>
        <v>282EPS040</v>
      </c>
      <c r="I115" s="28" t="str">
        <f t="shared" si="93"/>
        <v>282EPS017</v>
      </c>
      <c r="J115" s="28" t="str">
        <f t="shared" si="94"/>
        <v>282EAS016</v>
      </c>
      <c r="K115" s="159" t="s">
        <v>400</v>
      </c>
      <c r="L115" s="29" t="s">
        <v>498</v>
      </c>
      <c r="M115" s="156">
        <v>282</v>
      </c>
      <c r="N115" s="39">
        <v>0</v>
      </c>
      <c r="O115" s="33">
        <v>0</v>
      </c>
      <c r="P115" s="33">
        <v>0</v>
      </c>
      <c r="Q115" s="33">
        <v>15</v>
      </c>
      <c r="R115" s="33">
        <v>0</v>
      </c>
      <c r="S115" s="33">
        <v>0</v>
      </c>
      <c r="T115" s="33">
        <v>0</v>
      </c>
      <c r="U115" s="33">
        <v>0</v>
      </c>
      <c r="V115" s="129">
        <v>0</v>
      </c>
      <c r="W115" s="148">
        <v>15</v>
      </c>
      <c r="X115" s="39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129">
        <v>0</v>
      </c>
      <c r="AG115" s="148">
        <v>0</v>
      </c>
      <c r="AH115" s="39">
        <f t="shared" si="96"/>
        <v>0</v>
      </c>
      <c r="AI115" s="33">
        <f t="shared" si="97"/>
        <v>0</v>
      </c>
      <c r="AJ115" s="33">
        <f t="shared" si="98"/>
        <v>0</v>
      </c>
      <c r="AK115" s="33">
        <f t="shared" si="99"/>
        <v>0</v>
      </c>
      <c r="AL115" s="33">
        <f t="shared" si="100"/>
        <v>0</v>
      </c>
      <c r="AM115" s="33">
        <f t="shared" si="101"/>
        <v>0</v>
      </c>
      <c r="AN115" s="33">
        <f t="shared" si="102"/>
        <v>26</v>
      </c>
      <c r="AO115" s="33">
        <f t="shared" si="103"/>
        <v>0</v>
      </c>
      <c r="AP115" s="129">
        <f t="shared" si="104"/>
        <v>0</v>
      </c>
      <c r="AQ115" s="148">
        <f t="shared" si="65"/>
        <v>26</v>
      </c>
      <c r="AR115" s="67" t="str">
        <f t="shared" si="75"/>
        <v>376EPS010</v>
      </c>
      <c r="AS115" s="736" t="s">
        <v>702</v>
      </c>
      <c r="AT115" s="736">
        <v>376</v>
      </c>
      <c r="AU115" s="736" t="s">
        <v>563</v>
      </c>
      <c r="AV115" s="737">
        <v>138</v>
      </c>
    </row>
    <row r="116" spans="2:48" ht="15" customHeight="1">
      <c r="B116" s="28" t="str">
        <f t="shared" si="86"/>
        <v>353EPS010</v>
      </c>
      <c r="C116" s="28" t="str">
        <f t="shared" si="87"/>
        <v>353EPS044</v>
      </c>
      <c r="D116" s="28" t="str">
        <f t="shared" si="88"/>
        <v>353EPS002</v>
      </c>
      <c r="E116" s="28" t="str">
        <f t="shared" si="89"/>
        <v>353EPS016</v>
      </c>
      <c r="F116" s="28" t="str">
        <f t="shared" si="90"/>
        <v>353EPS023</v>
      </c>
      <c r="G116" s="28" t="str">
        <f t="shared" si="91"/>
        <v>353EPS005</v>
      </c>
      <c r="H116" s="28" t="str">
        <f t="shared" si="92"/>
        <v>353EPS040</v>
      </c>
      <c r="I116" s="28" t="str">
        <f t="shared" si="93"/>
        <v>353EPS017</v>
      </c>
      <c r="J116" s="28" t="str">
        <f t="shared" si="94"/>
        <v>353EAS016</v>
      </c>
      <c r="K116" s="159" t="s">
        <v>401</v>
      </c>
      <c r="L116" s="29" t="s">
        <v>498</v>
      </c>
      <c r="M116" s="156">
        <v>353</v>
      </c>
      <c r="N116" s="39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129">
        <v>0</v>
      </c>
      <c r="W116" s="148">
        <v>0</v>
      </c>
      <c r="X116" s="39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129">
        <v>0</v>
      </c>
      <c r="AG116" s="148">
        <v>0</v>
      </c>
      <c r="AH116" s="39">
        <f t="shared" si="96"/>
        <v>0</v>
      </c>
      <c r="AI116" s="33">
        <f t="shared" si="97"/>
        <v>0</v>
      </c>
      <c r="AJ116" s="33">
        <f t="shared" si="98"/>
        <v>0</v>
      </c>
      <c r="AK116" s="33">
        <f t="shared" si="99"/>
        <v>0</v>
      </c>
      <c r="AL116" s="33">
        <f t="shared" si="100"/>
        <v>0</v>
      </c>
      <c r="AM116" s="33">
        <f t="shared" si="101"/>
        <v>0</v>
      </c>
      <c r="AN116" s="33">
        <f t="shared" si="102"/>
        <v>1</v>
      </c>
      <c r="AO116" s="33">
        <f t="shared" si="103"/>
        <v>0</v>
      </c>
      <c r="AP116" s="129">
        <f t="shared" si="104"/>
        <v>0</v>
      </c>
      <c r="AQ116" s="148">
        <f t="shared" si="65"/>
        <v>1</v>
      </c>
      <c r="AR116" s="67" t="str">
        <f t="shared" si="75"/>
        <v>376EPS016</v>
      </c>
      <c r="AS116" s="736" t="s">
        <v>702</v>
      </c>
      <c r="AT116" s="736">
        <v>376</v>
      </c>
      <c r="AU116" s="736" t="s">
        <v>631</v>
      </c>
      <c r="AV116" s="737">
        <v>104</v>
      </c>
    </row>
    <row r="117" spans="2:48" ht="15" customHeight="1">
      <c r="B117" s="28" t="str">
        <f t="shared" si="86"/>
        <v>364EPS010</v>
      </c>
      <c r="C117" s="28" t="str">
        <f t="shared" si="87"/>
        <v>364EPS044</v>
      </c>
      <c r="D117" s="28" t="str">
        <f t="shared" si="88"/>
        <v>364EPS002</v>
      </c>
      <c r="E117" s="28" t="str">
        <f t="shared" si="89"/>
        <v>364EPS016</v>
      </c>
      <c r="F117" s="28" t="str">
        <f t="shared" si="90"/>
        <v>364EPS023</v>
      </c>
      <c r="G117" s="28" t="str">
        <f t="shared" si="91"/>
        <v>364EPS005</v>
      </c>
      <c r="H117" s="28" t="str">
        <f t="shared" si="92"/>
        <v>364EPS040</v>
      </c>
      <c r="I117" s="28" t="str">
        <f t="shared" si="93"/>
        <v>364EPS017</v>
      </c>
      <c r="J117" s="28" t="str">
        <f t="shared" si="94"/>
        <v>364EAS016</v>
      </c>
      <c r="K117" s="159" t="s">
        <v>402</v>
      </c>
      <c r="L117" s="29" t="s">
        <v>498</v>
      </c>
      <c r="M117" s="156">
        <v>364</v>
      </c>
      <c r="N117" s="39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129">
        <v>0</v>
      </c>
      <c r="W117" s="148">
        <v>0</v>
      </c>
      <c r="X117" s="39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129">
        <v>0</v>
      </c>
      <c r="AG117" s="148">
        <v>0</v>
      </c>
      <c r="AH117" s="39">
        <f t="shared" si="96"/>
        <v>0</v>
      </c>
      <c r="AI117" s="33">
        <f t="shared" si="97"/>
        <v>0</v>
      </c>
      <c r="AJ117" s="33">
        <f t="shared" si="98"/>
        <v>0</v>
      </c>
      <c r="AK117" s="33">
        <f t="shared" si="99"/>
        <v>0</v>
      </c>
      <c r="AL117" s="33">
        <f t="shared" si="100"/>
        <v>0</v>
      </c>
      <c r="AM117" s="33">
        <f t="shared" si="101"/>
        <v>0</v>
      </c>
      <c r="AN117" s="33">
        <f t="shared" si="102"/>
        <v>15</v>
      </c>
      <c r="AO117" s="33">
        <f t="shared" si="103"/>
        <v>0</v>
      </c>
      <c r="AP117" s="129">
        <f t="shared" si="104"/>
        <v>0</v>
      </c>
      <c r="AQ117" s="148">
        <f t="shared" si="65"/>
        <v>15</v>
      </c>
      <c r="AR117" s="67" t="str">
        <f t="shared" si="75"/>
        <v>376EPS040</v>
      </c>
      <c r="AS117" s="736" t="s">
        <v>702</v>
      </c>
      <c r="AT117" s="736">
        <v>376</v>
      </c>
      <c r="AU117" s="736" t="s">
        <v>568</v>
      </c>
      <c r="AV117" s="737">
        <v>28</v>
      </c>
    </row>
    <row r="118" spans="2:48" ht="15" customHeight="1">
      <c r="B118" s="28" t="str">
        <f t="shared" si="86"/>
        <v>368EPS010</v>
      </c>
      <c r="C118" s="28" t="str">
        <f t="shared" si="87"/>
        <v>368EPS044</v>
      </c>
      <c r="D118" s="28" t="str">
        <f t="shared" si="88"/>
        <v>368EPS002</v>
      </c>
      <c r="E118" s="28" t="str">
        <f t="shared" si="89"/>
        <v>368EPS016</v>
      </c>
      <c r="F118" s="28" t="str">
        <f t="shared" si="90"/>
        <v>368EPS023</v>
      </c>
      <c r="G118" s="28" t="str">
        <f t="shared" si="91"/>
        <v>368EPS005</v>
      </c>
      <c r="H118" s="28" t="str">
        <f t="shared" si="92"/>
        <v>368EPS040</v>
      </c>
      <c r="I118" s="28" t="str">
        <f t="shared" si="93"/>
        <v>368EPS017</v>
      </c>
      <c r="J118" s="28" t="str">
        <f t="shared" si="94"/>
        <v>368EAS016</v>
      </c>
      <c r="K118" s="159" t="s">
        <v>403</v>
      </c>
      <c r="L118" s="29" t="s">
        <v>498</v>
      </c>
      <c r="M118" s="156">
        <v>368</v>
      </c>
      <c r="N118" s="39">
        <v>0</v>
      </c>
      <c r="O118" s="33">
        <v>0</v>
      </c>
      <c r="P118" s="33">
        <v>0</v>
      </c>
      <c r="Q118" s="33">
        <v>22</v>
      </c>
      <c r="R118" s="33">
        <v>0</v>
      </c>
      <c r="S118" s="33">
        <v>0</v>
      </c>
      <c r="T118" s="33">
        <v>0</v>
      </c>
      <c r="U118" s="33">
        <v>0</v>
      </c>
      <c r="V118" s="129">
        <v>0</v>
      </c>
      <c r="W118" s="148">
        <v>22</v>
      </c>
      <c r="X118" s="39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  <c r="AD118" s="33">
        <v>0</v>
      </c>
      <c r="AE118" s="33">
        <v>0</v>
      </c>
      <c r="AF118" s="129">
        <v>0</v>
      </c>
      <c r="AG118" s="148">
        <v>0</v>
      </c>
      <c r="AH118" s="39">
        <f t="shared" si="96"/>
        <v>0</v>
      </c>
      <c r="AI118" s="33">
        <f t="shared" si="97"/>
        <v>0</v>
      </c>
      <c r="AJ118" s="33">
        <f t="shared" si="98"/>
        <v>0</v>
      </c>
      <c r="AK118" s="33">
        <f t="shared" si="99"/>
        <v>0</v>
      </c>
      <c r="AL118" s="33">
        <f t="shared" si="100"/>
        <v>0</v>
      </c>
      <c r="AM118" s="33">
        <f t="shared" si="101"/>
        <v>0</v>
      </c>
      <c r="AN118" s="33">
        <f t="shared" si="102"/>
        <v>0</v>
      </c>
      <c r="AO118" s="33">
        <f t="shared" si="103"/>
        <v>0</v>
      </c>
      <c r="AP118" s="129">
        <f t="shared" si="104"/>
        <v>0</v>
      </c>
      <c r="AQ118" s="148">
        <f t="shared" si="65"/>
        <v>0</v>
      </c>
      <c r="AR118" s="67" t="str">
        <f t="shared" si="75"/>
        <v>400EPS002</v>
      </c>
      <c r="AS118" s="736" t="s">
        <v>702</v>
      </c>
      <c r="AT118" s="736">
        <v>400</v>
      </c>
      <c r="AU118" s="736" t="s">
        <v>566</v>
      </c>
      <c r="AV118" s="737">
        <v>13</v>
      </c>
    </row>
    <row r="119" spans="2:48" ht="15" customHeight="1">
      <c r="B119" s="28" t="str">
        <f t="shared" si="86"/>
        <v>390EPS010</v>
      </c>
      <c r="C119" s="28" t="str">
        <f t="shared" si="87"/>
        <v>390EPS044</v>
      </c>
      <c r="D119" s="28" t="str">
        <f t="shared" si="88"/>
        <v>390EPS002</v>
      </c>
      <c r="E119" s="28" t="str">
        <f t="shared" si="89"/>
        <v>390EPS016</v>
      </c>
      <c r="F119" s="28" t="str">
        <f t="shared" si="90"/>
        <v>390EPS023</v>
      </c>
      <c r="G119" s="28" t="str">
        <f t="shared" si="91"/>
        <v>390EPS005</v>
      </c>
      <c r="H119" s="28" t="str">
        <f t="shared" si="92"/>
        <v>390EPS040</v>
      </c>
      <c r="I119" s="28" t="str">
        <f t="shared" si="93"/>
        <v>390EPS017</v>
      </c>
      <c r="J119" s="28" t="str">
        <f t="shared" si="94"/>
        <v>390EAS016</v>
      </c>
      <c r="K119" s="159" t="s">
        <v>404</v>
      </c>
      <c r="L119" s="29" t="s">
        <v>498</v>
      </c>
      <c r="M119" s="156">
        <v>390</v>
      </c>
      <c r="N119" s="39">
        <v>0</v>
      </c>
      <c r="O119" s="33">
        <v>0</v>
      </c>
      <c r="P119" s="33">
        <v>0</v>
      </c>
      <c r="Q119" s="33">
        <v>5</v>
      </c>
      <c r="R119" s="33">
        <v>0</v>
      </c>
      <c r="S119" s="33">
        <v>0</v>
      </c>
      <c r="T119" s="33">
        <v>0</v>
      </c>
      <c r="U119" s="33">
        <v>0</v>
      </c>
      <c r="V119" s="129">
        <v>0</v>
      </c>
      <c r="W119" s="148">
        <v>5</v>
      </c>
      <c r="X119" s="39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0</v>
      </c>
      <c r="AF119" s="129">
        <v>0</v>
      </c>
      <c r="AG119" s="148">
        <v>0</v>
      </c>
      <c r="AH119" s="39">
        <f t="shared" si="96"/>
        <v>0</v>
      </c>
      <c r="AI119" s="33">
        <f t="shared" si="97"/>
        <v>0</v>
      </c>
      <c r="AJ119" s="33">
        <f t="shared" si="98"/>
        <v>0</v>
      </c>
      <c r="AK119" s="33">
        <f t="shared" si="99"/>
        <v>0</v>
      </c>
      <c r="AL119" s="33">
        <f t="shared" si="100"/>
        <v>0</v>
      </c>
      <c r="AM119" s="33">
        <f t="shared" si="101"/>
        <v>0</v>
      </c>
      <c r="AN119" s="33">
        <f t="shared" si="102"/>
        <v>18</v>
      </c>
      <c r="AO119" s="33">
        <f t="shared" si="103"/>
        <v>0</v>
      </c>
      <c r="AP119" s="129">
        <f t="shared" si="104"/>
        <v>0</v>
      </c>
      <c r="AQ119" s="148">
        <f t="shared" si="65"/>
        <v>18</v>
      </c>
      <c r="AR119" s="67" t="str">
        <f t="shared" si="75"/>
        <v>400EPS016</v>
      </c>
      <c r="AS119" s="736" t="s">
        <v>702</v>
      </c>
      <c r="AT119" s="736">
        <v>400</v>
      </c>
      <c r="AU119" s="736" t="s">
        <v>631</v>
      </c>
      <c r="AV119" s="737">
        <v>31</v>
      </c>
    </row>
    <row r="120" spans="2:48" ht="15" customHeight="1">
      <c r="B120" s="28" t="str">
        <f t="shared" si="86"/>
        <v>467EPS010</v>
      </c>
      <c r="C120" s="28" t="str">
        <f t="shared" si="87"/>
        <v>467EPS044</v>
      </c>
      <c r="D120" s="28" t="str">
        <f t="shared" si="88"/>
        <v>467EPS002</v>
      </c>
      <c r="E120" s="28" t="str">
        <f t="shared" si="89"/>
        <v>467EPS016</v>
      </c>
      <c r="F120" s="28" t="str">
        <f t="shared" si="90"/>
        <v>467EPS023</v>
      </c>
      <c r="G120" s="28" t="str">
        <f t="shared" si="91"/>
        <v>467EPS005</v>
      </c>
      <c r="H120" s="28" t="str">
        <f t="shared" si="92"/>
        <v>467EPS040</v>
      </c>
      <c r="I120" s="28" t="str">
        <f t="shared" si="93"/>
        <v>467EPS017</v>
      </c>
      <c r="J120" s="28" t="str">
        <f t="shared" si="94"/>
        <v>467EAS016</v>
      </c>
      <c r="K120" s="159" t="s">
        <v>405</v>
      </c>
      <c r="L120" s="29" t="s">
        <v>498</v>
      </c>
      <c r="M120" s="156">
        <v>467</v>
      </c>
      <c r="N120" s="39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129">
        <v>0</v>
      </c>
      <c r="W120" s="148">
        <v>0</v>
      </c>
      <c r="X120" s="39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129">
        <v>0</v>
      </c>
      <c r="AG120" s="148">
        <v>0</v>
      </c>
      <c r="AH120" s="39">
        <f t="shared" si="96"/>
        <v>0</v>
      </c>
      <c r="AI120" s="33">
        <f t="shared" si="97"/>
        <v>0</v>
      </c>
      <c r="AJ120" s="33">
        <f t="shared" si="98"/>
        <v>0</v>
      </c>
      <c r="AK120" s="33">
        <f t="shared" si="99"/>
        <v>0</v>
      </c>
      <c r="AL120" s="33">
        <f t="shared" si="100"/>
        <v>0</v>
      </c>
      <c r="AM120" s="33">
        <f t="shared" si="101"/>
        <v>0</v>
      </c>
      <c r="AN120" s="33">
        <f t="shared" si="102"/>
        <v>1</v>
      </c>
      <c r="AO120" s="33">
        <f t="shared" si="103"/>
        <v>0</v>
      </c>
      <c r="AP120" s="129">
        <f t="shared" si="104"/>
        <v>0</v>
      </c>
      <c r="AQ120" s="148">
        <f t="shared" si="65"/>
        <v>1</v>
      </c>
      <c r="AR120" s="67" t="str">
        <f t="shared" si="75"/>
        <v>400EPS040</v>
      </c>
      <c r="AS120" s="736" t="s">
        <v>702</v>
      </c>
      <c r="AT120" s="736">
        <v>400</v>
      </c>
      <c r="AU120" s="736" t="s">
        <v>568</v>
      </c>
      <c r="AV120" s="737">
        <v>8</v>
      </c>
    </row>
    <row r="121" spans="2:48" ht="15" customHeight="1">
      <c r="B121" s="28" t="str">
        <f t="shared" si="86"/>
        <v>576EPS010</v>
      </c>
      <c r="C121" s="28" t="str">
        <f t="shared" si="87"/>
        <v>576EPS044</v>
      </c>
      <c r="D121" s="28" t="str">
        <f t="shared" si="88"/>
        <v>576EPS002</v>
      </c>
      <c r="E121" s="28" t="str">
        <f t="shared" si="89"/>
        <v>576EPS016</v>
      </c>
      <c r="F121" s="28" t="str">
        <f t="shared" si="90"/>
        <v>576EPS023</v>
      </c>
      <c r="G121" s="28" t="str">
        <f t="shared" si="91"/>
        <v>576EPS005</v>
      </c>
      <c r="H121" s="28" t="str">
        <f t="shared" si="92"/>
        <v>576EPS040</v>
      </c>
      <c r="I121" s="28" t="str">
        <f t="shared" si="93"/>
        <v>576EPS017</v>
      </c>
      <c r="J121" s="28" t="str">
        <f t="shared" si="94"/>
        <v>576EAS016</v>
      </c>
      <c r="K121" s="159" t="s">
        <v>406</v>
      </c>
      <c r="L121" s="29" t="s">
        <v>498</v>
      </c>
      <c r="M121" s="156">
        <v>576</v>
      </c>
      <c r="N121" s="39">
        <v>0</v>
      </c>
      <c r="O121" s="33">
        <v>0</v>
      </c>
      <c r="P121" s="33">
        <v>0</v>
      </c>
      <c r="Q121" s="33">
        <v>8</v>
      </c>
      <c r="R121" s="33">
        <v>0</v>
      </c>
      <c r="S121" s="33">
        <v>0</v>
      </c>
      <c r="T121" s="33">
        <v>0</v>
      </c>
      <c r="U121" s="33">
        <v>0</v>
      </c>
      <c r="V121" s="129">
        <v>0</v>
      </c>
      <c r="W121" s="148">
        <v>8</v>
      </c>
      <c r="X121" s="39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129">
        <v>0</v>
      </c>
      <c r="AG121" s="148">
        <v>0</v>
      </c>
      <c r="AH121" s="39">
        <f t="shared" si="96"/>
        <v>0</v>
      </c>
      <c r="AI121" s="33">
        <f t="shared" si="97"/>
        <v>0</v>
      </c>
      <c r="AJ121" s="33">
        <f t="shared" si="98"/>
        <v>0</v>
      </c>
      <c r="AK121" s="33">
        <f t="shared" si="99"/>
        <v>0</v>
      </c>
      <c r="AL121" s="33">
        <f t="shared" si="100"/>
        <v>0</v>
      </c>
      <c r="AM121" s="33">
        <f t="shared" si="101"/>
        <v>0</v>
      </c>
      <c r="AN121" s="33">
        <f t="shared" si="102"/>
        <v>2</v>
      </c>
      <c r="AO121" s="33">
        <f t="shared" si="103"/>
        <v>0</v>
      </c>
      <c r="AP121" s="129">
        <f t="shared" si="104"/>
        <v>0</v>
      </c>
      <c r="AQ121" s="148">
        <f t="shared" si="65"/>
        <v>2</v>
      </c>
      <c r="AR121" s="67" t="str">
        <f t="shared" si="75"/>
        <v>440EPS002</v>
      </c>
      <c r="AS121" s="736" t="s">
        <v>702</v>
      </c>
      <c r="AT121" s="736">
        <v>440</v>
      </c>
      <c r="AU121" s="736" t="s">
        <v>566</v>
      </c>
      <c r="AV121" s="737">
        <v>28</v>
      </c>
    </row>
    <row r="122" spans="2:48" ht="15" customHeight="1">
      <c r="B122" s="28" t="str">
        <f t="shared" si="86"/>
        <v>642EPS010</v>
      </c>
      <c r="C122" s="28" t="str">
        <f t="shared" si="87"/>
        <v>642EPS044</v>
      </c>
      <c r="D122" s="28" t="str">
        <f t="shared" si="88"/>
        <v>642EPS002</v>
      </c>
      <c r="E122" s="28" t="str">
        <f t="shared" si="89"/>
        <v>642EPS016</v>
      </c>
      <c r="F122" s="28" t="str">
        <f t="shared" si="90"/>
        <v>642EPS023</v>
      </c>
      <c r="G122" s="28" t="str">
        <f t="shared" si="91"/>
        <v>642EPS005</v>
      </c>
      <c r="H122" s="28" t="str">
        <f t="shared" si="92"/>
        <v>642EPS040</v>
      </c>
      <c r="I122" s="28" t="str">
        <f t="shared" si="93"/>
        <v>642EPS017</v>
      </c>
      <c r="J122" s="28" t="str">
        <f t="shared" si="94"/>
        <v>642EAS016</v>
      </c>
      <c r="K122" s="159" t="s">
        <v>407</v>
      </c>
      <c r="L122" s="29" t="s">
        <v>498</v>
      </c>
      <c r="M122" s="156">
        <v>642</v>
      </c>
      <c r="N122" s="39">
        <v>0</v>
      </c>
      <c r="O122" s="33">
        <v>0</v>
      </c>
      <c r="P122" s="33">
        <v>0</v>
      </c>
      <c r="Q122" s="33">
        <v>13</v>
      </c>
      <c r="R122" s="33">
        <v>0</v>
      </c>
      <c r="S122" s="33">
        <v>0</v>
      </c>
      <c r="T122" s="33">
        <v>0</v>
      </c>
      <c r="U122" s="33">
        <v>0</v>
      </c>
      <c r="V122" s="129">
        <v>0</v>
      </c>
      <c r="W122" s="148">
        <v>13</v>
      </c>
      <c r="X122" s="39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  <c r="AD122" s="33">
        <v>0</v>
      </c>
      <c r="AE122" s="33">
        <v>0</v>
      </c>
      <c r="AF122" s="129">
        <v>0</v>
      </c>
      <c r="AG122" s="148">
        <v>0</v>
      </c>
      <c r="AH122" s="39">
        <f t="shared" si="96"/>
        <v>0</v>
      </c>
      <c r="AI122" s="33">
        <f t="shared" si="97"/>
        <v>0</v>
      </c>
      <c r="AJ122" s="33">
        <f t="shared" si="98"/>
        <v>0</v>
      </c>
      <c r="AK122" s="33">
        <f t="shared" si="99"/>
        <v>0</v>
      </c>
      <c r="AL122" s="33">
        <f t="shared" si="100"/>
        <v>0</v>
      </c>
      <c r="AM122" s="33">
        <f t="shared" si="101"/>
        <v>0</v>
      </c>
      <c r="AN122" s="33">
        <f t="shared" si="102"/>
        <v>3</v>
      </c>
      <c r="AO122" s="33">
        <f t="shared" si="103"/>
        <v>0</v>
      </c>
      <c r="AP122" s="129">
        <f t="shared" si="104"/>
        <v>0</v>
      </c>
      <c r="AQ122" s="148">
        <f t="shared" si="65"/>
        <v>3</v>
      </c>
      <c r="AR122" s="67" t="str">
        <f t="shared" si="75"/>
        <v>440EPS005</v>
      </c>
      <c r="AS122" s="736" t="s">
        <v>702</v>
      </c>
      <c r="AT122" s="736">
        <v>440</v>
      </c>
      <c r="AU122" s="736" t="s">
        <v>567</v>
      </c>
      <c r="AV122" s="737">
        <v>1</v>
      </c>
    </row>
    <row r="123" spans="2:48" ht="15" customHeight="1">
      <c r="B123" s="28" t="str">
        <f t="shared" si="86"/>
        <v>679EPS010</v>
      </c>
      <c r="C123" s="28" t="str">
        <f t="shared" si="87"/>
        <v>679EPS044</v>
      </c>
      <c r="D123" s="28" t="str">
        <f t="shared" si="88"/>
        <v>679EPS002</v>
      </c>
      <c r="E123" s="28" t="str">
        <f t="shared" si="89"/>
        <v>679EPS016</v>
      </c>
      <c r="F123" s="28" t="str">
        <f t="shared" si="90"/>
        <v>679EPS023</v>
      </c>
      <c r="G123" s="28" t="str">
        <f t="shared" si="91"/>
        <v>679EPS005</v>
      </c>
      <c r="H123" s="28" t="str">
        <f t="shared" si="92"/>
        <v>679EPS040</v>
      </c>
      <c r="I123" s="28" t="str">
        <f t="shared" si="93"/>
        <v>679EPS017</v>
      </c>
      <c r="J123" s="28" t="str">
        <f t="shared" si="94"/>
        <v>679EAS016</v>
      </c>
      <c r="K123" s="159" t="s">
        <v>408</v>
      </c>
      <c r="L123" s="29" t="s">
        <v>498</v>
      </c>
      <c r="M123" s="156">
        <v>679</v>
      </c>
      <c r="N123" s="39">
        <v>0</v>
      </c>
      <c r="O123" s="33">
        <v>0</v>
      </c>
      <c r="P123" s="33">
        <v>0</v>
      </c>
      <c r="Q123" s="33">
        <v>8</v>
      </c>
      <c r="R123" s="33">
        <v>0</v>
      </c>
      <c r="S123" s="33">
        <v>0</v>
      </c>
      <c r="T123" s="33">
        <v>0</v>
      </c>
      <c r="U123" s="33">
        <v>0</v>
      </c>
      <c r="V123" s="129">
        <v>0</v>
      </c>
      <c r="W123" s="148">
        <v>8</v>
      </c>
      <c r="X123" s="39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129">
        <v>0</v>
      </c>
      <c r="AG123" s="148">
        <v>0</v>
      </c>
      <c r="AH123" s="39">
        <f t="shared" si="96"/>
        <v>0</v>
      </c>
      <c r="AI123" s="33">
        <f t="shared" si="97"/>
        <v>0</v>
      </c>
      <c r="AJ123" s="33">
        <f t="shared" si="98"/>
        <v>0</v>
      </c>
      <c r="AK123" s="33">
        <f t="shared" si="99"/>
        <v>6</v>
      </c>
      <c r="AL123" s="33">
        <f t="shared" si="100"/>
        <v>0</v>
      </c>
      <c r="AM123" s="33">
        <f t="shared" si="101"/>
        <v>0</v>
      </c>
      <c r="AN123" s="33">
        <f t="shared" si="102"/>
        <v>6</v>
      </c>
      <c r="AO123" s="33">
        <f t="shared" si="103"/>
        <v>0</v>
      </c>
      <c r="AP123" s="129">
        <f t="shared" si="104"/>
        <v>0</v>
      </c>
      <c r="AQ123" s="148">
        <f t="shared" si="65"/>
        <v>12</v>
      </c>
      <c r="AR123" s="67" t="str">
        <f t="shared" si="75"/>
        <v>440EPS010</v>
      </c>
      <c r="AS123" s="736" t="s">
        <v>702</v>
      </c>
      <c r="AT123" s="736">
        <v>440</v>
      </c>
      <c r="AU123" s="736" t="s">
        <v>563</v>
      </c>
      <c r="AV123" s="737">
        <v>77</v>
      </c>
    </row>
    <row r="124" spans="2:48" ht="15" customHeight="1">
      <c r="B124" s="28" t="str">
        <f t="shared" si="86"/>
        <v>789EPS010</v>
      </c>
      <c r="C124" s="28" t="str">
        <f t="shared" si="87"/>
        <v>789EPS044</v>
      </c>
      <c r="D124" s="28" t="str">
        <f t="shared" si="88"/>
        <v>789EPS002</v>
      </c>
      <c r="E124" s="28" t="str">
        <f t="shared" si="89"/>
        <v>789EPS016</v>
      </c>
      <c r="F124" s="28" t="str">
        <f t="shared" si="90"/>
        <v>789EPS023</v>
      </c>
      <c r="G124" s="28" t="str">
        <f t="shared" si="91"/>
        <v>789EPS005</v>
      </c>
      <c r="H124" s="28" t="str">
        <f t="shared" si="92"/>
        <v>789EPS040</v>
      </c>
      <c r="I124" s="28" t="str">
        <f t="shared" si="93"/>
        <v>789EPS017</v>
      </c>
      <c r="J124" s="28" t="str">
        <f t="shared" si="94"/>
        <v>789EAS016</v>
      </c>
      <c r="K124" s="159" t="s">
        <v>409</v>
      </c>
      <c r="L124" s="29" t="s">
        <v>498</v>
      </c>
      <c r="M124" s="156">
        <v>789</v>
      </c>
      <c r="N124" s="39">
        <v>0</v>
      </c>
      <c r="O124" s="33">
        <v>0</v>
      </c>
      <c r="P124" s="33">
        <v>0</v>
      </c>
      <c r="Q124" s="33">
        <v>22</v>
      </c>
      <c r="R124" s="33">
        <v>0</v>
      </c>
      <c r="S124" s="33">
        <v>0</v>
      </c>
      <c r="T124" s="33">
        <v>0</v>
      </c>
      <c r="U124" s="33">
        <v>0</v>
      </c>
      <c r="V124" s="129">
        <v>0</v>
      </c>
      <c r="W124" s="148">
        <v>22</v>
      </c>
      <c r="X124" s="39">
        <v>0</v>
      </c>
      <c r="Y124" s="33">
        <v>0</v>
      </c>
      <c r="Z124" s="33">
        <v>0</v>
      </c>
      <c r="AA124" s="33">
        <v>0</v>
      </c>
      <c r="AB124" s="33">
        <v>0</v>
      </c>
      <c r="AC124" s="33">
        <v>0</v>
      </c>
      <c r="AD124" s="33">
        <v>0</v>
      </c>
      <c r="AE124" s="33">
        <v>0</v>
      </c>
      <c r="AF124" s="129">
        <v>0</v>
      </c>
      <c r="AG124" s="148">
        <v>0</v>
      </c>
      <c r="AH124" s="39">
        <f t="shared" si="96"/>
        <v>0</v>
      </c>
      <c r="AI124" s="33">
        <f t="shared" si="97"/>
        <v>0</v>
      </c>
      <c r="AJ124" s="33">
        <f t="shared" si="98"/>
        <v>0</v>
      </c>
      <c r="AK124" s="33">
        <f t="shared" si="99"/>
        <v>0</v>
      </c>
      <c r="AL124" s="33">
        <f t="shared" si="100"/>
        <v>0</v>
      </c>
      <c r="AM124" s="33">
        <f t="shared" si="101"/>
        <v>0</v>
      </c>
      <c r="AN124" s="33">
        <f t="shared" si="102"/>
        <v>6</v>
      </c>
      <c r="AO124" s="33">
        <f t="shared" si="103"/>
        <v>0</v>
      </c>
      <c r="AP124" s="129">
        <f t="shared" si="104"/>
        <v>0</v>
      </c>
      <c r="AQ124" s="148">
        <f t="shared" si="65"/>
        <v>6</v>
      </c>
      <c r="AR124" s="67" t="str">
        <f t="shared" si="75"/>
        <v>440EPS016</v>
      </c>
      <c r="AS124" s="736" t="s">
        <v>702</v>
      </c>
      <c r="AT124" s="736">
        <v>440</v>
      </c>
      <c r="AU124" s="736" t="s">
        <v>631</v>
      </c>
      <c r="AV124" s="737">
        <v>53</v>
      </c>
    </row>
    <row r="125" spans="2:48" ht="15" customHeight="1">
      <c r="B125" s="28" t="str">
        <f t="shared" si="86"/>
        <v>792EPS010</v>
      </c>
      <c r="C125" s="28" t="str">
        <f t="shared" si="87"/>
        <v>792EPS044</v>
      </c>
      <c r="D125" s="28" t="str">
        <f t="shared" si="88"/>
        <v>792EPS002</v>
      </c>
      <c r="E125" s="28" t="str">
        <f t="shared" si="89"/>
        <v>792EPS016</v>
      </c>
      <c r="F125" s="28" t="str">
        <f t="shared" si="90"/>
        <v>792EPS023</v>
      </c>
      <c r="G125" s="28" t="str">
        <f t="shared" si="91"/>
        <v>792EPS005</v>
      </c>
      <c r="H125" s="28" t="str">
        <f t="shared" si="92"/>
        <v>792EPS040</v>
      </c>
      <c r="I125" s="28" t="str">
        <f t="shared" si="93"/>
        <v>792EPS017</v>
      </c>
      <c r="J125" s="28" t="str">
        <f t="shared" si="94"/>
        <v>792EAS016</v>
      </c>
      <c r="K125" s="159" t="s">
        <v>410</v>
      </c>
      <c r="L125" s="29" t="s">
        <v>498</v>
      </c>
      <c r="M125" s="156">
        <v>792</v>
      </c>
      <c r="N125" s="39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129">
        <v>0</v>
      </c>
      <c r="W125" s="148">
        <v>0</v>
      </c>
      <c r="X125" s="39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  <c r="AD125" s="33">
        <v>0</v>
      </c>
      <c r="AE125" s="33">
        <v>0</v>
      </c>
      <c r="AF125" s="129">
        <v>0</v>
      </c>
      <c r="AG125" s="148">
        <v>0</v>
      </c>
      <c r="AH125" s="39">
        <f t="shared" si="96"/>
        <v>0</v>
      </c>
      <c r="AI125" s="33">
        <f t="shared" si="97"/>
        <v>0</v>
      </c>
      <c r="AJ125" s="33">
        <f t="shared" si="98"/>
        <v>0</v>
      </c>
      <c r="AK125" s="33">
        <f t="shared" si="99"/>
        <v>0</v>
      </c>
      <c r="AL125" s="33">
        <f t="shared" si="100"/>
        <v>0</v>
      </c>
      <c r="AM125" s="33">
        <f t="shared" si="101"/>
        <v>0</v>
      </c>
      <c r="AN125" s="33">
        <f t="shared" si="102"/>
        <v>0</v>
      </c>
      <c r="AO125" s="33">
        <f t="shared" si="103"/>
        <v>0</v>
      </c>
      <c r="AP125" s="129">
        <f t="shared" si="104"/>
        <v>0</v>
      </c>
      <c r="AQ125" s="148">
        <f t="shared" si="65"/>
        <v>0</v>
      </c>
      <c r="AR125" s="67" t="str">
        <f t="shared" si="75"/>
        <v>440EPS040</v>
      </c>
      <c r="AS125" s="736" t="s">
        <v>702</v>
      </c>
      <c r="AT125" s="736">
        <v>440</v>
      </c>
      <c r="AU125" s="736" t="s">
        <v>568</v>
      </c>
      <c r="AV125" s="737">
        <v>24</v>
      </c>
    </row>
    <row r="126" spans="2:48" ht="15" customHeight="1">
      <c r="B126" s="28" t="str">
        <f t="shared" si="86"/>
        <v>809EPS010</v>
      </c>
      <c r="C126" s="28" t="str">
        <f t="shared" si="87"/>
        <v>809EPS044</v>
      </c>
      <c r="D126" s="28" t="str">
        <f t="shared" si="88"/>
        <v>809EPS002</v>
      </c>
      <c r="E126" s="28" t="str">
        <f t="shared" si="89"/>
        <v>809EPS016</v>
      </c>
      <c r="F126" s="28" t="str">
        <f t="shared" si="90"/>
        <v>809EPS023</v>
      </c>
      <c r="G126" s="28" t="str">
        <f t="shared" si="91"/>
        <v>809EPS005</v>
      </c>
      <c r="H126" s="28" t="str">
        <f t="shared" si="92"/>
        <v>809EPS040</v>
      </c>
      <c r="I126" s="28" t="str">
        <f t="shared" si="93"/>
        <v>809EPS017</v>
      </c>
      <c r="J126" s="28" t="str">
        <f t="shared" si="94"/>
        <v>809EAS016</v>
      </c>
      <c r="K126" s="159" t="s">
        <v>411</v>
      </c>
      <c r="L126" s="29" t="s">
        <v>498</v>
      </c>
      <c r="M126" s="156">
        <v>809</v>
      </c>
      <c r="N126" s="39">
        <v>0</v>
      </c>
      <c r="O126" s="33">
        <v>0</v>
      </c>
      <c r="P126" s="33">
        <v>0</v>
      </c>
      <c r="Q126" s="33">
        <v>5</v>
      </c>
      <c r="R126" s="33">
        <v>0</v>
      </c>
      <c r="S126" s="33">
        <v>0</v>
      </c>
      <c r="T126" s="33">
        <v>0</v>
      </c>
      <c r="U126" s="33">
        <v>0</v>
      </c>
      <c r="V126" s="129">
        <v>0</v>
      </c>
      <c r="W126" s="148">
        <v>5</v>
      </c>
      <c r="X126" s="39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129">
        <v>0</v>
      </c>
      <c r="AG126" s="148">
        <v>0</v>
      </c>
      <c r="AH126" s="39">
        <f t="shared" si="96"/>
        <v>0</v>
      </c>
      <c r="AI126" s="33">
        <f t="shared" si="97"/>
        <v>0</v>
      </c>
      <c r="AJ126" s="33">
        <f t="shared" si="98"/>
        <v>0</v>
      </c>
      <c r="AK126" s="33">
        <f t="shared" si="99"/>
        <v>0</v>
      </c>
      <c r="AL126" s="33">
        <f t="shared" si="100"/>
        <v>0</v>
      </c>
      <c r="AM126" s="33">
        <f t="shared" si="101"/>
        <v>0</v>
      </c>
      <c r="AN126" s="33">
        <f t="shared" si="102"/>
        <v>2</v>
      </c>
      <c r="AO126" s="33">
        <f t="shared" si="103"/>
        <v>0</v>
      </c>
      <c r="AP126" s="129">
        <f t="shared" si="104"/>
        <v>0</v>
      </c>
      <c r="AQ126" s="148">
        <f t="shared" si="65"/>
        <v>2</v>
      </c>
      <c r="AR126" s="67" t="str">
        <f t="shared" si="75"/>
        <v>483EPS040</v>
      </c>
      <c r="AS126" s="736" t="s">
        <v>702</v>
      </c>
      <c r="AT126" s="736">
        <v>483</v>
      </c>
      <c r="AU126" s="736" t="s">
        <v>568</v>
      </c>
      <c r="AV126" s="737">
        <v>1</v>
      </c>
    </row>
    <row r="127" spans="2:48" ht="15" customHeight="1">
      <c r="B127" s="28" t="str">
        <f t="shared" si="86"/>
        <v>847EPS010</v>
      </c>
      <c r="C127" s="28" t="str">
        <f t="shared" si="87"/>
        <v>847EPS044</v>
      </c>
      <c r="D127" s="28" t="str">
        <f t="shared" si="88"/>
        <v>847EPS002</v>
      </c>
      <c r="E127" s="28" t="str">
        <f t="shared" si="89"/>
        <v>847EPS016</v>
      </c>
      <c r="F127" s="28" t="str">
        <f t="shared" si="90"/>
        <v>847EPS023</v>
      </c>
      <c r="G127" s="28" t="str">
        <f t="shared" si="91"/>
        <v>847EPS005</v>
      </c>
      <c r="H127" s="28" t="str">
        <f t="shared" si="92"/>
        <v>847EPS040</v>
      </c>
      <c r="I127" s="28" t="str">
        <f t="shared" si="93"/>
        <v>847EPS017</v>
      </c>
      <c r="J127" s="28" t="str">
        <f t="shared" si="94"/>
        <v>847EAS016</v>
      </c>
      <c r="K127" s="159" t="s">
        <v>412</v>
      </c>
      <c r="L127" s="29" t="s">
        <v>498</v>
      </c>
      <c r="M127" s="156">
        <v>847</v>
      </c>
      <c r="N127" s="39">
        <v>0</v>
      </c>
      <c r="O127" s="33">
        <v>1</v>
      </c>
      <c r="P127" s="33">
        <v>0</v>
      </c>
      <c r="Q127" s="33">
        <v>7</v>
      </c>
      <c r="R127" s="33">
        <v>0</v>
      </c>
      <c r="S127" s="33">
        <v>0</v>
      </c>
      <c r="T127" s="33">
        <v>0</v>
      </c>
      <c r="U127" s="33">
        <v>0</v>
      </c>
      <c r="V127" s="129">
        <v>0</v>
      </c>
      <c r="W127" s="148">
        <v>8</v>
      </c>
      <c r="X127" s="39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129">
        <v>0</v>
      </c>
      <c r="AG127" s="148">
        <v>0</v>
      </c>
      <c r="AH127" s="39">
        <f t="shared" si="96"/>
        <v>0</v>
      </c>
      <c r="AI127" s="33">
        <f t="shared" si="97"/>
        <v>0</v>
      </c>
      <c r="AJ127" s="33">
        <f t="shared" si="98"/>
        <v>0</v>
      </c>
      <c r="AK127" s="33">
        <f t="shared" si="99"/>
        <v>0</v>
      </c>
      <c r="AL127" s="33">
        <f t="shared" si="100"/>
        <v>0</v>
      </c>
      <c r="AM127" s="33">
        <f t="shared" si="101"/>
        <v>0</v>
      </c>
      <c r="AN127" s="33">
        <f t="shared" si="102"/>
        <v>17</v>
      </c>
      <c r="AO127" s="33">
        <f t="shared" si="103"/>
        <v>0</v>
      </c>
      <c r="AP127" s="129">
        <f t="shared" si="104"/>
        <v>0</v>
      </c>
      <c r="AQ127" s="148">
        <f t="shared" si="65"/>
        <v>17</v>
      </c>
      <c r="AR127" s="67" t="str">
        <f t="shared" si="75"/>
        <v>541EPS002</v>
      </c>
      <c r="AS127" s="736" t="s">
        <v>702</v>
      </c>
      <c r="AT127" s="736">
        <v>541</v>
      </c>
      <c r="AU127" s="736" t="s">
        <v>566</v>
      </c>
      <c r="AV127" s="737">
        <v>11</v>
      </c>
    </row>
    <row r="128" spans="2:48" ht="15" customHeight="1">
      <c r="B128" s="28" t="str">
        <f t="shared" si="86"/>
        <v>856EPS010</v>
      </c>
      <c r="C128" s="28" t="str">
        <f t="shared" si="87"/>
        <v>856EPS044</v>
      </c>
      <c r="D128" s="28" t="str">
        <f t="shared" si="88"/>
        <v>856EPS002</v>
      </c>
      <c r="E128" s="28" t="str">
        <f t="shared" si="89"/>
        <v>856EPS016</v>
      </c>
      <c r="F128" s="28" t="str">
        <f t="shared" si="90"/>
        <v>856EPS023</v>
      </c>
      <c r="G128" s="28" t="str">
        <f t="shared" si="91"/>
        <v>856EPS005</v>
      </c>
      <c r="H128" s="28" t="str">
        <f t="shared" si="92"/>
        <v>856EPS040</v>
      </c>
      <c r="I128" s="28" t="str">
        <f t="shared" si="93"/>
        <v>856EPS017</v>
      </c>
      <c r="J128" s="28" t="str">
        <f t="shared" si="94"/>
        <v>856EAS016</v>
      </c>
      <c r="K128" s="159" t="s">
        <v>413</v>
      </c>
      <c r="L128" s="29" t="s">
        <v>498</v>
      </c>
      <c r="M128" s="156">
        <v>856</v>
      </c>
      <c r="N128" s="39">
        <v>0</v>
      </c>
      <c r="O128" s="33">
        <v>1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129">
        <v>0</v>
      </c>
      <c r="W128" s="148">
        <v>1</v>
      </c>
      <c r="X128" s="39">
        <v>0</v>
      </c>
      <c r="Y128" s="33">
        <v>0</v>
      </c>
      <c r="Z128" s="33">
        <v>0</v>
      </c>
      <c r="AA128" s="33">
        <v>0</v>
      </c>
      <c r="AB128" s="33">
        <v>0</v>
      </c>
      <c r="AC128" s="33">
        <v>0</v>
      </c>
      <c r="AD128" s="33">
        <v>0</v>
      </c>
      <c r="AE128" s="33">
        <v>0</v>
      </c>
      <c r="AF128" s="129">
        <v>0</v>
      </c>
      <c r="AG128" s="148">
        <v>0</v>
      </c>
      <c r="AH128" s="39">
        <f t="shared" si="96"/>
        <v>0</v>
      </c>
      <c r="AI128" s="33">
        <f t="shared" si="97"/>
        <v>0</v>
      </c>
      <c r="AJ128" s="33">
        <f t="shared" si="98"/>
        <v>0</v>
      </c>
      <c r="AK128" s="33">
        <f t="shared" si="99"/>
        <v>0</v>
      </c>
      <c r="AL128" s="33">
        <f t="shared" si="100"/>
        <v>0</v>
      </c>
      <c r="AM128" s="33">
        <f t="shared" si="101"/>
        <v>0</v>
      </c>
      <c r="AN128" s="33">
        <f t="shared" si="102"/>
        <v>5</v>
      </c>
      <c r="AO128" s="33">
        <f t="shared" si="103"/>
        <v>0</v>
      </c>
      <c r="AP128" s="129">
        <f t="shared" si="104"/>
        <v>0</v>
      </c>
      <c r="AQ128" s="148">
        <f t="shared" si="65"/>
        <v>5</v>
      </c>
      <c r="AR128" s="67" t="str">
        <f t="shared" si="75"/>
        <v>541EPS040</v>
      </c>
      <c r="AS128" s="736" t="s">
        <v>702</v>
      </c>
      <c r="AT128" s="736">
        <v>541</v>
      </c>
      <c r="AU128" s="736" t="s">
        <v>568</v>
      </c>
      <c r="AV128" s="737">
        <v>3</v>
      </c>
    </row>
    <row r="129" spans="2:48" ht="15" customHeight="1">
      <c r="B129" s="28" t="str">
        <f t="shared" si="86"/>
        <v>861EPS010</v>
      </c>
      <c r="C129" s="28" t="str">
        <f t="shared" si="87"/>
        <v>861EPS044</v>
      </c>
      <c r="D129" s="28" t="str">
        <f t="shared" si="88"/>
        <v>861EPS002</v>
      </c>
      <c r="E129" s="28" t="str">
        <f t="shared" si="89"/>
        <v>861EPS016</v>
      </c>
      <c r="F129" s="28" t="str">
        <f t="shared" si="90"/>
        <v>861EPS023</v>
      </c>
      <c r="G129" s="28" t="str">
        <f t="shared" si="91"/>
        <v>861EPS005</v>
      </c>
      <c r="H129" s="28" t="str">
        <f t="shared" si="92"/>
        <v>861EPS040</v>
      </c>
      <c r="I129" s="28" t="str">
        <f t="shared" si="93"/>
        <v>861EPS017</v>
      </c>
      <c r="J129" s="28" t="str">
        <f t="shared" si="94"/>
        <v>861EAS016</v>
      </c>
      <c r="K129" s="159" t="s">
        <v>414</v>
      </c>
      <c r="L129" s="29" t="s">
        <v>498</v>
      </c>
      <c r="M129" s="156">
        <v>861</v>
      </c>
      <c r="N129" s="39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129">
        <v>0</v>
      </c>
      <c r="W129" s="148">
        <v>0</v>
      </c>
      <c r="X129" s="39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129">
        <v>0</v>
      </c>
      <c r="AG129" s="148">
        <v>0</v>
      </c>
      <c r="AH129" s="39">
        <f t="shared" si="96"/>
        <v>0</v>
      </c>
      <c r="AI129" s="33">
        <f t="shared" si="97"/>
        <v>0</v>
      </c>
      <c r="AJ129" s="33">
        <f t="shared" si="98"/>
        <v>0</v>
      </c>
      <c r="AK129" s="33">
        <f t="shared" si="99"/>
        <v>0</v>
      </c>
      <c r="AL129" s="33">
        <f t="shared" si="100"/>
        <v>0</v>
      </c>
      <c r="AM129" s="33">
        <f t="shared" si="101"/>
        <v>0</v>
      </c>
      <c r="AN129" s="33">
        <f t="shared" si="102"/>
        <v>11</v>
      </c>
      <c r="AO129" s="33">
        <f t="shared" si="103"/>
        <v>0</v>
      </c>
      <c r="AP129" s="129">
        <f t="shared" si="104"/>
        <v>0</v>
      </c>
      <c r="AQ129" s="148">
        <f t="shared" si="65"/>
        <v>11</v>
      </c>
      <c r="AR129" s="67" t="str">
        <f t="shared" si="75"/>
        <v>607EPS040</v>
      </c>
      <c r="AS129" s="736" t="s">
        <v>702</v>
      </c>
      <c r="AT129" s="736">
        <v>607</v>
      </c>
      <c r="AU129" s="736" t="s">
        <v>568</v>
      </c>
      <c r="AV129" s="737">
        <v>13</v>
      </c>
    </row>
    <row r="130" spans="2:48" ht="15" customHeight="1">
      <c r="B130" s="28" t="str">
        <f t="shared" si="86"/>
        <v>EPS010</v>
      </c>
      <c r="C130" s="28" t="str">
        <f t="shared" si="87"/>
        <v>EPS044</v>
      </c>
      <c r="D130" s="28" t="str">
        <f t="shared" si="88"/>
        <v>EPS002</v>
      </c>
      <c r="E130" s="28" t="str">
        <f t="shared" si="89"/>
        <v>EPS016</v>
      </c>
      <c r="F130" s="28" t="str">
        <f t="shared" si="90"/>
        <v>EPS023</v>
      </c>
      <c r="G130" s="28" t="str">
        <f t="shared" si="91"/>
        <v>EPS005</v>
      </c>
      <c r="H130" s="28" t="str">
        <f t="shared" si="92"/>
        <v>EPS040</v>
      </c>
      <c r="I130" s="28" t="str">
        <f t="shared" si="93"/>
        <v>EPS017</v>
      </c>
      <c r="J130" s="28" t="str">
        <f t="shared" si="94"/>
        <v>EAS016</v>
      </c>
      <c r="K130" s="157" t="s">
        <v>704</v>
      </c>
      <c r="L130" s="122"/>
      <c r="M130" s="158"/>
      <c r="N130" s="37">
        <v>64695</v>
      </c>
      <c r="O130" s="34">
        <v>10</v>
      </c>
      <c r="P130" s="34">
        <v>4056</v>
      </c>
      <c r="Q130" s="34">
        <v>2649</v>
      </c>
      <c r="R130" s="34">
        <v>3844</v>
      </c>
      <c r="S130" s="34">
        <v>2002</v>
      </c>
      <c r="T130" s="34">
        <v>6</v>
      </c>
      <c r="U130" s="34">
        <v>1</v>
      </c>
      <c r="V130" s="130">
        <v>1</v>
      </c>
      <c r="W130" s="147">
        <v>77264</v>
      </c>
      <c r="X130" s="37">
        <v>6853</v>
      </c>
      <c r="Y130" s="34">
        <v>0</v>
      </c>
      <c r="Z130" s="34">
        <v>4187</v>
      </c>
      <c r="AA130" s="34">
        <v>532</v>
      </c>
      <c r="AB130" s="34">
        <v>3397</v>
      </c>
      <c r="AC130" s="34">
        <v>3075</v>
      </c>
      <c r="AD130" s="34">
        <v>0</v>
      </c>
      <c r="AE130" s="34">
        <v>4</v>
      </c>
      <c r="AF130" s="130">
        <v>1</v>
      </c>
      <c r="AG130" s="147">
        <v>18049</v>
      </c>
      <c r="AH130" s="37">
        <f t="shared" ref="AH130:AP130" si="105">SUM(AH131:AH140)</f>
        <v>12159</v>
      </c>
      <c r="AI130" s="34">
        <f t="shared" si="105"/>
        <v>0</v>
      </c>
      <c r="AJ130" s="34">
        <f t="shared" si="105"/>
        <v>5915</v>
      </c>
      <c r="AK130" s="34">
        <f t="shared" si="105"/>
        <v>2543</v>
      </c>
      <c r="AL130" s="34">
        <f t="shared" si="105"/>
        <v>2994</v>
      </c>
      <c r="AM130" s="34">
        <f t="shared" si="105"/>
        <v>2584</v>
      </c>
      <c r="AN130" s="34">
        <f t="shared" si="105"/>
        <v>2034</v>
      </c>
      <c r="AO130" s="34">
        <f t="shared" si="105"/>
        <v>3</v>
      </c>
      <c r="AP130" s="130">
        <f t="shared" si="105"/>
        <v>4</v>
      </c>
      <c r="AQ130" s="147">
        <f t="shared" si="65"/>
        <v>28236</v>
      </c>
      <c r="AR130" s="67" t="str">
        <f t="shared" si="75"/>
        <v>615EPS002</v>
      </c>
      <c r="AS130" s="736" t="s">
        <v>702</v>
      </c>
      <c r="AT130" s="736">
        <v>615</v>
      </c>
      <c r="AU130" s="736" t="s">
        <v>566</v>
      </c>
      <c r="AV130" s="737">
        <v>96</v>
      </c>
    </row>
    <row r="131" spans="2:48" ht="15" customHeight="1">
      <c r="B131" s="28" t="str">
        <f t="shared" si="86"/>
        <v>1EPS010</v>
      </c>
      <c r="C131" s="28" t="str">
        <f t="shared" si="87"/>
        <v>1EPS044</v>
      </c>
      <c r="D131" s="28" t="str">
        <f t="shared" si="88"/>
        <v>1EPS002</v>
      </c>
      <c r="E131" s="28" t="str">
        <f t="shared" si="89"/>
        <v>1EPS016</v>
      </c>
      <c r="F131" s="28" t="str">
        <f t="shared" si="90"/>
        <v>1EPS023</v>
      </c>
      <c r="G131" s="28" t="str">
        <f t="shared" si="91"/>
        <v>1EPS005</v>
      </c>
      <c r="H131" s="28" t="str">
        <f t="shared" si="92"/>
        <v>1EPS040</v>
      </c>
      <c r="I131" s="28" t="str">
        <f t="shared" si="93"/>
        <v>1EPS017</v>
      </c>
      <c r="J131" s="28" t="str">
        <f t="shared" si="94"/>
        <v>1EAS016</v>
      </c>
      <c r="K131" s="27" t="s">
        <v>416</v>
      </c>
      <c r="L131" s="29" t="s">
        <v>705</v>
      </c>
      <c r="M131" s="156">
        <v>1</v>
      </c>
      <c r="N131" s="39">
        <v>42294</v>
      </c>
      <c r="O131" s="33">
        <v>7</v>
      </c>
      <c r="P131" s="33">
        <v>3129</v>
      </c>
      <c r="Q131" s="33">
        <v>1963</v>
      </c>
      <c r="R131" s="33">
        <v>3207</v>
      </c>
      <c r="S131" s="33">
        <v>1612</v>
      </c>
      <c r="T131" s="33">
        <v>5</v>
      </c>
      <c r="U131" s="33">
        <v>1</v>
      </c>
      <c r="V131" s="129">
        <v>1</v>
      </c>
      <c r="W131" s="148">
        <v>52219</v>
      </c>
      <c r="X131" s="39">
        <v>4657</v>
      </c>
      <c r="Y131" s="33">
        <v>0</v>
      </c>
      <c r="Z131" s="33">
        <v>3259</v>
      </c>
      <c r="AA131" s="33">
        <v>385</v>
      </c>
      <c r="AB131" s="33">
        <v>2813</v>
      </c>
      <c r="AC131" s="33">
        <v>2446</v>
      </c>
      <c r="AD131" s="33">
        <v>0</v>
      </c>
      <c r="AE131" s="33">
        <v>4</v>
      </c>
      <c r="AF131" s="129">
        <v>1</v>
      </c>
      <c r="AG131" s="148">
        <v>13565</v>
      </c>
      <c r="AH131" s="39">
        <f t="shared" ref="AH131:AH140" si="106">IFERROR(VLOOKUP(B131,$AR$8:$AV$928,5,0),0)</f>
        <v>8393</v>
      </c>
      <c r="AI131" s="33">
        <f t="shared" ref="AI131:AI140" si="107">IFERROR(VLOOKUP(C131,$AR$8:$AV$928,5,0),0)</f>
        <v>0</v>
      </c>
      <c r="AJ131" s="33">
        <f t="shared" ref="AJ131:AJ140" si="108">IFERROR(VLOOKUP(D131,$AR$8:$AV$928,5,0),0)</f>
        <v>4629</v>
      </c>
      <c r="AK131" s="33">
        <f t="shared" ref="AK131:AK140" si="109">IFERROR(VLOOKUP(E131,$AR$8:$AV$928,5,0),0)</f>
        <v>1826</v>
      </c>
      <c r="AL131" s="33">
        <f t="shared" ref="AL131:AL140" si="110">IFERROR(VLOOKUP(F131,$AR$8:$AV$928,5,0),0)</f>
        <v>2344</v>
      </c>
      <c r="AM131" s="33">
        <f t="shared" ref="AM131:AM140" si="111">IFERROR(VLOOKUP(G131,$AR$8:$AV$928,5,0),0)</f>
        <v>2139</v>
      </c>
      <c r="AN131" s="33">
        <f t="shared" ref="AN131:AN140" si="112">IFERROR(VLOOKUP(H131,$AR$8:$AV$928,5,0),0)</f>
        <v>1557</v>
      </c>
      <c r="AO131" s="33">
        <f t="shared" ref="AO131:AO140" si="113">IFERROR(VLOOKUP(I131,$AR$8:$AV$928,5,0),0)</f>
        <v>3</v>
      </c>
      <c r="AP131" s="129">
        <f t="shared" ref="AP131:AP140" si="114">IFERROR(VLOOKUP(J131,$AR$8:$AV$928,5,0),0)</f>
        <v>3</v>
      </c>
      <c r="AQ131" s="148">
        <f t="shared" si="65"/>
        <v>20894</v>
      </c>
      <c r="AR131" s="67" t="str">
        <f t="shared" si="75"/>
        <v>615EPS005</v>
      </c>
      <c r="AS131" s="736" t="s">
        <v>702</v>
      </c>
      <c r="AT131" s="736">
        <v>615</v>
      </c>
      <c r="AU131" s="736" t="s">
        <v>567</v>
      </c>
      <c r="AV131" s="737">
        <v>147</v>
      </c>
    </row>
    <row r="132" spans="2:48" ht="15" customHeight="1">
      <c r="B132" s="28" t="str">
        <f t="shared" si="86"/>
        <v>79EPS010</v>
      </c>
      <c r="C132" s="28" t="str">
        <f t="shared" si="87"/>
        <v>79EPS044</v>
      </c>
      <c r="D132" s="28" t="str">
        <f t="shared" si="88"/>
        <v>79EPS002</v>
      </c>
      <c r="E132" s="28" t="str">
        <f t="shared" si="89"/>
        <v>79EPS016</v>
      </c>
      <c r="F132" s="28" t="str">
        <f t="shared" si="90"/>
        <v>79EPS023</v>
      </c>
      <c r="G132" s="28" t="str">
        <f t="shared" si="91"/>
        <v>79EPS005</v>
      </c>
      <c r="H132" s="28" t="str">
        <f t="shared" si="92"/>
        <v>79EPS040</v>
      </c>
      <c r="I132" s="28" t="str">
        <f t="shared" si="93"/>
        <v>79EPS017</v>
      </c>
      <c r="J132" s="28" t="str">
        <f t="shared" si="94"/>
        <v>79EAS016</v>
      </c>
      <c r="K132" s="159" t="s">
        <v>417</v>
      </c>
      <c r="L132" s="29" t="s">
        <v>705</v>
      </c>
      <c r="M132" s="156">
        <v>79</v>
      </c>
      <c r="N132" s="39">
        <v>393</v>
      </c>
      <c r="O132" s="33">
        <v>0</v>
      </c>
      <c r="P132" s="33">
        <v>3</v>
      </c>
      <c r="Q132" s="33">
        <v>26</v>
      </c>
      <c r="R132" s="33">
        <v>0</v>
      </c>
      <c r="S132" s="33">
        <v>0</v>
      </c>
      <c r="T132" s="33">
        <v>0</v>
      </c>
      <c r="U132" s="33">
        <v>0</v>
      </c>
      <c r="V132" s="129">
        <v>0</v>
      </c>
      <c r="W132" s="148">
        <v>422</v>
      </c>
      <c r="X132" s="39">
        <v>29</v>
      </c>
      <c r="Y132" s="33">
        <v>0</v>
      </c>
      <c r="Z132" s="33">
        <v>4</v>
      </c>
      <c r="AA132" s="33">
        <v>5</v>
      </c>
      <c r="AB132" s="33">
        <v>0</v>
      </c>
      <c r="AC132" s="33">
        <v>0</v>
      </c>
      <c r="AD132" s="33">
        <v>0</v>
      </c>
      <c r="AE132" s="33">
        <v>0</v>
      </c>
      <c r="AF132" s="129">
        <v>0</v>
      </c>
      <c r="AG132" s="148">
        <v>38</v>
      </c>
      <c r="AH132" s="39">
        <f t="shared" si="106"/>
        <v>39</v>
      </c>
      <c r="AI132" s="33">
        <f t="shared" si="107"/>
        <v>0</v>
      </c>
      <c r="AJ132" s="33">
        <f t="shared" si="108"/>
        <v>11</v>
      </c>
      <c r="AK132" s="33">
        <f t="shared" si="109"/>
        <v>37</v>
      </c>
      <c r="AL132" s="33">
        <f t="shared" si="110"/>
        <v>0</v>
      </c>
      <c r="AM132" s="33">
        <f t="shared" si="111"/>
        <v>0</v>
      </c>
      <c r="AN132" s="33">
        <f t="shared" si="112"/>
        <v>24</v>
      </c>
      <c r="AO132" s="33">
        <f t="shared" si="113"/>
        <v>0</v>
      </c>
      <c r="AP132" s="129">
        <f t="shared" si="114"/>
        <v>0</v>
      </c>
      <c r="AQ132" s="148">
        <f t="shared" si="65"/>
        <v>111</v>
      </c>
      <c r="AR132" s="67" t="str">
        <f t="shared" si="75"/>
        <v>615EPS010</v>
      </c>
      <c r="AS132" s="736" t="s">
        <v>702</v>
      </c>
      <c r="AT132" s="736">
        <v>615</v>
      </c>
      <c r="AU132" s="736" t="s">
        <v>563</v>
      </c>
      <c r="AV132" s="737">
        <v>439</v>
      </c>
    </row>
    <row r="133" spans="2:48" ht="15" customHeight="1">
      <c r="B133" s="28" t="str">
        <f t="shared" si="86"/>
        <v>88EPS010</v>
      </c>
      <c r="C133" s="28" t="str">
        <f t="shared" si="87"/>
        <v>88EPS044</v>
      </c>
      <c r="D133" s="28" t="str">
        <f t="shared" si="88"/>
        <v>88EPS002</v>
      </c>
      <c r="E133" s="28" t="str">
        <f t="shared" si="89"/>
        <v>88EPS016</v>
      </c>
      <c r="F133" s="28" t="str">
        <f t="shared" si="90"/>
        <v>88EPS023</v>
      </c>
      <c r="G133" s="28" t="str">
        <f t="shared" si="91"/>
        <v>88EPS005</v>
      </c>
      <c r="H133" s="28" t="str">
        <f t="shared" si="92"/>
        <v>88EPS040</v>
      </c>
      <c r="I133" s="28" t="str">
        <f t="shared" si="93"/>
        <v>88EPS017</v>
      </c>
      <c r="J133" s="28" t="str">
        <f t="shared" si="94"/>
        <v>88EAS016</v>
      </c>
      <c r="K133" s="159" t="s">
        <v>418</v>
      </c>
      <c r="L133" s="29" t="s">
        <v>705</v>
      </c>
      <c r="M133" s="156">
        <v>88</v>
      </c>
      <c r="N133" s="39">
        <v>6818</v>
      </c>
      <c r="O133" s="33">
        <v>2</v>
      </c>
      <c r="P133" s="33">
        <v>359</v>
      </c>
      <c r="Q133" s="33">
        <v>246</v>
      </c>
      <c r="R133" s="33">
        <v>338</v>
      </c>
      <c r="S133" s="33">
        <v>106</v>
      </c>
      <c r="T133" s="33">
        <v>0</v>
      </c>
      <c r="U133" s="33">
        <v>0</v>
      </c>
      <c r="V133" s="129">
        <v>0</v>
      </c>
      <c r="W133" s="148">
        <v>7869</v>
      </c>
      <c r="X133" s="39">
        <v>636</v>
      </c>
      <c r="Y133" s="33">
        <v>0</v>
      </c>
      <c r="Z133" s="33">
        <v>347</v>
      </c>
      <c r="AA133" s="33">
        <v>48</v>
      </c>
      <c r="AB133" s="33">
        <v>332</v>
      </c>
      <c r="AC133" s="33">
        <v>180</v>
      </c>
      <c r="AD133" s="33">
        <v>0</v>
      </c>
      <c r="AE133" s="33">
        <v>0</v>
      </c>
      <c r="AF133" s="129">
        <v>0</v>
      </c>
      <c r="AG133" s="148">
        <v>1543</v>
      </c>
      <c r="AH133" s="39">
        <f t="shared" si="106"/>
        <v>1031</v>
      </c>
      <c r="AI133" s="33">
        <f t="shared" si="107"/>
        <v>0</v>
      </c>
      <c r="AJ133" s="33">
        <f t="shared" si="108"/>
        <v>487</v>
      </c>
      <c r="AK133" s="33">
        <f t="shared" si="109"/>
        <v>238</v>
      </c>
      <c r="AL133" s="33">
        <f t="shared" si="110"/>
        <v>362</v>
      </c>
      <c r="AM133" s="33">
        <f t="shared" si="111"/>
        <v>153</v>
      </c>
      <c r="AN133" s="33">
        <f t="shared" si="112"/>
        <v>176</v>
      </c>
      <c r="AO133" s="33">
        <f t="shared" si="113"/>
        <v>0</v>
      </c>
      <c r="AP133" s="129">
        <f t="shared" si="114"/>
        <v>0</v>
      </c>
      <c r="AQ133" s="148">
        <f t="shared" si="65"/>
        <v>2447</v>
      </c>
      <c r="AR133" s="67" t="str">
        <f t="shared" si="75"/>
        <v>615EPS016</v>
      </c>
      <c r="AS133" s="736" t="s">
        <v>702</v>
      </c>
      <c r="AT133" s="736">
        <v>615</v>
      </c>
      <c r="AU133" s="736" t="s">
        <v>631</v>
      </c>
      <c r="AV133" s="737">
        <v>147</v>
      </c>
    </row>
    <row r="134" spans="2:48" ht="15" customHeight="1">
      <c r="B134" s="28" t="str">
        <f t="shared" si="86"/>
        <v>129EPS010</v>
      </c>
      <c r="C134" s="28" t="str">
        <f t="shared" si="87"/>
        <v>129EPS044</v>
      </c>
      <c r="D134" s="28" t="str">
        <f t="shared" si="88"/>
        <v>129EPS002</v>
      </c>
      <c r="E134" s="28" t="str">
        <f t="shared" si="89"/>
        <v>129EPS016</v>
      </c>
      <c r="F134" s="28" t="str">
        <f t="shared" si="90"/>
        <v>129EPS023</v>
      </c>
      <c r="G134" s="28" t="str">
        <f t="shared" si="91"/>
        <v>129EPS005</v>
      </c>
      <c r="H134" s="28" t="str">
        <f t="shared" si="92"/>
        <v>129EPS040</v>
      </c>
      <c r="I134" s="28" t="str">
        <f t="shared" si="93"/>
        <v>129EPS017</v>
      </c>
      <c r="J134" s="28" t="str">
        <f t="shared" si="94"/>
        <v>129EAS016</v>
      </c>
      <c r="K134" s="159" t="s">
        <v>419</v>
      </c>
      <c r="L134" s="29" t="s">
        <v>705</v>
      </c>
      <c r="M134" s="156">
        <v>129</v>
      </c>
      <c r="N134" s="39">
        <v>1527</v>
      </c>
      <c r="O134" s="33">
        <v>0</v>
      </c>
      <c r="P134" s="33">
        <v>39</v>
      </c>
      <c r="Q134" s="33">
        <v>21</v>
      </c>
      <c r="R134" s="33">
        <v>2</v>
      </c>
      <c r="S134" s="33">
        <v>6</v>
      </c>
      <c r="T134" s="33">
        <v>0</v>
      </c>
      <c r="U134" s="33">
        <v>0</v>
      </c>
      <c r="V134" s="129">
        <v>0</v>
      </c>
      <c r="W134" s="148">
        <v>1595</v>
      </c>
      <c r="X134" s="39">
        <v>111</v>
      </c>
      <c r="Y134" s="33">
        <v>0</v>
      </c>
      <c r="Z134" s="33">
        <v>62</v>
      </c>
      <c r="AA134" s="33">
        <v>0</v>
      </c>
      <c r="AB134" s="33">
        <v>4</v>
      </c>
      <c r="AC134" s="33">
        <v>9</v>
      </c>
      <c r="AD134" s="33">
        <v>0</v>
      </c>
      <c r="AE134" s="33">
        <v>0</v>
      </c>
      <c r="AF134" s="129">
        <v>0</v>
      </c>
      <c r="AG134" s="148">
        <v>186</v>
      </c>
      <c r="AH134" s="39">
        <f t="shared" si="106"/>
        <v>220</v>
      </c>
      <c r="AI134" s="33">
        <f t="shared" si="107"/>
        <v>0</v>
      </c>
      <c r="AJ134" s="33">
        <f t="shared" si="108"/>
        <v>85</v>
      </c>
      <c r="AK134" s="33">
        <f t="shared" si="109"/>
        <v>33</v>
      </c>
      <c r="AL134" s="33">
        <f t="shared" si="110"/>
        <v>0</v>
      </c>
      <c r="AM134" s="33">
        <f t="shared" si="111"/>
        <v>1</v>
      </c>
      <c r="AN134" s="33">
        <f t="shared" si="112"/>
        <v>53</v>
      </c>
      <c r="AO134" s="33">
        <f t="shared" si="113"/>
        <v>0</v>
      </c>
      <c r="AP134" s="129">
        <f t="shared" si="114"/>
        <v>0</v>
      </c>
      <c r="AQ134" s="148">
        <f t="shared" si="65"/>
        <v>392</v>
      </c>
      <c r="AR134" s="67" t="str">
        <f t="shared" si="75"/>
        <v>615EPS040</v>
      </c>
      <c r="AS134" s="736" t="s">
        <v>702</v>
      </c>
      <c r="AT134" s="736">
        <v>615</v>
      </c>
      <c r="AU134" s="736" t="s">
        <v>568</v>
      </c>
      <c r="AV134" s="737">
        <v>88</v>
      </c>
    </row>
    <row r="135" spans="2:48" ht="15" customHeight="1">
      <c r="B135" s="28" t="str">
        <f t="shared" si="86"/>
        <v>212EPS010</v>
      </c>
      <c r="C135" s="28" t="str">
        <f t="shared" si="87"/>
        <v>212EPS044</v>
      </c>
      <c r="D135" s="28" t="str">
        <f t="shared" si="88"/>
        <v>212EPS002</v>
      </c>
      <c r="E135" s="28" t="str">
        <f t="shared" si="89"/>
        <v>212EPS016</v>
      </c>
      <c r="F135" s="28" t="str">
        <f t="shared" si="90"/>
        <v>212EPS023</v>
      </c>
      <c r="G135" s="28" t="str">
        <f t="shared" si="91"/>
        <v>212EPS005</v>
      </c>
      <c r="H135" s="28" t="str">
        <f t="shared" si="92"/>
        <v>212EPS040</v>
      </c>
      <c r="I135" s="28" t="str">
        <f t="shared" si="93"/>
        <v>212EPS017</v>
      </c>
      <c r="J135" s="28" t="str">
        <f t="shared" si="94"/>
        <v>212EAS016</v>
      </c>
      <c r="K135" s="159" t="s">
        <v>420</v>
      </c>
      <c r="L135" s="29" t="s">
        <v>705</v>
      </c>
      <c r="M135" s="156">
        <v>212</v>
      </c>
      <c r="N135" s="39">
        <v>1067</v>
      </c>
      <c r="O135" s="33">
        <v>0</v>
      </c>
      <c r="P135" s="33">
        <v>14</v>
      </c>
      <c r="Q135" s="33">
        <v>21</v>
      </c>
      <c r="R135" s="33">
        <v>0</v>
      </c>
      <c r="S135" s="33">
        <v>14</v>
      </c>
      <c r="T135" s="33">
        <v>0</v>
      </c>
      <c r="U135" s="33">
        <v>0</v>
      </c>
      <c r="V135" s="129">
        <v>0</v>
      </c>
      <c r="W135" s="148">
        <v>1116</v>
      </c>
      <c r="X135" s="39">
        <v>102</v>
      </c>
      <c r="Y135" s="33">
        <v>0</v>
      </c>
      <c r="Z135" s="33">
        <v>9</v>
      </c>
      <c r="AA135" s="33">
        <v>0</v>
      </c>
      <c r="AB135" s="33">
        <v>0</v>
      </c>
      <c r="AC135" s="33">
        <v>16</v>
      </c>
      <c r="AD135" s="33">
        <v>0</v>
      </c>
      <c r="AE135" s="33">
        <v>0</v>
      </c>
      <c r="AF135" s="129">
        <v>0</v>
      </c>
      <c r="AG135" s="148">
        <v>127</v>
      </c>
      <c r="AH135" s="39">
        <f t="shared" si="106"/>
        <v>196</v>
      </c>
      <c r="AI135" s="33">
        <f t="shared" si="107"/>
        <v>0</v>
      </c>
      <c r="AJ135" s="33">
        <f t="shared" si="108"/>
        <v>24</v>
      </c>
      <c r="AK135" s="33">
        <f t="shared" si="109"/>
        <v>0</v>
      </c>
      <c r="AL135" s="33">
        <f t="shared" si="110"/>
        <v>0</v>
      </c>
      <c r="AM135" s="33">
        <f t="shared" si="111"/>
        <v>6</v>
      </c>
      <c r="AN135" s="33">
        <f t="shared" si="112"/>
        <v>31</v>
      </c>
      <c r="AO135" s="33">
        <f t="shared" si="113"/>
        <v>0</v>
      </c>
      <c r="AP135" s="129">
        <f t="shared" si="114"/>
        <v>0</v>
      </c>
      <c r="AQ135" s="148">
        <f t="shared" ref="AQ135:AQ140" si="115">SUM(AH135:AP135)</f>
        <v>257</v>
      </c>
      <c r="AR135" s="67" t="str">
        <f t="shared" si="75"/>
        <v>649EPS040</v>
      </c>
      <c r="AS135" s="736" t="s">
        <v>702</v>
      </c>
      <c r="AT135" s="736">
        <v>649</v>
      </c>
      <c r="AU135" s="736" t="s">
        <v>568</v>
      </c>
      <c r="AV135" s="737">
        <v>19</v>
      </c>
    </row>
    <row r="136" spans="2:48" ht="15" customHeight="1">
      <c r="B136" s="28" t="str">
        <f t="shared" si="86"/>
        <v>266EPS010</v>
      </c>
      <c r="C136" s="28" t="str">
        <f t="shared" si="87"/>
        <v>266EPS044</v>
      </c>
      <c r="D136" s="28" t="str">
        <f t="shared" si="88"/>
        <v>266EPS002</v>
      </c>
      <c r="E136" s="28" t="str">
        <f t="shared" si="89"/>
        <v>266EPS016</v>
      </c>
      <c r="F136" s="28" t="str">
        <f t="shared" si="90"/>
        <v>266EPS023</v>
      </c>
      <c r="G136" s="28" t="str">
        <f t="shared" si="91"/>
        <v>266EPS005</v>
      </c>
      <c r="H136" s="28" t="str">
        <f t="shared" si="92"/>
        <v>266EPS040</v>
      </c>
      <c r="I136" s="28" t="str">
        <f t="shared" si="93"/>
        <v>266EPS017</v>
      </c>
      <c r="J136" s="28" t="str">
        <f t="shared" si="94"/>
        <v>266EAS016</v>
      </c>
      <c r="K136" s="159" t="s">
        <v>421</v>
      </c>
      <c r="L136" s="29" t="s">
        <v>705</v>
      </c>
      <c r="M136" s="156">
        <v>266</v>
      </c>
      <c r="N136" s="39">
        <v>3728</v>
      </c>
      <c r="O136" s="33">
        <v>0</v>
      </c>
      <c r="P136" s="33">
        <v>125</v>
      </c>
      <c r="Q136" s="33">
        <v>168</v>
      </c>
      <c r="R136" s="33">
        <v>21</v>
      </c>
      <c r="S136" s="33">
        <v>147</v>
      </c>
      <c r="T136" s="33">
        <v>0</v>
      </c>
      <c r="U136" s="33">
        <v>0</v>
      </c>
      <c r="V136" s="129">
        <v>0</v>
      </c>
      <c r="W136" s="148">
        <v>4189</v>
      </c>
      <c r="X136" s="39">
        <v>451</v>
      </c>
      <c r="Y136" s="33">
        <v>0</v>
      </c>
      <c r="Z136" s="33">
        <v>121</v>
      </c>
      <c r="AA136" s="33">
        <v>78</v>
      </c>
      <c r="AB136" s="33">
        <v>12</v>
      </c>
      <c r="AC136" s="33">
        <v>226</v>
      </c>
      <c r="AD136" s="33">
        <v>0</v>
      </c>
      <c r="AE136" s="33">
        <v>0</v>
      </c>
      <c r="AF136" s="129">
        <v>0</v>
      </c>
      <c r="AG136" s="148">
        <v>888</v>
      </c>
      <c r="AH136" s="39">
        <f t="shared" si="106"/>
        <v>802</v>
      </c>
      <c r="AI136" s="33">
        <f t="shared" si="107"/>
        <v>0</v>
      </c>
      <c r="AJ136" s="33">
        <f t="shared" si="108"/>
        <v>181</v>
      </c>
      <c r="AK136" s="33">
        <f t="shared" si="109"/>
        <v>204</v>
      </c>
      <c r="AL136" s="33">
        <f t="shared" si="110"/>
        <v>18</v>
      </c>
      <c r="AM136" s="33">
        <f t="shared" si="111"/>
        <v>178</v>
      </c>
      <c r="AN136" s="33">
        <f t="shared" si="112"/>
        <v>41</v>
      </c>
      <c r="AO136" s="33">
        <f t="shared" si="113"/>
        <v>0</v>
      </c>
      <c r="AP136" s="129">
        <f t="shared" si="114"/>
        <v>1</v>
      </c>
      <c r="AQ136" s="148">
        <f t="shared" si="115"/>
        <v>1425</v>
      </c>
      <c r="AR136" s="67" t="str">
        <f t="shared" si="75"/>
        <v>652EPS040</v>
      </c>
      <c r="AS136" s="736" t="s">
        <v>702</v>
      </c>
      <c r="AT136" s="736">
        <v>652</v>
      </c>
      <c r="AU136" s="736" t="s">
        <v>568</v>
      </c>
      <c r="AV136" s="737">
        <v>2</v>
      </c>
    </row>
    <row r="137" spans="2:48" ht="15" customHeight="1">
      <c r="B137" s="28" t="str">
        <f t="shared" si="86"/>
        <v>308EPS010</v>
      </c>
      <c r="C137" s="28" t="str">
        <f t="shared" si="87"/>
        <v>308EPS044</v>
      </c>
      <c r="D137" s="28" t="str">
        <f t="shared" si="88"/>
        <v>308EPS002</v>
      </c>
      <c r="E137" s="28" t="str">
        <f t="shared" si="89"/>
        <v>308EPS016</v>
      </c>
      <c r="F137" s="28" t="str">
        <f t="shared" si="90"/>
        <v>308EPS023</v>
      </c>
      <c r="G137" s="28" t="str">
        <f t="shared" si="91"/>
        <v>308EPS005</v>
      </c>
      <c r="H137" s="28" t="str">
        <f t="shared" si="92"/>
        <v>308EPS040</v>
      </c>
      <c r="I137" s="28" t="str">
        <f t="shared" si="93"/>
        <v>308EPS017</v>
      </c>
      <c r="J137" s="28" t="str">
        <f t="shared" si="94"/>
        <v>308EAS016</v>
      </c>
      <c r="K137" s="159" t="s">
        <v>422</v>
      </c>
      <c r="L137" s="29" t="s">
        <v>705</v>
      </c>
      <c r="M137" s="156">
        <v>308</v>
      </c>
      <c r="N137" s="39">
        <v>695</v>
      </c>
      <c r="O137" s="33">
        <v>0</v>
      </c>
      <c r="P137" s="33">
        <v>31</v>
      </c>
      <c r="Q137" s="33">
        <v>17</v>
      </c>
      <c r="R137" s="33">
        <v>0</v>
      </c>
      <c r="S137" s="33">
        <v>0</v>
      </c>
      <c r="T137" s="33">
        <v>0</v>
      </c>
      <c r="U137" s="33">
        <v>0</v>
      </c>
      <c r="V137" s="129">
        <v>0</v>
      </c>
      <c r="W137" s="148">
        <v>743</v>
      </c>
      <c r="X137" s="39">
        <v>72</v>
      </c>
      <c r="Y137" s="33">
        <v>0</v>
      </c>
      <c r="Z137" s="33">
        <v>22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129">
        <v>0</v>
      </c>
      <c r="AG137" s="148">
        <v>94</v>
      </c>
      <c r="AH137" s="39">
        <f t="shared" si="106"/>
        <v>149</v>
      </c>
      <c r="AI137" s="33">
        <f t="shared" si="107"/>
        <v>0</v>
      </c>
      <c r="AJ137" s="33">
        <f t="shared" si="108"/>
        <v>28</v>
      </c>
      <c r="AK137" s="33">
        <f t="shared" si="109"/>
        <v>0</v>
      </c>
      <c r="AL137" s="33">
        <f t="shared" si="110"/>
        <v>0</v>
      </c>
      <c r="AM137" s="33">
        <f t="shared" si="111"/>
        <v>0</v>
      </c>
      <c r="AN137" s="33">
        <f t="shared" si="112"/>
        <v>23</v>
      </c>
      <c r="AO137" s="33">
        <f t="shared" si="113"/>
        <v>0</v>
      </c>
      <c r="AP137" s="129">
        <f t="shared" si="114"/>
        <v>0</v>
      </c>
      <c r="AQ137" s="148">
        <f t="shared" si="115"/>
        <v>200</v>
      </c>
      <c r="AR137" s="67" t="str">
        <f t="shared" ref="AR137:AR200" si="116">CONCATENATE(AT137,AU137)</f>
        <v>660EPS040</v>
      </c>
      <c r="AS137" s="736" t="s">
        <v>702</v>
      </c>
      <c r="AT137" s="736">
        <v>660</v>
      </c>
      <c r="AU137" s="736" t="s">
        <v>568</v>
      </c>
      <c r="AV137" s="737">
        <v>7</v>
      </c>
    </row>
    <row r="138" spans="2:48" ht="15" customHeight="1">
      <c r="B138" s="28" t="str">
        <f t="shared" si="86"/>
        <v>360EPS010</v>
      </c>
      <c r="C138" s="28" t="str">
        <f t="shared" si="87"/>
        <v>360EPS044</v>
      </c>
      <c r="D138" s="28" t="str">
        <f t="shared" si="88"/>
        <v>360EPS002</v>
      </c>
      <c r="E138" s="28" t="str">
        <f t="shared" si="89"/>
        <v>360EPS016</v>
      </c>
      <c r="F138" s="28" t="str">
        <f t="shared" si="90"/>
        <v>360EPS023</v>
      </c>
      <c r="G138" s="28" t="str">
        <f t="shared" si="91"/>
        <v>360EPS005</v>
      </c>
      <c r="H138" s="28" t="str">
        <f t="shared" si="92"/>
        <v>360EPS040</v>
      </c>
      <c r="I138" s="28" t="str">
        <f t="shared" si="93"/>
        <v>360EPS017</v>
      </c>
      <c r="J138" s="28" t="str">
        <f t="shared" si="94"/>
        <v>360EAS016</v>
      </c>
      <c r="K138" s="162" t="s">
        <v>423</v>
      </c>
      <c r="L138" s="29" t="s">
        <v>705</v>
      </c>
      <c r="M138" s="156">
        <v>360</v>
      </c>
      <c r="N138" s="39">
        <v>6560</v>
      </c>
      <c r="O138" s="33">
        <v>1</v>
      </c>
      <c r="P138" s="33">
        <v>356</v>
      </c>
      <c r="Q138" s="33">
        <v>110</v>
      </c>
      <c r="R138" s="33">
        <v>275</v>
      </c>
      <c r="S138" s="33">
        <v>67</v>
      </c>
      <c r="T138" s="33">
        <v>1</v>
      </c>
      <c r="U138" s="33">
        <v>0</v>
      </c>
      <c r="V138" s="129">
        <v>0</v>
      </c>
      <c r="W138" s="148">
        <v>7370</v>
      </c>
      <c r="X138" s="39">
        <v>592</v>
      </c>
      <c r="Y138" s="33">
        <v>0</v>
      </c>
      <c r="Z138" s="33">
        <v>363</v>
      </c>
      <c r="AA138" s="33">
        <v>12</v>
      </c>
      <c r="AB138" s="33">
        <v>234</v>
      </c>
      <c r="AC138" s="33">
        <v>106</v>
      </c>
      <c r="AD138" s="33">
        <v>0</v>
      </c>
      <c r="AE138" s="33">
        <v>0</v>
      </c>
      <c r="AF138" s="129">
        <v>0</v>
      </c>
      <c r="AG138" s="148">
        <v>1307</v>
      </c>
      <c r="AH138" s="39">
        <f t="shared" si="106"/>
        <v>904</v>
      </c>
      <c r="AI138" s="33">
        <f t="shared" si="107"/>
        <v>0</v>
      </c>
      <c r="AJ138" s="33">
        <f t="shared" si="108"/>
        <v>470</v>
      </c>
      <c r="AK138" s="33">
        <f t="shared" si="109"/>
        <v>154</v>
      </c>
      <c r="AL138" s="33">
        <f t="shared" si="110"/>
        <v>266</v>
      </c>
      <c r="AM138" s="33">
        <f t="shared" si="111"/>
        <v>91</v>
      </c>
      <c r="AN138" s="33">
        <f t="shared" si="112"/>
        <v>96</v>
      </c>
      <c r="AO138" s="33">
        <f t="shared" si="113"/>
        <v>0</v>
      </c>
      <c r="AP138" s="129">
        <f t="shared" si="114"/>
        <v>0</v>
      </c>
      <c r="AQ138" s="148">
        <f t="shared" si="115"/>
        <v>1981</v>
      </c>
      <c r="AR138" s="67" t="str">
        <f t="shared" si="116"/>
        <v>667EPS040</v>
      </c>
      <c r="AS138" s="736" t="s">
        <v>702</v>
      </c>
      <c r="AT138" s="736">
        <v>667</v>
      </c>
      <c r="AU138" s="736" t="s">
        <v>568</v>
      </c>
      <c r="AV138" s="737">
        <v>15</v>
      </c>
    </row>
    <row r="139" spans="2:48" ht="15" customHeight="1">
      <c r="B139" s="28" t="str">
        <f t="shared" si="86"/>
        <v>380EPS010</v>
      </c>
      <c r="C139" s="28" t="str">
        <f t="shared" si="87"/>
        <v>380EPS044</v>
      </c>
      <c r="D139" s="28" t="str">
        <f t="shared" si="88"/>
        <v>380EPS002</v>
      </c>
      <c r="E139" s="28" t="str">
        <f t="shared" si="89"/>
        <v>380EPS016</v>
      </c>
      <c r="F139" s="28" t="str">
        <f t="shared" si="90"/>
        <v>380EPS023</v>
      </c>
      <c r="G139" s="28" t="str">
        <f t="shared" si="91"/>
        <v>380EPS005</v>
      </c>
      <c r="H139" s="28" t="str">
        <f t="shared" si="92"/>
        <v>380EPS040</v>
      </c>
      <c r="I139" s="28" t="str">
        <f t="shared" si="93"/>
        <v>380EPS017</v>
      </c>
      <c r="J139" s="28" t="str">
        <f t="shared" si="94"/>
        <v>380EAS016</v>
      </c>
      <c r="K139" s="159" t="s">
        <v>424</v>
      </c>
      <c r="L139" s="29" t="s">
        <v>705</v>
      </c>
      <c r="M139" s="156">
        <v>380</v>
      </c>
      <c r="N139" s="39">
        <v>0</v>
      </c>
      <c r="O139" s="33">
        <v>0</v>
      </c>
      <c r="P139" s="33">
        <v>0</v>
      </c>
      <c r="Q139" s="33">
        <v>16</v>
      </c>
      <c r="R139" s="33">
        <v>1</v>
      </c>
      <c r="S139" s="33">
        <v>12</v>
      </c>
      <c r="T139" s="33">
        <v>0</v>
      </c>
      <c r="U139" s="33">
        <v>0</v>
      </c>
      <c r="V139" s="129">
        <v>0</v>
      </c>
      <c r="W139" s="148">
        <v>29</v>
      </c>
      <c r="X139" s="39">
        <v>0</v>
      </c>
      <c r="Y139" s="33">
        <v>0</v>
      </c>
      <c r="Z139" s="33">
        <v>0</v>
      </c>
      <c r="AA139" s="33">
        <v>0</v>
      </c>
      <c r="AB139" s="33">
        <v>2</v>
      </c>
      <c r="AC139" s="33">
        <v>17</v>
      </c>
      <c r="AD139" s="33">
        <v>0</v>
      </c>
      <c r="AE139" s="33">
        <v>0</v>
      </c>
      <c r="AF139" s="129">
        <v>0</v>
      </c>
      <c r="AG139" s="148">
        <v>19</v>
      </c>
      <c r="AH139" s="39">
        <f t="shared" si="106"/>
        <v>0</v>
      </c>
      <c r="AI139" s="33">
        <f t="shared" si="107"/>
        <v>0</v>
      </c>
      <c r="AJ139" s="33">
        <f t="shared" si="108"/>
        <v>0</v>
      </c>
      <c r="AK139" s="33">
        <f t="shared" si="109"/>
        <v>0</v>
      </c>
      <c r="AL139" s="33">
        <f t="shared" si="110"/>
        <v>2</v>
      </c>
      <c r="AM139" s="33">
        <f t="shared" si="111"/>
        <v>4</v>
      </c>
      <c r="AN139" s="33">
        <f t="shared" si="112"/>
        <v>15</v>
      </c>
      <c r="AO139" s="33">
        <f t="shared" si="113"/>
        <v>0</v>
      </c>
      <c r="AP139" s="129">
        <f t="shared" si="114"/>
        <v>0</v>
      </c>
      <c r="AQ139" s="148">
        <f t="shared" si="115"/>
        <v>21</v>
      </c>
      <c r="AR139" s="67" t="str">
        <f t="shared" si="116"/>
        <v>674EPS040</v>
      </c>
      <c r="AS139" s="736" t="s">
        <v>702</v>
      </c>
      <c r="AT139" s="736">
        <v>674</v>
      </c>
      <c r="AU139" s="736" t="s">
        <v>568</v>
      </c>
      <c r="AV139" s="737">
        <v>10</v>
      </c>
    </row>
    <row r="140" spans="2:48" ht="15" customHeight="1" thickBot="1">
      <c r="B140" s="28" t="str">
        <f t="shared" si="86"/>
        <v>631EPS010</v>
      </c>
      <c r="C140" s="28" t="str">
        <f t="shared" si="87"/>
        <v>631EPS044</v>
      </c>
      <c r="D140" s="28" t="str">
        <f t="shared" si="88"/>
        <v>631EPS002</v>
      </c>
      <c r="E140" s="28" t="str">
        <f t="shared" si="89"/>
        <v>631EPS016</v>
      </c>
      <c r="F140" s="28" t="str">
        <f t="shared" si="90"/>
        <v>631EPS023</v>
      </c>
      <c r="G140" s="28" t="str">
        <f t="shared" si="91"/>
        <v>631EPS005</v>
      </c>
      <c r="H140" s="28" t="str">
        <f t="shared" si="92"/>
        <v>631EPS040</v>
      </c>
      <c r="I140" s="28" t="str">
        <f t="shared" si="93"/>
        <v>631EPS017</v>
      </c>
      <c r="J140" s="28" t="str">
        <f t="shared" si="94"/>
        <v>631EAS016</v>
      </c>
      <c r="K140" s="738" t="s">
        <v>425</v>
      </c>
      <c r="L140" s="166" t="s">
        <v>705</v>
      </c>
      <c r="M140" s="167">
        <v>631</v>
      </c>
      <c r="N140" s="40">
        <v>1613</v>
      </c>
      <c r="O140" s="41">
        <v>0</v>
      </c>
      <c r="P140" s="41">
        <v>0</v>
      </c>
      <c r="Q140" s="41">
        <v>61</v>
      </c>
      <c r="R140" s="41">
        <v>0</v>
      </c>
      <c r="S140" s="41">
        <v>38</v>
      </c>
      <c r="T140" s="41">
        <v>0</v>
      </c>
      <c r="U140" s="41">
        <v>0</v>
      </c>
      <c r="V140" s="131">
        <v>0</v>
      </c>
      <c r="W140" s="149">
        <v>1712</v>
      </c>
      <c r="X140" s="40">
        <v>203</v>
      </c>
      <c r="Y140" s="41">
        <v>0</v>
      </c>
      <c r="Z140" s="41">
        <v>0</v>
      </c>
      <c r="AA140" s="41">
        <v>4</v>
      </c>
      <c r="AB140" s="41">
        <v>0</v>
      </c>
      <c r="AC140" s="41">
        <v>75</v>
      </c>
      <c r="AD140" s="41">
        <v>0</v>
      </c>
      <c r="AE140" s="41">
        <v>0</v>
      </c>
      <c r="AF140" s="131">
        <v>0</v>
      </c>
      <c r="AG140" s="149">
        <v>282</v>
      </c>
      <c r="AH140" s="40">
        <f t="shared" si="106"/>
        <v>425</v>
      </c>
      <c r="AI140" s="41">
        <f t="shared" si="107"/>
        <v>0</v>
      </c>
      <c r="AJ140" s="41">
        <f t="shared" si="108"/>
        <v>0</v>
      </c>
      <c r="AK140" s="41">
        <f t="shared" si="109"/>
        <v>51</v>
      </c>
      <c r="AL140" s="41">
        <f t="shared" si="110"/>
        <v>2</v>
      </c>
      <c r="AM140" s="41">
        <f t="shared" si="111"/>
        <v>12</v>
      </c>
      <c r="AN140" s="41">
        <f t="shared" si="112"/>
        <v>18</v>
      </c>
      <c r="AO140" s="41">
        <f t="shared" si="113"/>
        <v>0</v>
      </c>
      <c r="AP140" s="131">
        <f t="shared" si="114"/>
        <v>0</v>
      </c>
      <c r="AQ140" s="149">
        <f t="shared" si="115"/>
        <v>508</v>
      </c>
      <c r="AR140" s="67" t="str">
        <f t="shared" si="116"/>
        <v>697EPS016</v>
      </c>
      <c r="AS140" s="736" t="s">
        <v>702</v>
      </c>
      <c r="AT140" s="736">
        <v>697</v>
      </c>
      <c r="AU140" s="736" t="s">
        <v>631</v>
      </c>
      <c r="AV140" s="737">
        <v>53</v>
      </c>
    </row>
    <row r="141" spans="2:48" ht="15" customHeight="1">
      <c r="AR141" s="67" t="str">
        <f t="shared" si="116"/>
        <v>697EPS040</v>
      </c>
      <c r="AS141" s="736" t="s">
        <v>702</v>
      </c>
      <c r="AT141" s="736">
        <v>697</v>
      </c>
      <c r="AU141" s="736" t="s">
        <v>568</v>
      </c>
      <c r="AV141" s="737">
        <v>12</v>
      </c>
    </row>
    <row r="142" spans="2:48" ht="15" customHeight="1">
      <c r="K142" s="218" t="s">
        <v>426</v>
      </c>
      <c r="L142" s="826" t="str">
        <f>'1. Población_Afiliada_Regimen'!B140</f>
        <v>Régimen Subsidiado y Contributivo: ADRES  ,REGIMEN EXCEPCIÓN(Magisterio, Ecopetrol, UdeA, Unal) CUBO SISPRO FEBRERO 2023- INPEC: Pagima web  inpec tabla aestadisticas  de PPL intramural</v>
      </c>
      <c r="M142" s="827"/>
      <c r="AR142" s="67" t="str">
        <f t="shared" si="116"/>
        <v>756EPS040</v>
      </c>
      <c r="AS142" s="736" t="s">
        <v>702</v>
      </c>
      <c r="AT142" s="736">
        <v>756</v>
      </c>
      <c r="AU142" s="736" t="s">
        <v>568</v>
      </c>
      <c r="AV142" s="737">
        <v>22</v>
      </c>
    </row>
    <row r="143" spans="2:48" ht="15" customHeight="1">
      <c r="K143" s="220"/>
      <c r="L143" s="828" t="s">
        <v>706</v>
      </c>
      <c r="M143" s="829"/>
      <c r="AR143" s="67" t="str">
        <f t="shared" si="116"/>
        <v>30EPS002</v>
      </c>
      <c r="AS143" s="736" t="s">
        <v>707</v>
      </c>
      <c r="AT143" s="736">
        <v>30</v>
      </c>
      <c r="AU143" s="736" t="s">
        <v>566</v>
      </c>
      <c r="AV143" s="737">
        <v>98</v>
      </c>
    </row>
    <row r="144" spans="2:48" ht="15" customHeight="1">
      <c r="K144" s="221" t="s">
        <v>428</v>
      </c>
      <c r="L144" s="790" t="s">
        <v>658</v>
      </c>
      <c r="M144" s="791"/>
      <c r="AR144" s="67" t="str">
        <f t="shared" si="116"/>
        <v>30EPS016</v>
      </c>
      <c r="AS144" s="736" t="s">
        <v>707</v>
      </c>
      <c r="AT144" s="736">
        <v>30</v>
      </c>
      <c r="AU144" s="736" t="s">
        <v>631</v>
      </c>
      <c r="AV144" s="737">
        <v>25</v>
      </c>
    </row>
    <row r="145" spans="44:48" ht="15" customHeight="1">
      <c r="AR145" s="67" t="str">
        <f t="shared" si="116"/>
        <v>30EPS040</v>
      </c>
      <c r="AS145" s="736" t="s">
        <v>707</v>
      </c>
      <c r="AT145" s="736">
        <v>30</v>
      </c>
      <c r="AU145" s="736" t="s">
        <v>568</v>
      </c>
      <c r="AV145" s="737">
        <v>8</v>
      </c>
    </row>
    <row r="146" spans="44:48" ht="15" customHeight="1">
      <c r="AR146" s="67" t="str">
        <f t="shared" si="116"/>
        <v>34EPS040</v>
      </c>
      <c r="AS146" s="736" t="s">
        <v>707</v>
      </c>
      <c r="AT146" s="736">
        <v>34</v>
      </c>
      <c r="AU146" s="736" t="s">
        <v>568</v>
      </c>
      <c r="AV146" s="737">
        <v>28</v>
      </c>
    </row>
    <row r="147" spans="44:48" ht="15" customHeight="1">
      <c r="AR147" s="67" t="str">
        <f t="shared" si="116"/>
        <v>91EPS040</v>
      </c>
      <c r="AS147" s="736" t="s">
        <v>707</v>
      </c>
      <c r="AT147" s="736">
        <v>91</v>
      </c>
      <c r="AU147" s="736" t="s">
        <v>568</v>
      </c>
      <c r="AV147" s="737">
        <v>2</v>
      </c>
    </row>
    <row r="148" spans="44:48" ht="15" customHeight="1">
      <c r="AR148" s="67" t="str">
        <f t="shared" si="116"/>
        <v>93EPS040</v>
      </c>
      <c r="AS148" s="736" t="s">
        <v>707</v>
      </c>
      <c r="AT148" s="736">
        <v>93</v>
      </c>
      <c r="AU148" s="736" t="s">
        <v>568</v>
      </c>
      <c r="AV148" s="737">
        <v>5</v>
      </c>
    </row>
    <row r="149" spans="44:48" ht="15" customHeight="1">
      <c r="AR149" s="67" t="str">
        <f t="shared" si="116"/>
        <v>101EPS040</v>
      </c>
      <c r="AS149" s="736" t="s">
        <v>707</v>
      </c>
      <c r="AT149" s="736">
        <v>101</v>
      </c>
      <c r="AU149" s="736" t="s">
        <v>568</v>
      </c>
      <c r="AV149" s="737">
        <v>15</v>
      </c>
    </row>
    <row r="150" spans="44:48" ht="15" customHeight="1">
      <c r="AR150" s="67" t="str">
        <f t="shared" si="116"/>
        <v>145EPS040</v>
      </c>
      <c r="AS150" s="736" t="s">
        <v>707</v>
      </c>
      <c r="AT150" s="736">
        <v>145</v>
      </c>
      <c r="AU150" s="736" t="s">
        <v>568</v>
      </c>
      <c r="AV150" s="737">
        <v>1</v>
      </c>
    </row>
    <row r="151" spans="44:48" ht="15" customHeight="1">
      <c r="AR151" s="67" t="str">
        <f t="shared" si="116"/>
        <v>209EPS040</v>
      </c>
      <c r="AS151" s="736" t="s">
        <v>707</v>
      </c>
      <c r="AT151" s="736">
        <v>209</v>
      </c>
      <c r="AU151" s="736" t="s">
        <v>568</v>
      </c>
      <c r="AV151" s="737">
        <v>4</v>
      </c>
    </row>
    <row r="152" spans="44:48" ht="15" customHeight="1">
      <c r="AR152" s="67" t="str">
        <f t="shared" si="116"/>
        <v>282EPS040</v>
      </c>
      <c r="AS152" s="736" t="s">
        <v>707</v>
      </c>
      <c r="AT152" s="736">
        <v>282</v>
      </c>
      <c r="AU152" s="736" t="s">
        <v>568</v>
      </c>
      <c r="AV152" s="737">
        <v>26</v>
      </c>
    </row>
    <row r="153" spans="44:48" ht="15" customHeight="1">
      <c r="AR153" s="67" t="str">
        <f t="shared" si="116"/>
        <v>353EPS040</v>
      </c>
      <c r="AS153" s="736" t="s">
        <v>707</v>
      </c>
      <c r="AT153" s="736">
        <v>353</v>
      </c>
      <c r="AU153" s="736" t="s">
        <v>568</v>
      </c>
      <c r="AV153" s="737">
        <v>1</v>
      </c>
    </row>
    <row r="154" spans="44:48" ht="15" customHeight="1">
      <c r="AR154" s="67" t="str">
        <f t="shared" si="116"/>
        <v>364EPS040</v>
      </c>
      <c r="AS154" s="736" t="s">
        <v>707</v>
      </c>
      <c r="AT154" s="736">
        <v>364</v>
      </c>
      <c r="AU154" s="736" t="s">
        <v>568</v>
      </c>
      <c r="AV154" s="737">
        <v>15</v>
      </c>
    </row>
    <row r="155" spans="44:48" ht="15" customHeight="1">
      <c r="AR155" s="67" t="str">
        <f t="shared" si="116"/>
        <v>390EPS040</v>
      </c>
      <c r="AS155" s="736" t="s">
        <v>707</v>
      </c>
      <c r="AT155" s="736">
        <v>390</v>
      </c>
      <c r="AU155" s="736" t="s">
        <v>568</v>
      </c>
      <c r="AV155" s="737">
        <v>18</v>
      </c>
    </row>
    <row r="156" spans="44:48" ht="15" customHeight="1">
      <c r="AR156" s="67" t="str">
        <f t="shared" si="116"/>
        <v>467EPS040</v>
      </c>
      <c r="AS156" s="736" t="s">
        <v>707</v>
      </c>
      <c r="AT156" s="736">
        <v>467</v>
      </c>
      <c r="AU156" s="736" t="s">
        <v>568</v>
      </c>
      <c r="AV156" s="737">
        <v>1</v>
      </c>
    </row>
    <row r="157" spans="44:48" ht="15" customHeight="1">
      <c r="AR157" s="67" t="str">
        <f t="shared" si="116"/>
        <v>576EPS040</v>
      </c>
      <c r="AS157" s="736" t="s">
        <v>707</v>
      </c>
      <c r="AT157" s="736">
        <v>576</v>
      </c>
      <c r="AU157" s="736" t="s">
        <v>568</v>
      </c>
      <c r="AV157" s="737">
        <v>2</v>
      </c>
    </row>
    <row r="158" spans="44:48" ht="15" customHeight="1">
      <c r="AR158" s="67" t="str">
        <f t="shared" si="116"/>
        <v>642EPS040</v>
      </c>
      <c r="AS158" s="736" t="s">
        <v>707</v>
      </c>
      <c r="AT158" s="736">
        <v>642</v>
      </c>
      <c r="AU158" s="736" t="s">
        <v>568</v>
      </c>
      <c r="AV158" s="737">
        <v>3</v>
      </c>
    </row>
    <row r="159" spans="44:48" ht="15" customHeight="1">
      <c r="AR159" s="67" t="str">
        <f t="shared" si="116"/>
        <v>679EPS016</v>
      </c>
      <c r="AS159" s="736" t="s">
        <v>707</v>
      </c>
      <c r="AT159" s="736">
        <v>679</v>
      </c>
      <c r="AU159" s="736" t="s">
        <v>631</v>
      </c>
      <c r="AV159" s="737">
        <v>6</v>
      </c>
    </row>
    <row r="160" spans="44:48" ht="15" customHeight="1">
      <c r="AR160" s="67" t="str">
        <f t="shared" si="116"/>
        <v>679EPS040</v>
      </c>
      <c r="AS160" s="736" t="s">
        <v>707</v>
      </c>
      <c r="AT160" s="736">
        <v>679</v>
      </c>
      <c r="AU160" s="736" t="s">
        <v>568</v>
      </c>
      <c r="AV160" s="737">
        <v>6</v>
      </c>
    </row>
    <row r="161" spans="44:48" ht="15" customHeight="1">
      <c r="AR161" s="67" t="str">
        <f t="shared" si="116"/>
        <v>789EPS040</v>
      </c>
      <c r="AS161" s="736" t="s">
        <v>707</v>
      </c>
      <c r="AT161" s="736">
        <v>789</v>
      </c>
      <c r="AU161" s="736" t="s">
        <v>568</v>
      </c>
      <c r="AV161" s="737">
        <v>6</v>
      </c>
    </row>
    <row r="162" spans="44:48" ht="15" customHeight="1">
      <c r="AR162" s="67" t="str">
        <f t="shared" si="116"/>
        <v>809EPS040</v>
      </c>
      <c r="AS162" s="736" t="s">
        <v>707</v>
      </c>
      <c r="AT162" s="736">
        <v>809</v>
      </c>
      <c r="AU162" s="736" t="s">
        <v>568</v>
      </c>
      <c r="AV162" s="737">
        <v>2</v>
      </c>
    </row>
    <row r="163" spans="44:48" ht="15" customHeight="1">
      <c r="AR163" s="67" t="str">
        <f t="shared" si="116"/>
        <v>847EPS040</v>
      </c>
      <c r="AS163" s="736" t="s">
        <v>707</v>
      </c>
      <c r="AT163" s="736">
        <v>847</v>
      </c>
      <c r="AU163" s="736" t="s">
        <v>568</v>
      </c>
      <c r="AV163" s="737">
        <v>17</v>
      </c>
    </row>
    <row r="164" spans="44:48" ht="15" customHeight="1">
      <c r="AR164" s="67" t="str">
        <f t="shared" si="116"/>
        <v>856EPS040</v>
      </c>
      <c r="AS164" s="736" t="s">
        <v>707</v>
      </c>
      <c r="AT164" s="736">
        <v>856</v>
      </c>
      <c r="AU164" s="736" t="s">
        <v>568</v>
      </c>
      <c r="AV164" s="737">
        <v>5</v>
      </c>
    </row>
    <row r="165" spans="44:48" ht="15" customHeight="1">
      <c r="AR165" s="67" t="str">
        <f t="shared" si="116"/>
        <v>861EPS040</v>
      </c>
      <c r="AS165" s="736" t="s">
        <v>707</v>
      </c>
      <c r="AT165" s="736">
        <v>861</v>
      </c>
      <c r="AU165" s="736" t="s">
        <v>568</v>
      </c>
      <c r="AV165" s="737">
        <v>11</v>
      </c>
    </row>
    <row r="166" spans="44:48" ht="15" customHeight="1">
      <c r="AR166" s="67" t="str">
        <f t="shared" si="116"/>
        <v>1EAS016</v>
      </c>
      <c r="AS166" s="736" t="s">
        <v>708</v>
      </c>
      <c r="AT166" s="736">
        <v>1</v>
      </c>
      <c r="AU166" s="736" t="s">
        <v>571</v>
      </c>
      <c r="AV166" s="737">
        <v>3</v>
      </c>
    </row>
    <row r="167" spans="44:48" ht="15" customHeight="1">
      <c r="AR167" s="67" t="str">
        <f t="shared" si="116"/>
        <v>1EPS002</v>
      </c>
      <c r="AS167" s="736" t="s">
        <v>708</v>
      </c>
      <c r="AT167" s="736">
        <v>1</v>
      </c>
      <c r="AU167" s="736" t="s">
        <v>566</v>
      </c>
      <c r="AV167" s="737">
        <v>4629</v>
      </c>
    </row>
    <row r="168" spans="44:48" ht="15" customHeight="1">
      <c r="AR168" s="67" t="str">
        <f t="shared" si="116"/>
        <v>1EPS005</v>
      </c>
      <c r="AS168" s="736" t="s">
        <v>708</v>
      </c>
      <c r="AT168" s="736">
        <v>1</v>
      </c>
      <c r="AU168" s="736" t="s">
        <v>567</v>
      </c>
      <c r="AV168" s="737">
        <v>2139</v>
      </c>
    </row>
    <row r="169" spans="44:48" ht="15" customHeight="1">
      <c r="AR169" s="67" t="str">
        <f t="shared" si="116"/>
        <v>1EPS010</v>
      </c>
      <c r="AS169" s="736" t="s">
        <v>708</v>
      </c>
      <c r="AT169" s="736">
        <v>1</v>
      </c>
      <c r="AU169" s="736" t="s">
        <v>563</v>
      </c>
      <c r="AV169" s="737">
        <v>8393</v>
      </c>
    </row>
    <row r="170" spans="44:48" ht="15" customHeight="1">
      <c r="AR170" s="67" t="str">
        <f t="shared" si="116"/>
        <v>1EPS016</v>
      </c>
      <c r="AS170" s="736" t="s">
        <v>708</v>
      </c>
      <c r="AT170" s="736">
        <v>1</v>
      </c>
      <c r="AU170" s="736" t="s">
        <v>631</v>
      </c>
      <c r="AV170" s="737">
        <v>1826</v>
      </c>
    </row>
    <row r="171" spans="44:48" ht="15" customHeight="1">
      <c r="AR171" s="67" t="str">
        <f t="shared" si="116"/>
        <v>1EPS017</v>
      </c>
      <c r="AS171" s="736" t="s">
        <v>708</v>
      </c>
      <c r="AT171" s="736">
        <v>1</v>
      </c>
      <c r="AU171" s="736" t="s">
        <v>583</v>
      </c>
      <c r="AV171" s="737">
        <v>3</v>
      </c>
    </row>
    <row r="172" spans="44:48" ht="15" customHeight="1">
      <c r="AR172" s="67" t="str">
        <f t="shared" si="116"/>
        <v>1EPS023</v>
      </c>
      <c r="AS172" s="736" t="s">
        <v>708</v>
      </c>
      <c r="AT172" s="736">
        <v>1</v>
      </c>
      <c r="AU172" s="736" t="s">
        <v>637</v>
      </c>
      <c r="AV172" s="737">
        <v>2344</v>
      </c>
    </row>
    <row r="173" spans="44:48" ht="15" customHeight="1">
      <c r="AR173" s="67" t="str">
        <f t="shared" si="116"/>
        <v>1EPS040</v>
      </c>
      <c r="AS173" s="736" t="s">
        <v>708</v>
      </c>
      <c r="AT173" s="736">
        <v>1</v>
      </c>
      <c r="AU173" s="736" t="s">
        <v>568</v>
      </c>
      <c r="AV173" s="737">
        <v>1557</v>
      </c>
    </row>
    <row r="174" spans="44:48" ht="15" customHeight="1">
      <c r="AR174" s="67" t="str">
        <f t="shared" si="116"/>
        <v>1ESSC02</v>
      </c>
      <c r="AS174" s="736" t="s">
        <v>708</v>
      </c>
      <c r="AT174" s="736">
        <v>1</v>
      </c>
      <c r="AU174" s="736" t="s">
        <v>687</v>
      </c>
      <c r="AV174" s="737">
        <v>15</v>
      </c>
    </row>
    <row r="175" spans="44:48" ht="15" customHeight="1">
      <c r="AR175" s="67" t="str">
        <f t="shared" si="116"/>
        <v>79EPS002</v>
      </c>
      <c r="AS175" s="736" t="s">
        <v>708</v>
      </c>
      <c r="AT175" s="736">
        <v>79</v>
      </c>
      <c r="AU175" s="736" t="s">
        <v>566</v>
      </c>
      <c r="AV175" s="737">
        <v>11</v>
      </c>
    </row>
    <row r="176" spans="44:48" ht="15" customHeight="1">
      <c r="AR176" s="67" t="str">
        <f t="shared" si="116"/>
        <v>79EPS010</v>
      </c>
      <c r="AS176" s="736" t="s">
        <v>708</v>
      </c>
      <c r="AT176" s="736">
        <v>79</v>
      </c>
      <c r="AU176" s="736" t="s">
        <v>563</v>
      </c>
      <c r="AV176" s="737">
        <v>39</v>
      </c>
    </row>
    <row r="177" spans="44:48" ht="15" customHeight="1">
      <c r="AR177" s="67" t="str">
        <f t="shared" si="116"/>
        <v>79EPS016</v>
      </c>
      <c r="AS177" s="736" t="s">
        <v>708</v>
      </c>
      <c r="AT177" s="736">
        <v>79</v>
      </c>
      <c r="AU177" s="736" t="s">
        <v>631</v>
      </c>
      <c r="AV177" s="737">
        <v>37</v>
      </c>
    </row>
    <row r="178" spans="44:48" ht="15" customHeight="1">
      <c r="AR178" s="67" t="str">
        <f t="shared" si="116"/>
        <v>79EPS040</v>
      </c>
      <c r="AS178" s="736" t="s">
        <v>708</v>
      </c>
      <c r="AT178" s="736">
        <v>79</v>
      </c>
      <c r="AU178" s="736" t="s">
        <v>568</v>
      </c>
      <c r="AV178" s="737">
        <v>24</v>
      </c>
    </row>
    <row r="179" spans="44:48" ht="15" customHeight="1">
      <c r="AR179" s="67" t="str">
        <f t="shared" si="116"/>
        <v>88EPS002</v>
      </c>
      <c r="AS179" s="736" t="s">
        <v>708</v>
      </c>
      <c r="AT179" s="736">
        <v>88</v>
      </c>
      <c r="AU179" s="736" t="s">
        <v>566</v>
      </c>
      <c r="AV179" s="737">
        <v>487</v>
      </c>
    </row>
    <row r="180" spans="44:48" ht="15" customHeight="1">
      <c r="AR180" s="67" t="str">
        <f t="shared" si="116"/>
        <v>88EPS005</v>
      </c>
      <c r="AS180" s="736" t="s">
        <v>708</v>
      </c>
      <c r="AT180" s="736">
        <v>88</v>
      </c>
      <c r="AU180" s="736" t="s">
        <v>567</v>
      </c>
      <c r="AV180" s="737">
        <v>153</v>
      </c>
    </row>
    <row r="181" spans="44:48" ht="15" customHeight="1">
      <c r="AR181" s="67" t="str">
        <f t="shared" si="116"/>
        <v>88EPS010</v>
      </c>
      <c r="AS181" s="736" t="s">
        <v>708</v>
      </c>
      <c r="AT181" s="736">
        <v>88</v>
      </c>
      <c r="AU181" s="736" t="s">
        <v>563</v>
      </c>
      <c r="AV181" s="737">
        <v>1031</v>
      </c>
    </row>
    <row r="182" spans="44:48" ht="15" customHeight="1">
      <c r="AR182" s="67" t="str">
        <f t="shared" si="116"/>
        <v>88EPS016</v>
      </c>
      <c r="AS182" s="736" t="s">
        <v>708</v>
      </c>
      <c r="AT182" s="736">
        <v>88</v>
      </c>
      <c r="AU182" s="736" t="s">
        <v>631</v>
      </c>
      <c r="AV182" s="737">
        <v>238</v>
      </c>
    </row>
    <row r="183" spans="44:48" ht="15" customHeight="1">
      <c r="AR183" s="67" t="str">
        <f t="shared" si="116"/>
        <v>88EPS023</v>
      </c>
      <c r="AS183" s="736" t="s">
        <v>708</v>
      </c>
      <c r="AT183" s="736">
        <v>88</v>
      </c>
      <c r="AU183" s="736" t="s">
        <v>637</v>
      </c>
      <c r="AV183" s="737">
        <v>362</v>
      </c>
    </row>
    <row r="184" spans="44:48" ht="15" customHeight="1">
      <c r="AR184" s="67" t="str">
        <f t="shared" si="116"/>
        <v>88EPS040</v>
      </c>
      <c r="AS184" s="736" t="s">
        <v>708</v>
      </c>
      <c r="AT184" s="736">
        <v>88</v>
      </c>
      <c r="AU184" s="736" t="s">
        <v>568</v>
      </c>
      <c r="AV184" s="737">
        <v>176</v>
      </c>
    </row>
    <row r="185" spans="44:48" ht="15" customHeight="1">
      <c r="AR185" s="67" t="str">
        <f t="shared" si="116"/>
        <v>129EPS002</v>
      </c>
      <c r="AS185" s="736" t="s">
        <v>708</v>
      </c>
      <c r="AT185" s="736">
        <v>129</v>
      </c>
      <c r="AU185" s="736" t="s">
        <v>566</v>
      </c>
      <c r="AV185" s="737">
        <v>85</v>
      </c>
    </row>
    <row r="186" spans="44:48" ht="15" customHeight="1">
      <c r="AR186" s="67" t="str">
        <f t="shared" si="116"/>
        <v>129EPS005</v>
      </c>
      <c r="AS186" s="736" t="s">
        <v>708</v>
      </c>
      <c r="AT186" s="736">
        <v>129</v>
      </c>
      <c r="AU186" s="736" t="s">
        <v>567</v>
      </c>
      <c r="AV186" s="737">
        <v>1</v>
      </c>
    </row>
    <row r="187" spans="44:48" ht="15" customHeight="1">
      <c r="AR187" s="67" t="str">
        <f t="shared" si="116"/>
        <v>129EPS010</v>
      </c>
      <c r="AS187" s="736" t="s">
        <v>708</v>
      </c>
      <c r="AT187" s="736">
        <v>129</v>
      </c>
      <c r="AU187" s="736" t="s">
        <v>563</v>
      </c>
      <c r="AV187" s="737">
        <v>220</v>
      </c>
    </row>
    <row r="188" spans="44:48" ht="15" customHeight="1">
      <c r="AR188" s="67" t="str">
        <f t="shared" si="116"/>
        <v>129EPS016</v>
      </c>
      <c r="AS188" s="736" t="s">
        <v>708</v>
      </c>
      <c r="AT188" s="736">
        <v>129</v>
      </c>
      <c r="AU188" s="736" t="s">
        <v>631</v>
      </c>
      <c r="AV188" s="737">
        <v>33</v>
      </c>
    </row>
    <row r="189" spans="44:48" ht="15" customHeight="1">
      <c r="AR189" s="67" t="str">
        <f t="shared" si="116"/>
        <v>129EPS040</v>
      </c>
      <c r="AS189" s="736" t="s">
        <v>708</v>
      </c>
      <c r="AT189" s="736">
        <v>129</v>
      </c>
      <c r="AU189" s="736" t="s">
        <v>568</v>
      </c>
      <c r="AV189" s="737">
        <v>53</v>
      </c>
    </row>
    <row r="190" spans="44:48" ht="15" customHeight="1">
      <c r="AR190" s="67" t="str">
        <f t="shared" si="116"/>
        <v>212EPS002</v>
      </c>
      <c r="AS190" s="736" t="s">
        <v>708</v>
      </c>
      <c r="AT190" s="736">
        <v>212</v>
      </c>
      <c r="AU190" s="736" t="s">
        <v>566</v>
      </c>
      <c r="AV190" s="737">
        <v>24</v>
      </c>
    </row>
    <row r="191" spans="44:48" ht="15" customHeight="1">
      <c r="AR191" s="67" t="str">
        <f t="shared" si="116"/>
        <v>212EPS005</v>
      </c>
      <c r="AS191" s="736" t="s">
        <v>708</v>
      </c>
      <c r="AT191" s="736">
        <v>212</v>
      </c>
      <c r="AU191" s="736" t="s">
        <v>567</v>
      </c>
      <c r="AV191" s="737">
        <v>6</v>
      </c>
    </row>
    <row r="192" spans="44:48" ht="15" customHeight="1">
      <c r="AR192" s="67" t="str">
        <f t="shared" si="116"/>
        <v>212EPS010</v>
      </c>
      <c r="AS192" s="736" t="s">
        <v>708</v>
      </c>
      <c r="AT192" s="736">
        <v>212</v>
      </c>
      <c r="AU192" s="736" t="s">
        <v>563</v>
      </c>
      <c r="AV192" s="737">
        <v>196</v>
      </c>
    </row>
    <row r="193" spans="44:48" ht="15" customHeight="1">
      <c r="AR193" s="67" t="str">
        <f t="shared" si="116"/>
        <v>212EPS040</v>
      </c>
      <c r="AS193" s="736" t="s">
        <v>708</v>
      </c>
      <c r="AT193" s="736">
        <v>212</v>
      </c>
      <c r="AU193" s="736" t="s">
        <v>568</v>
      </c>
      <c r="AV193" s="737">
        <v>31</v>
      </c>
    </row>
    <row r="194" spans="44:48" ht="15" customHeight="1">
      <c r="AR194" s="67" t="str">
        <f t="shared" si="116"/>
        <v>266EAS016</v>
      </c>
      <c r="AS194" s="736" t="s">
        <v>708</v>
      </c>
      <c r="AT194" s="736">
        <v>266</v>
      </c>
      <c r="AU194" s="736" t="s">
        <v>571</v>
      </c>
      <c r="AV194" s="737">
        <v>1</v>
      </c>
    </row>
    <row r="195" spans="44:48" ht="15" customHeight="1">
      <c r="AR195" s="67" t="str">
        <f t="shared" si="116"/>
        <v>266EPS002</v>
      </c>
      <c r="AS195" s="736" t="s">
        <v>708</v>
      </c>
      <c r="AT195" s="736">
        <v>266</v>
      </c>
      <c r="AU195" s="736" t="s">
        <v>566</v>
      </c>
      <c r="AV195" s="737">
        <v>181</v>
      </c>
    </row>
    <row r="196" spans="44:48" ht="15" customHeight="1">
      <c r="AR196" s="67" t="str">
        <f t="shared" si="116"/>
        <v>266EPS005</v>
      </c>
      <c r="AS196" s="736" t="s">
        <v>708</v>
      </c>
      <c r="AT196" s="736">
        <v>266</v>
      </c>
      <c r="AU196" s="736" t="s">
        <v>567</v>
      </c>
      <c r="AV196" s="737">
        <v>178</v>
      </c>
    </row>
    <row r="197" spans="44:48" ht="15" customHeight="1">
      <c r="AR197" s="67" t="str">
        <f t="shared" si="116"/>
        <v>266EPS010</v>
      </c>
      <c r="AS197" s="736" t="s">
        <v>708</v>
      </c>
      <c r="AT197" s="736">
        <v>266</v>
      </c>
      <c r="AU197" s="736" t="s">
        <v>563</v>
      </c>
      <c r="AV197" s="737">
        <v>802</v>
      </c>
    </row>
    <row r="198" spans="44:48" ht="15" customHeight="1">
      <c r="AR198" s="67" t="str">
        <f t="shared" si="116"/>
        <v>266EPS016</v>
      </c>
      <c r="AS198" s="736" t="s">
        <v>708</v>
      </c>
      <c r="AT198" s="736">
        <v>266</v>
      </c>
      <c r="AU198" s="736" t="s">
        <v>631</v>
      </c>
      <c r="AV198" s="737">
        <v>204</v>
      </c>
    </row>
    <row r="199" spans="44:48" ht="15" customHeight="1">
      <c r="AR199" s="67" t="str">
        <f t="shared" si="116"/>
        <v>266EPS023</v>
      </c>
      <c r="AS199" s="736" t="s">
        <v>708</v>
      </c>
      <c r="AT199" s="736">
        <v>266</v>
      </c>
      <c r="AU199" s="736" t="s">
        <v>637</v>
      </c>
      <c r="AV199" s="737">
        <v>18</v>
      </c>
    </row>
    <row r="200" spans="44:48" ht="15" customHeight="1">
      <c r="AR200" s="67" t="str">
        <f t="shared" si="116"/>
        <v>266EPS040</v>
      </c>
      <c r="AS200" s="736" t="s">
        <v>708</v>
      </c>
      <c r="AT200" s="736">
        <v>266</v>
      </c>
      <c r="AU200" s="736" t="s">
        <v>568</v>
      </c>
      <c r="AV200" s="737">
        <v>41</v>
      </c>
    </row>
    <row r="201" spans="44:48" ht="15" customHeight="1">
      <c r="AR201" s="67" t="str">
        <f t="shared" ref="AR201:AR264" si="117">CONCATENATE(AT201,AU201)</f>
        <v>308EPS002</v>
      </c>
      <c r="AS201" s="736" t="s">
        <v>708</v>
      </c>
      <c r="AT201" s="736">
        <v>308</v>
      </c>
      <c r="AU201" s="736" t="s">
        <v>566</v>
      </c>
      <c r="AV201" s="737">
        <v>28</v>
      </c>
    </row>
    <row r="202" spans="44:48" ht="15" customHeight="1">
      <c r="AR202" s="67" t="str">
        <f t="shared" si="117"/>
        <v>308EPS010</v>
      </c>
      <c r="AS202" s="736" t="s">
        <v>708</v>
      </c>
      <c r="AT202" s="736">
        <v>308</v>
      </c>
      <c r="AU202" s="736" t="s">
        <v>563</v>
      </c>
      <c r="AV202" s="737">
        <v>149</v>
      </c>
    </row>
    <row r="203" spans="44:48" ht="15" customHeight="1">
      <c r="AR203" s="67" t="str">
        <f t="shared" si="117"/>
        <v>308EPS040</v>
      </c>
      <c r="AS203" s="736" t="s">
        <v>708</v>
      </c>
      <c r="AT203" s="736">
        <v>308</v>
      </c>
      <c r="AU203" s="736" t="s">
        <v>568</v>
      </c>
      <c r="AV203" s="737">
        <v>23</v>
      </c>
    </row>
    <row r="204" spans="44:48" ht="15" customHeight="1">
      <c r="AR204" s="67" t="str">
        <f t="shared" si="117"/>
        <v>360EPS002</v>
      </c>
      <c r="AS204" s="736" t="s">
        <v>708</v>
      </c>
      <c r="AT204" s="736">
        <v>360</v>
      </c>
      <c r="AU204" s="736" t="s">
        <v>566</v>
      </c>
      <c r="AV204" s="737">
        <v>470</v>
      </c>
    </row>
    <row r="205" spans="44:48" ht="15" customHeight="1">
      <c r="AR205" s="67" t="str">
        <f t="shared" si="117"/>
        <v>360EPS005</v>
      </c>
      <c r="AS205" s="736" t="s">
        <v>708</v>
      </c>
      <c r="AT205" s="736">
        <v>360</v>
      </c>
      <c r="AU205" s="736" t="s">
        <v>567</v>
      </c>
      <c r="AV205" s="737">
        <v>91</v>
      </c>
    </row>
    <row r="206" spans="44:48" ht="15" customHeight="1">
      <c r="AR206" s="67" t="str">
        <f t="shared" si="117"/>
        <v>360EPS010</v>
      </c>
      <c r="AS206" s="736" t="s">
        <v>708</v>
      </c>
      <c r="AT206" s="736">
        <v>360</v>
      </c>
      <c r="AU206" s="736" t="s">
        <v>563</v>
      </c>
      <c r="AV206" s="737">
        <v>904</v>
      </c>
    </row>
    <row r="207" spans="44:48" ht="15" customHeight="1">
      <c r="AR207" s="67" t="str">
        <f t="shared" si="117"/>
        <v>360EPS016</v>
      </c>
      <c r="AS207" s="736" t="s">
        <v>708</v>
      </c>
      <c r="AT207" s="736">
        <v>360</v>
      </c>
      <c r="AU207" s="736" t="s">
        <v>631</v>
      </c>
      <c r="AV207" s="737">
        <v>154</v>
      </c>
    </row>
    <row r="208" spans="44:48" ht="15" customHeight="1">
      <c r="AR208" s="67" t="str">
        <f t="shared" si="117"/>
        <v>360EPS023</v>
      </c>
      <c r="AS208" s="736" t="s">
        <v>708</v>
      </c>
      <c r="AT208" s="736">
        <v>360</v>
      </c>
      <c r="AU208" s="736" t="s">
        <v>637</v>
      </c>
      <c r="AV208" s="737">
        <v>266</v>
      </c>
    </row>
    <row r="209" spans="44:48" ht="15" customHeight="1">
      <c r="AR209" s="67" t="str">
        <f t="shared" si="117"/>
        <v>360EPS040</v>
      </c>
      <c r="AS209" s="736" t="s">
        <v>708</v>
      </c>
      <c r="AT209" s="736">
        <v>360</v>
      </c>
      <c r="AU209" s="736" t="s">
        <v>568</v>
      </c>
      <c r="AV209" s="737">
        <v>96</v>
      </c>
    </row>
    <row r="210" spans="44:48" ht="15" customHeight="1">
      <c r="AR210" s="67" t="str">
        <f t="shared" si="117"/>
        <v>380EPS005</v>
      </c>
      <c r="AS210" s="736" t="s">
        <v>708</v>
      </c>
      <c r="AT210" s="736">
        <v>380</v>
      </c>
      <c r="AU210" s="736" t="s">
        <v>567</v>
      </c>
      <c r="AV210" s="737">
        <v>4</v>
      </c>
    </row>
    <row r="211" spans="44:48" ht="15" customHeight="1">
      <c r="AR211" s="67" t="str">
        <f t="shared" si="117"/>
        <v>380EPS023</v>
      </c>
      <c r="AS211" s="736" t="s">
        <v>708</v>
      </c>
      <c r="AT211" s="736">
        <v>380</v>
      </c>
      <c r="AU211" s="736" t="s">
        <v>637</v>
      </c>
      <c r="AV211" s="737">
        <v>2</v>
      </c>
    </row>
    <row r="212" spans="44:48" ht="15" customHeight="1">
      <c r="AR212" s="67" t="str">
        <f t="shared" si="117"/>
        <v>380EPS040</v>
      </c>
      <c r="AS212" s="736" t="s">
        <v>708</v>
      </c>
      <c r="AT212" s="736">
        <v>380</v>
      </c>
      <c r="AU212" s="736" t="s">
        <v>568</v>
      </c>
      <c r="AV212" s="737">
        <v>15</v>
      </c>
    </row>
    <row r="213" spans="44:48" ht="15" customHeight="1">
      <c r="AR213" s="67" t="str">
        <f t="shared" si="117"/>
        <v>380ESSC02</v>
      </c>
      <c r="AS213" s="736" t="s">
        <v>708</v>
      </c>
      <c r="AT213" s="736">
        <v>380</v>
      </c>
      <c r="AU213" s="736" t="s">
        <v>687</v>
      </c>
      <c r="AV213" s="737">
        <v>1</v>
      </c>
    </row>
    <row r="214" spans="44:48" ht="15" customHeight="1">
      <c r="AR214" s="67" t="str">
        <f t="shared" si="117"/>
        <v>631EPS005</v>
      </c>
      <c r="AS214" s="736" t="s">
        <v>708</v>
      </c>
      <c r="AT214" s="736">
        <v>631</v>
      </c>
      <c r="AU214" s="736" t="s">
        <v>567</v>
      </c>
      <c r="AV214" s="737">
        <v>12</v>
      </c>
    </row>
    <row r="215" spans="44:48" ht="15" customHeight="1">
      <c r="AR215" s="67" t="str">
        <f t="shared" si="117"/>
        <v>631EPS010</v>
      </c>
      <c r="AS215" s="736" t="s">
        <v>708</v>
      </c>
      <c r="AT215" s="736">
        <v>631</v>
      </c>
      <c r="AU215" s="736" t="s">
        <v>563</v>
      </c>
      <c r="AV215" s="737">
        <v>425</v>
      </c>
    </row>
    <row r="216" spans="44:48" ht="15" customHeight="1">
      <c r="AR216" s="67" t="str">
        <f t="shared" si="117"/>
        <v>631EPS016</v>
      </c>
      <c r="AS216" s="736" t="s">
        <v>708</v>
      </c>
      <c r="AT216" s="736">
        <v>631</v>
      </c>
      <c r="AU216" s="736" t="s">
        <v>631</v>
      </c>
      <c r="AV216" s="737">
        <v>51</v>
      </c>
    </row>
    <row r="217" spans="44:48" ht="15" customHeight="1">
      <c r="AR217" s="67" t="str">
        <f t="shared" si="117"/>
        <v>631EPS023</v>
      </c>
      <c r="AS217" s="736" t="s">
        <v>708</v>
      </c>
      <c r="AT217" s="736">
        <v>631</v>
      </c>
      <c r="AU217" s="736" t="s">
        <v>637</v>
      </c>
      <c r="AV217" s="737">
        <v>2</v>
      </c>
    </row>
    <row r="218" spans="44:48" ht="15" customHeight="1">
      <c r="AR218" s="67" t="str">
        <f t="shared" si="117"/>
        <v>631EPS040</v>
      </c>
      <c r="AS218" s="736" t="s">
        <v>708</v>
      </c>
      <c r="AT218" s="736">
        <v>631</v>
      </c>
      <c r="AU218" s="736" t="s">
        <v>568</v>
      </c>
      <c r="AV218" s="737">
        <v>18</v>
      </c>
    </row>
    <row r="219" spans="44:48" ht="15" customHeight="1">
      <c r="AR219" s="67" t="str">
        <f t="shared" si="117"/>
        <v/>
      </c>
      <c r="AS219" s="739"/>
      <c r="AT219" s="739"/>
      <c r="AU219" s="739"/>
      <c r="AV219" s="740"/>
    </row>
    <row r="220" spans="44:48" ht="15" customHeight="1">
      <c r="AR220" s="67" t="str">
        <f t="shared" si="117"/>
        <v/>
      </c>
      <c r="AS220" s="739"/>
      <c r="AT220" s="739"/>
      <c r="AU220" s="739"/>
      <c r="AV220" s="740"/>
    </row>
    <row r="221" spans="44:48" ht="15" customHeight="1">
      <c r="AR221" s="67" t="str">
        <f t="shared" si="117"/>
        <v/>
      </c>
      <c r="AS221" s="739"/>
      <c r="AT221" s="739"/>
      <c r="AU221" s="739"/>
      <c r="AV221" s="740"/>
    </row>
    <row r="222" spans="44:48" ht="15" customHeight="1">
      <c r="AR222" s="67" t="str">
        <f t="shared" si="117"/>
        <v/>
      </c>
      <c r="AS222" s="739"/>
      <c r="AT222" s="739"/>
      <c r="AU222" s="739"/>
      <c r="AV222" s="740"/>
    </row>
    <row r="223" spans="44:48" ht="15" customHeight="1">
      <c r="AR223" s="67" t="str">
        <f t="shared" si="117"/>
        <v/>
      </c>
      <c r="AS223" s="741"/>
      <c r="AT223" s="741"/>
      <c r="AU223" s="741"/>
      <c r="AV223" s="742"/>
    </row>
    <row r="224" spans="44:48" ht="15" customHeight="1">
      <c r="AR224" s="67" t="str">
        <f t="shared" si="117"/>
        <v/>
      </c>
      <c r="AS224" s="741"/>
      <c r="AT224" s="741"/>
      <c r="AU224" s="741"/>
      <c r="AV224" s="742"/>
    </row>
    <row r="225" spans="44:48" ht="15" customHeight="1">
      <c r="AR225" s="67" t="str">
        <f t="shared" si="117"/>
        <v/>
      </c>
      <c r="AS225" s="741"/>
      <c r="AT225" s="741"/>
      <c r="AU225" s="741"/>
      <c r="AV225" s="742"/>
    </row>
    <row r="226" spans="44:48" ht="15" customHeight="1">
      <c r="AR226" s="67" t="str">
        <f t="shared" si="117"/>
        <v/>
      </c>
      <c r="AS226" s="741"/>
      <c r="AT226" s="741"/>
      <c r="AU226" s="741"/>
      <c r="AV226" s="742"/>
    </row>
    <row r="227" spans="44:48" ht="15" customHeight="1">
      <c r="AR227" s="67" t="str">
        <f t="shared" si="117"/>
        <v/>
      </c>
      <c r="AS227" s="741"/>
      <c r="AT227" s="741"/>
      <c r="AU227" s="741"/>
      <c r="AV227" s="742"/>
    </row>
    <row r="228" spans="44:48" ht="15" customHeight="1">
      <c r="AR228" s="67" t="str">
        <f t="shared" si="117"/>
        <v/>
      </c>
      <c r="AS228" s="741"/>
      <c r="AT228" s="741"/>
      <c r="AU228" s="741"/>
      <c r="AV228" s="742"/>
    </row>
    <row r="229" spans="44:48" ht="15" customHeight="1">
      <c r="AR229" s="67" t="str">
        <f t="shared" si="117"/>
        <v/>
      </c>
      <c r="AS229" s="741"/>
      <c r="AT229" s="741"/>
      <c r="AU229" s="741"/>
      <c r="AV229" s="742"/>
    </row>
    <row r="230" spans="44:48" ht="15" customHeight="1">
      <c r="AR230" s="67" t="str">
        <f t="shared" si="117"/>
        <v/>
      </c>
      <c r="AS230" s="741"/>
      <c r="AT230" s="741"/>
      <c r="AU230" s="741"/>
      <c r="AV230" s="742"/>
    </row>
    <row r="231" spans="44:48" ht="15" customHeight="1">
      <c r="AR231" s="67" t="str">
        <f t="shared" si="117"/>
        <v/>
      </c>
      <c r="AS231" s="741"/>
      <c r="AT231" s="741"/>
      <c r="AU231" s="741"/>
      <c r="AV231" s="742"/>
    </row>
    <row r="232" spans="44:48" ht="15" customHeight="1">
      <c r="AR232" s="67" t="str">
        <f t="shared" si="117"/>
        <v/>
      </c>
      <c r="AS232" s="741"/>
      <c r="AT232" s="741"/>
      <c r="AU232" s="741"/>
      <c r="AV232" s="742"/>
    </row>
    <row r="233" spans="44:48" ht="15" customHeight="1">
      <c r="AR233" s="67" t="str">
        <f t="shared" si="117"/>
        <v/>
      </c>
      <c r="AS233" s="741"/>
      <c r="AT233" s="741"/>
      <c r="AU233" s="741"/>
      <c r="AV233" s="742"/>
    </row>
    <row r="234" spans="44:48" ht="15" customHeight="1">
      <c r="AR234" s="67" t="str">
        <f t="shared" si="117"/>
        <v/>
      </c>
      <c r="AS234" s="741"/>
      <c r="AT234" s="741"/>
      <c r="AU234" s="741"/>
      <c r="AV234" s="742"/>
    </row>
    <row r="235" spans="44:48" ht="15" customHeight="1">
      <c r="AR235" s="67" t="str">
        <f t="shared" si="117"/>
        <v/>
      </c>
      <c r="AS235" s="741"/>
      <c r="AT235" s="741"/>
      <c r="AU235" s="741"/>
      <c r="AV235" s="742"/>
    </row>
    <row r="236" spans="44:48" ht="15" customHeight="1">
      <c r="AR236" s="67" t="str">
        <f t="shared" si="117"/>
        <v/>
      </c>
      <c r="AS236" s="741"/>
      <c r="AT236" s="741"/>
      <c r="AU236" s="741"/>
      <c r="AV236" s="742"/>
    </row>
    <row r="237" spans="44:48" ht="15" customHeight="1">
      <c r="AR237" s="67" t="str">
        <f t="shared" si="117"/>
        <v/>
      </c>
      <c r="AS237" s="741"/>
      <c r="AT237" s="741"/>
      <c r="AU237" s="741"/>
      <c r="AV237" s="742"/>
    </row>
    <row r="238" spans="44:48" ht="15" customHeight="1">
      <c r="AR238" s="67" t="str">
        <f t="shared" si="117"/>
        <v/>
      </c>
      <c r="AS238" s="741"/>
      <c r="AT238" s="741"/>
      <c r="AU238" s="741"/>
      <c r="AV238" s="742"/>
    </row>
    <row r="239" spans="44:48" ht="15" customHeight="1">
      <c r="AR239" s="67" t="str">
        <f t="shared" si="117"/>
        <v/>
      </c>
      <c r="AS239" s="741"/>
      <c r="AT239" s="741"/>
      <c r="AU239" s="741"/>
      <c r="AV239" s="742"/>
    </row>
    <row r="240" spans="44:48" ht="15" customHeight="1">
      <c r="AR240" s="67" t="str">
        <f t="shared" si="117"/>
        <v/>
      </c>
      <c r="AS240" s="741"/>
      <c r="AT240" s="741"/>
      <c r="AU240" s="741"/>
      <c r="AV240" s="742"/>
    </row>
    <row r="241" spans="44:48" ht="15" customHeight="1">
      <c r="AR241" s="67" t="str">
        <f t="shared" si="117"/>
        <v/>
      </c>
      <c r="AS241" s="741"/>
      <c r="AT241" s="741"/>
      <c r="AU241" s="741"/>
      <c r="AV241" s="742"/>
    </row>
    <row r="242" spans="44:48" ht="15" customHeight="1">
      <c r="AR242" s="67" t="str">
        <f t="shared" si="117"/>
        <v/>
      </c>
      <c r="AS242" s="741"/>
      <c r="AT242" s="741"/>
      <c r="AU242" s="741"/>
      <c r="AV242" s="742"/>
    </row>
    <row r="243" spans="44:48" ht="15" customHeight="1">
      <c r="AR243" s="67" t="str">
        <f t="shared" si="117"/>
        <v/>
      </c>
      <c r="AS243" s="741"/>
      <c r="AT243" s="741"/>
      <c r="AU243" s="741"/>
      <c r="AV243" s="742"/>
    </row>
    <row r="244" spans="44:48" ht="15" customHeight="1">
      <c r="AR244" s="67" t="str">
        <f t="shared" si="117"/>
        <v/>
      </c>
      <c r="AS244" s="741"/>
      <c r="AT244" s="741"/>
      <c r="AU244" s="741"/>
      <c r="AV244" s="742"/>
    </row>
    <row r="245" spans="44:48" ht="15" customHeight="1">
      <c r="AR245" s="67" t="str">
        <f t="shared" si="117"/>
        <v/>
      </c>
      <c r="AS245" s="741"/>
      <c r="AT245" s="741"/>
      <c r="AU245" s="741"/>
      <c r="AV245" s="742"/>
    </row>
    <row r="246" spans="44:48" ht="15" customHeight="1">
      <c r="AR246" s="67" t="str">
        <f t="shared" si="117"/>
        <v/>
      </c>
      <c r="AS246" s="741"/>
      <c r="AT246" s="741"/>
      <c r="AU246" s="741"/>
      <c r="AV246" s="742"/>
    </row>
    <row r="247" spans="44:48" ht="15" customHeight="1">
      <c r="AR247" s="67" t="str">
        <f t="shared" si="117"/>
        <v/>
      </c>
      <c r="AS247" s="741"/>
      <c r="AT247" s="741"/>
      <c r="AU247" s="741"/>
      <c r="AV247" s="742"/>
    </row>
    <row r="248" spans="44:48" ht="15" customHeight="1">
      <c r="AR248" s="67" t="str">
        <f t="shared" si="117"/>
        <v/>
      </c>
      <c r="AS248" s="741"/>
      <c r="AT248" s="741"/>
      <c r="AU248" s="741"/>
      <c r="AV248" s="742"/>
    </row>
    <row r="249" spans="44:48" ht="15" customHeight="1">
      <c r="AR249" s="67" t="str">
        <f t="shared" si="117"/>
        <v/>
      </c>
      <c r="AS249" s="741"/>
      <c r="AT249" s="741"/>
      <c r="AU249" s="741"/>
      <c r="AV249" s="742"/>
    </row>
    <row r="250" spans="44:48" ht="15" customHeight="1">
      <c r="AR250" s="67" t="str">
        <f t="shared" si="117"/>
        <v/>
      </c>
      <c r="AS250" s="741"/>
      <c r="AT250" s="741"/>
      <c r="AU250" s="741"/>
      <c r="AV250" s="742"/>
    </row>
    <row r="251" spans="44:48" ht="15" customHeight="1">
      <c r="AR251" s="67" t="str">
        <f t="shared" si="117"/>
        <v/>
      </c>
      <c r="AS251" s="741"/>
      <c r="AT251" s="741"/>
      <c r="AU251" s="741"/>
      <c r="AV251" s="742"/>
    </row>
    <row r="252" spans="44:48" ht="15" customHeight="1">
      <c r="AR252" s="67" t="str">
        <f t="shared" si="117"/>
        <v/>
      </c>
      <c r="AS252" s="741"/>
      <c r="AT252" s="741"/>
      <c r="AU252" s="741"/>
      <c r="AV252" s="742"/>
    </row>
    <row r="253" spans="44:48" ht="15" customHeight="1">
      <c r="AR253" s="67" t="str">
        <f t="shared" si="117"/>
        <v/>
      </c>
      <c r="AS253" s="741"/>
      <c r="AT253" s="741"/>
      <c r="AU253" s="741"/>
      <c r="AV253" s="742"/>
    </row>
    <row r="254" spans="44:48" ht="15" customHeight="1">
      <c r="AR254" s="67" t="str">
        <f t="shared" si="117"/>
        <v/>
      </c>
      <c r="AS254" s="741"/>
      <c r="AT254" s="741"/>
      <c r="AU254" s="741"/>
      <c r="AV254" s="742"/>
    </row>
    <row r="255" spans="44:48" ht="15" customHeight="1">
      <c r="AR255" s="67" t="str">
        <f t="shared" si="117"/>
        <v/>
      </c>
      <c r="AS255" s="741"/>
      <c r="AT255" s="741"/>
      <c r="AU255" s="741"/>
      <c r="AV255" s="742"/>
    </row>
    <row r="256" spans="44:48" ht="15" customHeight="1">
      <c r="AR256" s="67" t="str">
        <f t="shared" si="117"/>
        <v/>
      </c>
      <c r="AS256" s="741"/>
      <c r="AT256" s="741"/>
      <c r="AU256" s="741"/>
      <c r="AV256" s="742"/>
    </row>
    <row r="257" spans="44:48" ht="15" customHeight="1">
      <c r="AR257" s="67" t="str">
        <f t="shared" si="117"/>
        <v/>
      </c>
      <c r="AS257" s="741"/>
      <c r="AT257" s="741"/>
      <c r="AU257" s="741"/>
      <c r="AV257" s="742"/>
    </row>
    <row r="258" spans="44:48" ht="15" customHeight="1">
      <c r="AR258" s="67" t="str">
        <f t="shared" si="117"/>
        <v/>
      </c>
      <c r="AS258" s="741"/>
      <c r="AT258" s="741"/>
      <c r="AU258" s="741"/>
      <c r="AV258" s="742"/>
    </row>
    <row r="259" spans="44:48" ht="15" customHeight="1">
      <c r="AR259" s="67" t="str">
        <f t="shared" si="117"/>
        <v/>
      </c>
      <c r="AS259" s="741"/>
      <c r="AT259" s="741"/>
      <c r="AU259" s="741"/>
      <c r="AV259" s="742"/>
    </row>
    <row r="260" spans="44:48" ht="15" customHeight="1">
      <c r="AR260" s="67" t="str">
        <f t="shared" si="117"/>
        <v/>
      </c>
      <c r="AS260" s="741"/>
      <c r="AT260" s="741"/>
      <c r="AU260" s="741"/>
      <c r="AV260" s="742"/>
    </row>
    <row r="261" spans="44:48" ht="15" customHeight="1">
      <c r="AR261" s="67" t="str">
        <f t="shared" si="117"/>
        <v/>
      </c>
      <c r="AS261" s="741"/>
      <c r="AT261" s="741"/>
      <c r="AU261" s="741"/>
      <c r="AV261" s="742"/>
    </row>
    <row r="262" spans="44:48" ht="15" customHeight="1">
      <c r="AR262" s="67" t="str">
        <f t="shared" si="117"/>
        <v/>
      </c>
      <c r="AS262" s="741"/>
      <c r="AT262" s="741"/>
      <c r="AU262" s="741"/>
      <c r="AV262" s="742"/>
    </row>
    <row r="263" spans="44:48" ht="15" customHeight="1">
      <c r="AR263" s="67" t="str">
        <f t="shared" si="117"/>
        <v/>
      </c>
      <c r="AS263" s="741"/>
      <c r="AT263" s="741"/>
      <c r="AU263" s="741"/>
      <c r="AV263" s="742"/>
    </row>
    <row r="264" spans="44:48" ht="15" customHeight="1">
      <c r="AR264" s="67" t="str">
        <f t="shared" si="117"/>
        <v/>
      </c>
      <c r="AS264" s="741"/>
      <c r="AT264" s="741"/>
      <c r="AU264" s="741"/>
      <c r="AV264" s="742"/>
    </row>
    <row r="265" spans="44:48" ht="15" customHeight="1">
      <c r="AR265" s="67" t="str">
        <f t="shared" ref="AR265:AR328" si="118">CONCATENATE(AT265,AU265)</f>
        <v/>
      </c>
      <c r="AS265" s="741"/>
      <c r="AT265" s="741"/>
      <c r="AU265" s="741"/>
      <c r="AV265" s="742"/>
    </row>
    <row r="266" spans="44:48" ht="15" customHeight="1">
      <c r="AR266" s="67" t="str">
        <f t="shared" si="118"/>
        <v/>
      </c>
      <c r="AS266" s="741"/>
      <c r="AT266" s="741"/>
      <c r="AU266" s="741"/>
      <c r="AV266" s="742"/>
    </row>
    <row r="267" spans="44:48" ht="15" customHeight="1">
      <c r="AR267" s="67" t="str">
        <f t="shared" si="118"/>
        <v/>
      </c>
      <c r="AS267" s="741"/>
      <c r="AT267" s="741"/>
      <c r="AU267" s="741"/>
      <c r="AV267" s="742"/>
    </row>
    <row r="268" spans="44:48" ht="15" customHeight="1">
      <c r="AR268" s="67" t="str">
        <f t="shared" si="118"/>
        <v/>
      </c>
      <c r="AS268" s="741"/>
      <c r="AT268" s="741"/>
      <c r="AU268" s="741"/>
      <c r="AV268" s="742"/>
    </row>
    <row r="269" spans="44:48" ht="15" customHeight="1">
      <c r="AR269" s="67" t="str">
        <f t="shared" si="118"/>
        <v/>
      </c>
      <c r="AS269" s="741"/>
      <c r="AT269" s="741"/>
      <c r="AU269" s="741"/>
      <c r="AV269" s="742"/>
    </row>
    <row r="270" spans="44:48" ht="15" customHeight="1">
      <c r="AR270" s="67" t="str">
        <f t="shared" si="118"/>
        <v/>
      </c>
      <c r="AS270" s="741"/>
      <c r="AT270" s="741"/>
      <c r="AU270" s="741"/>
      <c r="AV270" s="742"/>
    </row>
    <row r="271" spans="44:48" ht="15" customHeight="1">
      <c r="AR271" s="67" t="str">
        <f t="shared" si="118"/>
        <v/>
      </c>
      <c r="AS271" s="741"/>
      <c r="AT271" s="741"/>
      <c r="AU271" s="741"/>
      <c r="AV271" s="742"/>
    </row>
    <row r="272" spans="44:48" ht="15" customHeight="1">
      <c r="AR272" s="67" t="str">
        <f t="shared" si="118"/>
        <v/>
      </c>
      <c r="AS272" s="741"/>
      <c r="AT272" s="741"/>
      <c r="AU272" s="741"/>
      <c r="AV272" s="742"/>
    </row>
    <row r="273" spans="44:48" ht="15" customHeight="1">
      <c r="AR273" s="67" t="str">
        <f t="shared" si="118"/>
        <v/>
      </c>
      <c r="AS273" s="741"/>
      <c r="AT273" s="741"/>
      <c r="AU273" s="741"/>
      <c r="AV273" s="742"/>
    </row>
    <row r="274" spans="44:48" ht="15" customHeight="1">
      <c r="AR274" s="67" t="str">
        <f t="shared" si="118"/>
        <v/>
      </c>
      <c r="AS274" s="741"/>
      <c r="AT274" s="741"/>
      <c r="AU274" s="741"/>
      <c r="AV274" s="742"/>
    </row>
    <row r="275" spans="44:48" ht="15" customHeight="1">
      <c r="AR275" s="67" t="str">
        <f t="shared" si="118"/>
        <v/>
      </c>
      <c r="AS275" s="741"/>
      <c r="AT275" s="741"/>
      <c r="AU275" s="741"/>
      <c r="AV275" s="742"/>
    </row>
    <row r="276" spans="44:48" ht="15" customHeight="1">
      <c r="AR276" s="67" t="str">
        <f t="shared" si="118"/>
        <v/>
      </c>
      <c r="AS276" s="741"/>
      <c r="AT276" s="741"/>
      <c r="AU276" s="741"/>
      <c r="AV276" s="742"/>
    </row>
    <row r="277" spans="44:48" ht="15" customHeight="1">
      <c r="AR277" s="67" t="str">
        <f t="shared" si="118"/>
        <v/>
      </c>
      <c r="AS277" s="741"/>
      <c r="AT277" s="741"/>
      <c r="AU277" s="741"/>
      <c r="AV277" s="742"/>
    </row>
    <row r="278" spans="44:48" ht="15" customHeight="1">
      <c r="AR278" s="67" t="str">
        <f t="shared" si="118"/>
        <v/>
      </c>
      <c r="AS278" s="741"/>
      <c r="AT278" s="741"/>
      <c r="AU278" s="741"/>
      <c r="AV278" s="742"/>
    </row>
    <row r="279" spans="44:48" ht="15" customHeight="1">
      <c r="AR279" s="67" t="str">
        <f t="shared" si="118"/>
        <v/>
      </c>
      <c r="AS279" s="741"/>
      <c r="AT279" s="741"/>
      <c r="AU279" s="741"/>
      <c r="AV279" s="742"/>
    </row>
    <row r="280" spans="44:48" ht="15" customHeight="1">
      <c r="AR280" s="67" t="str">
        <f t="shared" si="118"/>
        <v/>
      </c>
      <c r="AS280" s="741"/>
      <c r="AT280" s="741"/>
      <c r="AU280" s="741"/>
      <c r="AV280" s="742"/>
    </row>
    <row r="281" spans="44:48" ht="15" customHeight="1">
      <c r="AR281" s="67" t="str">
        <f t="shared" si="118"/>
        <v/>
      </c>
      <c r="AS281" s="741"/>
      <c r="AT281" s="741"/>
      <c r="AU281" s="741"/>
      <c r="AV281" s="742"/>
    </row>
    <row r="282" spans="44:48" ht="15" customHeight="1">
      <c r="AR282" s="67" t="str">
        <f t="shared" si="118"/>
        <v/>
      </c>
      <c r="AS282" s="741"/>
      <c r="AT282" s="741"/>
      <c r="AU282" s="741"/>
      <c r="AV282" s="742"/>
    </row>
    <row r="283" spans="44:48" ht="15" customHeight="1">
      <c r="AR283" s="67" t="str">
        <f t="shared" si="118"/>
        <v/>
      </c>
      <c r="AS283" s="741"/>
      <c r="AT283" s="741"/>
      <c r="AU283" s="741"/>
      <c r="AV283" s="742"/>
    </row>
    <row r="284" spans="44:48" ht="15" customHeight="1">
      <c r="AR284" s="67" t="str">
        <f t="shared" si="118"/>
        <v/>
      </c>
      <c r="AS284" s="741"/>
      <c r="AT284" s="741"/>
      <c r="AU284" s="741"/>
      <c r="AV284" s="742"/>
    </row>
    <row r="285" spans="44:48" ht="15" customHeight="1">
      <c r="AR285" s="67" t="str">
        <f t="shared" si="118"/>
        <v/>
      </c>
      <c r="AS285" s="741"/>
      <c r="AT285" s="741"/>
      <c r="AU285" s="741"/>
      <c r="AV285" s="742"/>
    </row>
    <row r="286" spans="44:48" ht="15" customHeight="1">
      <c r="AR286" s="67" t="str">
        <f t="shared" si="118"/>
        <v/>
      </c>
      <c r="AS286" s="741"/>
      <c r="AT286" s="741"/>
      <c r="AU286" s="741"/>
      <c r="AV286" s="742"/>
    </row>
    <row r="287" spans="44:48" ht="15" customHeight="1">
      <c r="AR287" s="67" t="str">
        <f t="shared" si="118"/>
        <v/>
      </c>
      <c r="AS287" s="741"/>
      <c r="AT287" s="741"/>
      <c r="AU287" s="741"/>
      <c r="AV287" s="742"/>
    </row>
    <row r="288" spans="44:48" ht="15" customHeight="1">
      <c r="AR288" s="67" t="str">
        <f t="shared" si="118"/>
        <v/>
      </c>
      <c r="AS288" s="741"/>
      <c r="AT288" s="741"/>
      <c r="AU288" s="741"/>
      <c r="AV288" s="742"/>
    </row>
    <row r="289" spans="44:48" ht="15" customHeight="1">
      <c r="AR289" s="67" t="str">
        <f t="shared" si="118"/>
        <v/>
      </c>
      <c r="AS289" s="741"/>
      <c r="AT289" s="741"/>
      <c r="AU289" s="741"/>
      <c r="AV289" s="742"/>
    </row>
    <row r="290" spans="44:48" ht="15" customHeight="1">
      <c r="AR290" s="67" t="str">
        <f t="shared" si="118"/>
        <v/>
      </c>
      <c r="AS290" s="741"/>
      <c r="AT290" s="741"/>
      <c r="AU290" s="741"/>
      <c r="AV290" s="742"/>
    </row>
    <row r="291" spans="44:48" ht="15" customHeight="1">
      <c r="AR291" s="67" t="str">
        <f t="shared" si="118"/>
        <v/>
      </c>
      <c r="AS291" s="741"/>
      <c r="AT291" s="741"/>
      <c r="AU291" s="741"/>
      <c r="AV291" s="742"/>
    </row>
    <row r="292" spans="44:48" ht="15" customHeight="1">
      <c r="AR292" s="67" t="str">
        <f t="shared" si="118"/>
        <v/>
      </c>
      <c r="AS292" s="741"/>
      <c r="AT292" s="741"/>
      <c r="AU292" s="741"/>
      <c r="AV292" s="742"/>
    </row>
    <row r="293" spans="44:48" ht="15" customHeight="1">
      <c r="AR293" s="67" t="str">
        <f t="shared" si="118"/>
        <v/>
      </c>
      <c r="AS293" s="741"/>
      <c r="AT293" s="741"/>
      <c r="AU293" s="741"/>
      <c r="AV293" s="742"/>
    </row>
    <row r="294" spans="44:48" ht="15" customHeight="1">
      <c r="AR294" s="67" t="str">
        <f t="shared" si="118"/>
        <v/>
      </c>
      <c r="AS294" s="741"/>
      <c r="AT294" s="741"/>
      <c r="AU294" s="741"/>
      <c r="AV294" s="742"/>
    </row>
    <row r="295" spans="44:48" ht="15" customHeight="1">
      <c r="AR295" s="67" t="str">
        <f t="shared" si="118"/>
        <v/>
      </c>
      <c r="AS295" s="741"/>
      <c r="AT295" s="741"/>
      <c r="AU295" s="741"/>
      <c r="AV295" s="742"/>
    </row>
    <row r="296" spans="44:48" ht="15" customHeight="1">
      <c r="AR296" s="67" t="str">
        <f t="shared" si="118"/>
        <v/>
      </c>
      <c r="AS296" s="741"/>
      <c r="AT296" s="741"/>
      <c r="AU296" s="741"/>
      <c r="AV296" s="742"/>
    </row>
    <row r="297" spans="44:48" ht="15" customHeight="1">
      <c r="AR297" s="67" t="str">
        <f t="shared" si="118"/>
        <v/>
      </c>
      <c r="AS297" s="741"/>
      <c r="AT297" s="741"/>
      <c r="AU297" s="741"/>
      <c r="AV297" s="742"/>
    </row>
    <row r="298" spans="44:48" ht="15" customHeight="1">
      <c r="AR298" s="67" t="str">
        <f t="shared" si="118"/>
        <v/>
      </c>
      <c r="AS298" s="741"/>
      <c r="AT298" s="741"/>
      <c r="AU298" s="741"/>
      <c r="AV298" s="742"/>
    </row>
    <row r="299" spans="44:48" ht="15" customHeight="1">
      <c r="AR299" s="67" t="str">
        <f t="shared" si="118"/>
        <v/>
      </c>
      <c r="AS299" s="741"/>
      <c r="AT299" s="741"/>
      <c r="AU299" s="741"/>
      <c r="AV299" s="742"/>
    </row>
    <row r="300" spans="44:48" ht="15" customHeight="1">
      <c r="AR300" s="67" t="str">
        <f t="shared" si="118"/>
        <v/>
      </c>
      <c r="AS300" s="741"/>
      <c r="AT300" s="741"/>
      <c r="AU300" s="741"/>
      <c r="AV300" s="742"/>
    </row>
    <row r="301" spans="44:48" ht="15" customHeight="1">
      <c r="AR301" s="67" t="str">
        <f t="shared" si="118"/>
        <v/>
      </c>
      <c r="AS301" s="741"/>
      <c r="AT301" s="741"/>
      <c r="AU301" s="741"/>
      <c r="AV301" s="742"/>
    </row>
    <row r="302" spans="44:48" ht="15" customHeight="1">
      <c r="AR302" s="67" t="str">
        <f t="shared" si="118"/>
        <v/>
      </c>
      <c r="AS302" s="741"/>
      <c r="AT302" s="741"/>
      <c r="AU302" s="741"/>
      <c r="AV302" s="742"/>
    </row>
    <row r="303" spans="44:48" ht="15" customHeight="1">
      <c r="AR303" s="67" t="str">
        <f t="shared" si="118"/>
        <v/>
      </c>
      <c r="AS303" s="741"/>
      <c r="AT303" s="741"/>
      <c r="AU303" s="741"/>
      <c r="AV303" s="742"/>
    </row>
    <row r="304" spans="44:48" ht="15" customHeight="1">
      <c r="AR304" s="67" t="str">
        <f t="shared" si="118"/>
        <v/>
      </c>
      <c r="AS304" s="741"/>
      <c r="AT304" s="741"/>
      <c r="AU304" s="741"/>
      <c r="AV304" s="742"/>
    </row>
    <row r="305" spans="44:48" ht="15" customHeight="1">
      <c r="AR305" s="67" t="str">
        <f t="shared" si="118"/>
        <v/>
      </c>
      <c r="AS305" s="741"/>
      <c r="AT305" s="741"/>
      <c r="AU305" s="741"/>
      <c r="AV305" s="742"/>
    </row>
    <row r="306" spans="44:48" ht="15" customHeight="1">
      <c r="AR306" s="67" t="str">
        <f t="shared" si="118"/>
        <v/>
      </c>
      <c r="AS306" s="741"/>
      <c r="AT306" s="741"/>
      <c r="AU306" s="741"/>
      <c r="AV306" s="742"/>
    </row>
    <row r="307" spans="44:48" ht="15" customHeight="1">
      <c r="AR307" s="67" t="str">
        <f t="shared" si="118"/>
        <v/>
      </c>
      <c r="AS307" s="741"/>
      <c r="AT307" s="741"/>
      <c r="AU307" s="741"/>
      <c r="AV307" s="742"/>
    </row>
    <row r="308" spans="44:48" ht="15" customHeight="1">
      <c r="AR308" s="67" t="str">
        <f t="shared" si="118"/>
        <v/>
      </c>
      <c r="AS308" s="741"/>
      <c r="AT308" s="741"/>
      <c r="AU308" s="741"/>
      <c r="AV308" s="742"/>
    </row>
    <row r="309" spans="44:48" ht="15" customHeight="1">
      <c r="AR309" s="67" t="str">
        <f t="shared" si="118"/>
        <v/>
      </c>
      <c r="AS309" s="741"/>
      <c r="AT309" s="741"/>
      <c r="AU309" s="741"/>
      <c r="AV309" s="742"/>
    </row>
    <row r="310" spans="44:48" ht="15" customHeight="1">
      <c r="AR310" s="67" t="str">
        <f t="shared" si="118"/>
        <v/>
      </c>
      <c r="AS310" s="741"/>
      <c r="AT310" s="741"/>
      <c r="AU310" s="741"/>
      <c r="AV310" s="742"/>
    </row>
    <row r="311" spans="44:48" ht="15" customHeight="1">
      <c r="AR311" s="67" t="str">
        <f t="shared" si="118"/>
        <v/>
      </c>
      <c r="AS311" s="741"/>
      <c r="AT311" s="741"/>
      <c r="AU311" s="741"/>
      <c r="AV311" s="742"/>
    </row>
    <row r="312" spans="44:48" ht="15" customHeight="1">
      <c r="AR312" s="67" t="str">
        <f t="shared" si="118"/>
        <v/>
      </c>
      <c r="AS312" s="741"/>
      <c r="AT312" s="741"/>
      <c r="AU312" s="741"/>
      <c r="AV312" s="742"/>
    </row>
    <row r="313" spans="44:48" ht="15" customHeight="1">
      <c r="AR313" s="67" t="str">
        <f t="shared" si="118"/>
        <v/>
      </c>
      <c r="AS313" s="741"/>
      <c r="AT313" s="741"/>
      <c r="AU313" s="741"/>
      <c r="AV313" s="742"/>
    </row>
    <row r="314" spans="44:48" ht="15" customHeight="1">
      <c r="AR314" s="67" t="str">
        <f t="shared" si="118"/>
        <v/>
      </c>
      <c r="AS314" s="741"/>
      <c r="AT314" s="741"/>
      <c r="AU314" s="741"/>
      <c r="AV314" s="742"/>
    </row>
    <row r="315" spans="44:48" ht="15" customHeight="1">
      <c r="AR315" s="67" t="str">
        <f t="shared" si="118"/>
        <v/>
      </c>
      <c r="AS315" s="741"/>
      <c r="AT315" s="741"/>
      <c r="AU315" s="741"/>
      <c r="AV315" s="742"/>
    </row>
    <row r="316" spans="44:48" ht="15" customHeight="1">
      <c r="AR316" s="67" t="str">
        <f t="shared" si="118"/>
        <v/>
      </c>
      <c r="AS316" s="741"/>
      <c r="AT316" s="741"/>
      <c r="AU316" s="741"/>
      <c r="AV316" s="742"/>
    </row>
    <row r="317" spans="44:48" ht="15" customHeight="1">
      <c r="AR317" s="67" t="str">
        <f t="shared" si="118"/>
        <v/>
      </c>
      <c r="AS317" s="741"/>
      <c r="AT317" s="741"/>
      <c r="AU317" s="741"/>
      <c r="AV317" s="742"/>
    </row>
    <row r="318" spans="44:48" ht="15" customHeight="1">
      <c r="AR318" s="67" t="str">
        <f t="shared" si="118"/>
        <v/>
      </c>
      <c r="AS318" s="741"/>
      <c r="AT318" s="741"/>
      <c r="AU318" s="741"/>
      <c r="AV318" s="742"/>
    </row>
    <row r="319" spans="44:48" ht="15" customHeight="1">
      <c r="AR319" s="67" t="str">
        <f t="shared" si="118"/>
        <v/>
      </c>
      <c r="AS319" s="741"/>
      <c r="AT319" s="741"/>
      <c r="AU319" s="741"/>
      <c r="AV319" s="742"/>
    </row>
    <row r="320" spans="44:48" ht="15" customHeight="1">
      <c r="AR320" s="67" t="str">
        <f t="shared" si="118"/>
        <v/>
      </c>
      <c r="AS320" s="741"/>
      <c r="AT320" s="741"/>
      <c r="AU320" s="741"/>
      <c r="AV320" s="742"/>
    </row>
    <row r="321" spans="44:48" ht="15" customHeight="1">
      <c r="AR321" s="67" t="str">
        <f t="shared" si="118"/>
        <v/>
      </c>
      <c r="AS321" s="741"/>
      <c r="AT321" s="741"/>
      <c r="AU321" s="741"/>
      <c r="AV321" s="742"/>
    </row>
    <row r="322" spans="44:48" ht="15" customHeight="1">
      <c r="AR322" s="67" t="str">
        <f t="shared" si="118"/>
        <v/>
      </c>
      <c r="AS322" s="741"/>
      <c r="AT322" s="741"/>
      <c r="AU322" s="741"/>
      <c r="AV322" s="742"/>
    </row>
    <row r="323" spans="44:48" ht="15" customHeight="1">
      <c r="AR323" s="67" t="str">
        <f t="shared" si="118"/>
        <v/>
      </c>
      <c r="AS323" s="741"/>
      <c r="AT323" s="741"/>
      <c r="AU323" s="741"/>
      <c r="AV323" s="742"/>
    </row>
    <row r="324" spans="44:48" ht="15" customHeight="1">
      <c r="AR324" s="67" t="str">
        <f t="shared" si="118"/>
        <v/>
      </c>
      <c r="AS324" s="741"/>
      <c r="AT324" s="741"/>
      <c r="AU324" s="741"/>
      <c r="AV324" s="742"/>
    </row>
    <row r="325" spans="44:48" ht="15" customHeight="1">
      <c r="AR325" s="67" t="str">
        <f t="shared" si="118"/>
        <v/>
      </c>
      <c r="AS325" s="741"/>
      <c r="AT325" s="741"/>
      <c r="AU325" s="741"/>
      <c r="AV325" s="742"/>
    </row>
    <row r="326" spans="44:48" ht="15" customHeight="1">
      <c r="AR326" s="67" t="str">
        <f t="shared" si="118"/>
        <v/>
      </c>
      <c r="AS326" s="741"/>
      <c r="AT326" s="741"/>
      <c r="AU326" s="741"/>
      <c r="AV326" s="742"/>
    </row>
    <row r="327" spans="44:48" ht="15" customHeight="1">
      <c r="AR327" s="67" t="str">
        <f t="shared" si="118"/>
        <v/>
      </c>
      <c r="AS327" s="741"/>
      <c r="AT327" s="741"/>
      <c r="AU327" s="741"/>
      <c r="AV327" s="742"/>
    </row>
    <row r="328" spans="44:48" ht="15" customHeight="1">
      <c r="AR328" s="67" t="str">
        <f t="shared" si="118"/>
        <v/>
      </c>
      <c r="AS328" s="741"/>
      <c r="AT328" s="741"/>
      <c r="AU328" s="741"/>
      <c r="AV328" s="742"/>
    </row>
    <row r="329" spans="44:48" ht="15" customHeight="1">
      <c r="AR329" s="67" t="str">
        <f t="shared" ref="AR329:AR392" si="119">CONCATENATE(AT329,AU329)</f>
        <v/>
      </c>
      <c r="AS329" s="741"/>
      <c r="AT329" s="741"/>
      <c r="AU329" s="741"/>
      <c r="AV329" s="742"/>
    </row>
    <row r="330" spans="44:48" ht="15" customHeight="1">
      <c r="AR330" s="67" t="str">
        <f t="shared" si="119"/>
        <v/>
      </c>
      <c r="AS330" s="741"/>
      <c r="AT330" s="741"/>
      <c r="AU330" s="741"/>
      <c r="AV330" s="742"/>
    </row>
    <row r="331" spans="44:48" ht="15" customHeight="1">
      <c r="AR331" s="67" t="str">
        <f t="shared" si="119"/>
        <v/>
      </c>
      <c r="AS331" s="741"/>
      <c r="AT331" s="741"/>
      <c r="AU331" s="741"/>
      <c r="AV331" s="742"/>
    </row>
    <row r="332" spans="44:48" ht="15" customHeight="1">
      <c r="AR332" s="67" t="str">
        <f t="shared" si="119"/>
        <v/>
      </c>
      <c r="AS332" s="741"/>
      <c r="AT332" s="741"/>
      <c r="AU332" s="741"/>
      <c r="AV332" s="742"/>
    </row>
    <row r="333" spans="44:48" ht="15" customHeight="1">
      <c r="AR333" s="67" t="str">
        <f t="shared" si="119"/>
        <v/>
      </c>
      <c r="AS333" s="741"/>
      <c r="AT333" s="741"/>
      <c r="AU333" s="741"/>
      <c r="AV333" s="742"/>
    </row>
    <row r="334" spans="44:48" ht="15" customHeight="1">
      <c r="AR334" s="67" t="str">
        <f t="shared" si="119"/>
        <v/>
      </c>
      <c r="AS334" s="741"/>
      <c r="AT334" s="741"/>
      <c r="AU334" s="741"/>
      <c r="AV334" s="742"/>
    </row>
    <row r="335" spans="44:48" ht="15" customHeight="1">
      <c r="AR335" s="67" t="str">
        <f t="shared" si="119"/>
        <v/>
      </c>
      <c r="AS335" s="741"/>
      <c r="AT335" s="741"/>
      <c r="AU335" s="741"/>
      <c r="AV335" s="742"/>
    </row>
    <row r="336" spans="44:48" ht="15" customHeight="1">
      <c r="AR336" s="67" t="str">
        <f t="shared" si="119"/>
        <v/>
      </c>
      <c r="AS336" s="741"/>
      <c r="AT336" s="741"/>
      <c r="AU336" s="741"/>
      <c r="AV336" s="742"/>
    </row>
    <row r="337" spans="44:48" ht="15" customHeight="1">
      <c r="AR337" s="67" t="str">
        <f t="shared" si="119"/>
        <v/>
      </c>
      <c r="AS337" s="741"/>
      <c r="AT337" s="741"/>
      <c r="AU337" s="741"/>
      <c r="AV337" s="742"/>
    </row>
    <row r="338" spans="44:48" ht="15" customHeight="1">
      <c r="AR338" s="67" t="str">
        <f t="shared" si="119"/>
        <v/>
      </c>
      <c r="AS338" s="741"/>
      <c r="AT338" s="741"/>
      <c r="AU338" s="741"/>
      <c r="AV338" s="742"/>
    </row>
    <row r="339" spans="44:48" ht="15" customHeight="1">
      <c r="AR339" s="67" t="str">
        <f t="shared" si="119"/>
        <v/>
      </c>
      <c r="AS339" s="741"/>
      <c r="AT339" s="741"/>
      <c r="AU339" s="741"/>
      <c r="AV339" s="742"/>
    </row>
    <row r="340" spans="44:48" ht="15" customHeight="1">
      <c r="AR340" s="67" t="str">
        <f t="shared" si="119"/>
        <v/>
      </c>
      <c r="AS340" s="741"/>
      <c r="AT340" s="741"/>
      <c r="AU340" s="741"/>
      <c r="AV340" s="742"/>
    </row>
    <row r="341" spans="44:48" ht="15" customHeight="1">
      <c r="AR341" s="67" t="str">
        <f t="shared" si="119"/>
        <v/>
      </c>
      <c r="AS341" s="741"/>
      <c r="AT341" s="741"/>
      <c r="AU341" s="741"/>
      <c r="AV341" s="742"/>
    </row>
    <row r="342" spans="44:48" ht="15" customHeight="1">
      <c r="AR342" s="67" t="str">
        <f t="shared" si="119"/>
        <v/>
      </c>
      <c r="AS342" s="741"/>
      <c r="AT342" s="741"/>
      <c r="AU342" s="741"/>
      <c r="AV342" s="742"/>
    </row>
    <row r="343" spans="44:48" ht="15" customHeight="1">
      <c r="AR343" s="67" t="str">
        <f t="shared" si="119"/>
        <v/>
      </c>
      <c r="AS343" s="741"/>
      <c r="AT343" s="741"/>
      <c r="AU343" s="741"/>
      <c r="AV343" s="742"/>
    </row>
    <row r="344" spans="44:48" ht="15" customHeight="1">
      <c r="AR344" s="67" t="str">
        <f t="shared" si="119"/>
        <v/>
      </c>
      <c r="AS344" s="741"/>
      <c r="AT344" s="741"/>
      <c r="AU344" s="741"/>
      <c r="AV344" s="742"/>
    </row>
    <row r="345" spans="44:48" ht="15" customHeight="1">
      <c r="AR345" s="67" t="str">
        <f t="shared" si="119"/>
        <v/>
      </c>
      <c r="AS345" s="741"/>
      <c r="AT345" s="741"/>
      <c r="AU345" s="741"/>
      <c r="AV345" s="742"/>
    </row>
    <row r="346" spans="44:48" ht="15" customHeight="1">
      <c r="AR346" s="67" t="str">
        <f t="shared" si="119"/>
        <v/>
      </c>
      <c r="AS346" s="741"/>
      <c r="AT346" s="741"/>
      <c r="AU346" s="741"/>
      <c r="AV346" s="742"/>
    </row>
    <row r="347" spans="44:48" ht="15" customHeight="1">
      <c r="AR347" s="67" t="str">
        <f t="shared" si="119"/>
        <v/>
      </c>
      <c r="AS347" s="741"/>
      <c r="AT347" s="741"/>
      <c r="AU347" s="741"/>
      <c r="AV347" s="742"/>
    </row>
    <row r="348" spans="44:48" ht="15" customHeight="1">
      <c r="AR348" s="67" t="str">
        <f t="shared" si="119"/>
        <v/>
      </c>
      <c r="AS348" s="741"/>
      <c r="AT348" s="741"/>
      <c r="AU348" s="741"/>
      <c r="AV348" s="742"/>
    </row>
    <row r="349" spans="44:48" ht="15" customHeight="1">
      <c r="AR349" s="67" t="str">
        <f t="shared" si="119"/>
        <v/>
      </c>
      <c r="AS349" s="741"/>
      <c r="AT349" s="741"/>
      <c r="AU349" s="741"/>
      <c r="AV349" s="742"/>
    </row>
    <row r="350" spans="44:48" ht="15" customHeight="1">
      <c r="AR350" s="67" t="str">
        <f t="shared" si="119"/>
        <v/>
      </c>
      <c r="AS350" s="741"/>
      <c r="AT350" s="741"/>
      <c r="AU350" s="741"/>
      <c r="AV350" s="742"/>
    </row>
    <row r="351" spans="44:48" ht="15" customHeight="1">
      <c r="AR351" s="67" t="str">
        <f t="shared" si="119"/>
        <v/>
      </c>
      <c r="AS351" s="741"/>
      <c r="AT351" s="741"/>
      <c r="AU351" s="741"/>
      <c r="AV351" s="742"/>
    </row>
    <row r="352" spans="44:48" ht="15" customHeight="1">
      <c r="AR352" s="67" t="str">
        <f t="shared" si="119"/>
        <v/>
      </c>
      <c r="AS352" s="741"/>
      <c r="AT352" s="741"/>
      <c r="AU352" s="741"/>
      <c r="AV352" s="742"/>
    </row>
    <row r="353" spans="44:48" ht="15" customHeight="1">
      <c r="AR353" s="67" t="str">
        <f t="shared" si="119"/>
        <v/>
      </c>
      <c r="AS353" s="741"/>
      <c r="AT353" s="741"/>
      <c r="AU353" s="741"/>
      <c r="AV353" s="742"/>
    </row>
    <row r="354" spans="44:48" ht="15" customHeight="1">
      <c r="AR354" s="67" t="str">
        <f t="shared" si="119"/>
        <v/>
      </c>
      <c r="AS354" s="741"/>
      <c r="AT354" s="741"/>
      <c r="AU354" s="741"/>
      <c r="AV354" s="742"/>
    </row>
    <row r="355" spans="44:48" ht="15" customHeight="1">
      <c r="AR355" s="67" t="str">
        <f t="shared" si="119"/>
        <v/>
      </c>
      <c r="AS355" s="741"/>
      <c r="AT355" s="741"/>
      <c r="AU355" s="741"/>
      <c r="AV355" s="742"/>
    </row>
    <row r="356" spans="44:48" ht="15" customHeight="1">
      <c r="AR356" s="67" t="str">
        <f t="shared" si="119"/>
        <v/>
      </c>
      <c r="AS356" s="741"/>
      <c r="AT356" s="741"/>
      <c r="AU356" s="741"/>
      <c r="AV356" s="742"/>
    </row>
    <row r="357" spans="44:48" ht="15" customHeight="1">
      <c r="AR357" s="67" t="str">
        <f t="shared" si="119"/>
        <v/>
      </c>
      <c r="AS357" s="741"/>
      <c r="AT357" s="741"/>
      <c r="AU357" s="741"/>
      <c r="AV357" s="742"/>
    </row>
    <row r="358" spans="44:48" ht="15" customHeight="1">
      <c r="AR358" s="67" t="str">
        <f t="shared" si="119"/>
        <v/>
      </c>
      <c r="AS358" s="741"/>
      <c r="AT358" s="741"/>
      <c r="AU358" s="741"/>
      <c r="AV358" s="742"/>
    </row>
    <row r="359" spans="44:48" ht="15" customHeight="1">
      <c r="AR359" s="67" t="str">
        <f t="shared" si="119"/>
        <v/>
      </c>
      <c r="AS359" s="741"/>
      <c r="AT359" s="741"/>
      <c r="AU359" s="741"/>
      <c r="AV359" s="742"/>
    </row>
    <row r="360" spans="44:48" ht="15" customHeight="1">
      <c r="AR360" s="67" t="str">
        <f t="shared" si="119"/>
        <v/>
      </c>
      <c r="AS360" s="741"/>
      <c r="AT360" s="741"/>
      <c r="AU360" s="741"/>
      <c r="AV360" s="742"/>
    </row>
    <row r="361" spans="44:48" ht="15" customHeight="1">
      <c r="AR361" s="67" t="str">
        <f t="shared" si="119"/>
        <v/>
      </c>
      <c r="AS361" s="741"/>
      <c r="AT361" s="741"/>
      <c r="AU361" s="741"/>
      <c r="AV361" s="742"/>
    </row>
    <row r="362" spans="44:48" ht="15" customHeight="1">
      <c r="AR362" s="67" t="str">
        <f t="shared" si="119"/>
        <v/>
      </c>
      <c r="AS362" s="741"/>
      <c r="AT362" s="741"/>
      <c r="AU362" s="741"/>
      <c r="AV362" s="742"/>
    </row>
    <row r="363" spans="44:48" ht="15" customHeight="1">
      <c r="AR363" s="67" t="str">
        <f t="shared" si="119"/>
        <v/>
      </c>
      <c r="AS363" s="741"/>
      <c r="AT363" s="741"/>
      <c r="AU363" s="741"/>
      <c r="AV363" s="742"/>
    </row>
    <row r="364" spans="44:48" ht="15" customHeight="1">
      <c r="AR364" s="67" t="str">
        <f t="shared" si="119"/>
        <v/>
      </c>
      <c r="AS364" s="741"/>
      <c r="AT364" s="741"/>
      <c r="AU364" s="741"/>
      <c r="AV364" s="742"/>
    </row>
    <row r="365" spans="44:48" ht="15" customHeight="1">
      <c r="AR365" s="67" t="str">
        <f t="shared" si="119"/>
        <v/>
      </c>
      <c r="AS365" s="741"/>
      <c r="AT365" s="741"/>
      <c r="AU365" s="741"/>
      <c r="AV365" s="742"/>
    </row>
    <row r="366" spans="44:48" ht="15" customHeight="1">
      <c r="AR366" s="67" t="str">
        <f t="shared" si="119"/>
        <v/>
      </c>
      <c r="AS366" s="741"/>
      <c r="AT366" s="741"/>
      <c r="AU366" s="741"/>
      <c r="AV366" s="742"/>
    </row>
    <row r="367" spans="44:48" ht="15" customHeight="1">
      <c r="AR367" s="67" t="str">
        <f t="shared" si="119"/>
        <v/>
      </c>
      <c r="AS367" s="741"/>
      <c r="AT367" s="741"/>
      <c r="AU367" s="741"/>
      <c r="AV367" s="742"/>
    </row>
    <row r="368" spans="44:48" ht="15" customHeight="1">
      <c r="AR368" s="67" t="str">
        <f t="shared" si="119"/>
        <v/>
      </c>
      <c r="AS368" s="741"/>
      <c r="AT368" s="741"/>
      <c r="AU368" s="741"/>
      <c r="AV368" s="742"/>
    </row>
    <row r="369" spans="44:48" ht="15" customHeight="1">
      <c r="AR369" s="67" t="str">
        <f t="shared" si="119"/>
        <v/>
      </c>
      <c r="AS369" s="741"/>
      <c r="AT369" s="741"/>
      <c r="AU369" s="741"/>
      <c r="AV369" s="742"/>
    </row>
    <row r="370" spans="44:48" ht="15" customHeight="1">
      <c r="AR370" s="67" t="str">
        <f t="shared" si="119"/>
        <v/>
      </c>
      <c r="AS370" s="741"/>
      <c r="AT370" s="741"/>
      <c r="AU370" s="741"/>
      <c r="AV370" s="742"/>
    </row>
    <row r="371" spans="44:48" ht="15" customHeight="1">
      <c r="AR371" s="67" t="str">
        <f t="shared" si="119"/>
        <v/>
      </c>
      <c r="AS371" s="741"/>
      <c r="AT371" s="741"/>
      <c r="AU371" s="741"/>
      <c r="AV371" s="742"/>
    </row>
    <row r="372" spans="44:48" ht="15" customHeight="1">
      <c r="AR372" s="67" t="str">
        <f t="shared" si="119"/>
        <v/>
      </c>
      <c r="AS372" s="741"/>
      <c r="AT372" s="741"/>
      <c r="AU372" s="741"/>
      <c r="AV372" s="742"/>
    </row>
    <row r="373" spans="44:48" ht="15" customHeight="1">
      <c r="AR373" s="67" t="str">
        <f t="shared" si="119"/>
        <v/>
      </c>
      <c r="AS373" s="741"/>
      <c r="AT373" s="741"/>
      <c r="AU373" s="741"/>
      <c r="AV373" s="742"/>
    </row>
    <row r="374" spans="44:48" ht="15" customHeight="1">
      <c r="AR374" s="67" t="str">
        <f t="shared" si="119"/>
        <v/>
      </c>
      <c r="AS374" s="741"/>
      <c r="AT374" s="741"/>
      <c r="AU374" s="741"/>
      <c r="AV374" s="742"/>
    </row>
    <row r="375" spans="44:48" ht="15" customHeight="1">
      <c r="AR375" s="67" t="str">
        <f t="shared" si="119"/>
        <v/>
      </c>
      <c r="AS375" s="741"/>
      <c r="AT375" s="741"/>
      <c r="AU375" s="741"/>
      <c r="AV375" s="742"/>
    </row>
    <row r="376" spans="44:48" ht="15" customHeight="1">
      <c r="AR376" s="67" t="str">
        <f t="shared" si="119"/>
        <v/>
      </c>
      <c r="AS376" s="741"/>
      <c r="AT376" s="741"/>
      <c r="AU376" s="741"/>
      <c r="AV376" s="742"/>
    </row>
    <row r="377" spans="44:48" ht="15" customHeight="1">
      <c r="AR377" s="67" t="str">
        <f t="shared" si="119"/>
        <v/>
      </c>
      <c r="AS377" s="741"/>
      <c r="AT377" s="741"/>
      <c r="AU377" s="741"/>
      <c r="AV377" s="742"/>
    </row>
    <row r="378" spans="44:48" ht="15" customHeight="1">
      <c r="AR378" s="67" t="str">
        <f t="shared" si="119"/>
        <v/>
      </c>
      <c r="AS378" s="741"/>
      <c r="AT378" s="741"/>
      <c r="AU378" s="741"/>
      <c r="AV378" s="742"/>
    </row>
    <row r="379" spans="44:48" ht="15" customHeight="1">
      <c r="AR379" s="67" t="str">
        <f t="shared" si="119"/>
        <v/>
      </c>
      <c r="AS379" s="741"/>
      <c r="AT379" s="741"/>
      <c r="AU379" s="741"/>
      <c r="AV379" s="742"/>
    </row>
    <row r="380" spans="44:48" ht="15" customHeight="1">
      <c r="AR380" s="67" t="str">
        <f t="shared" si="119"/>
        <v/>
      </c>
      <c r="AS380" s="741"/>
      <c r="AT380" s="741"/>
      <c r="AU380" s="741"/>
      <c r="AV380" s="742"/>
    </row>
    <row r="381" spans="44:48" ht="15" customHeight="1">
      <c r="AR381" s="67" t="str">
        <f t="shared" si="119"/>
        <v/>
      </c>
      <c r="AS381" s="741"/>
      <c r="AT381" s="741"/>
      <c r="AU381" s="741"/>
      <c r="AV381" s="742"/>
    </row>
    <row r="382" spans="44:48" ht="15" customHeight="1">
      <c r="AR382" s="67" t="str">
        <f t="shared" si="119"/>
        <v/>
      </c>
      <c r="AS382" s="741"/>
      <c r="AT382" s="741"/>
      <c r="AU382" s="741"/>
      <c r="AV382" s="742"/>
    </row>
    <row r="383" spans="44:48" ht="15" customHeight="1">
      <c r="AR383" s="67" t="str">
        <f t="shared" si="119"/>
        <v/>
      </c>
      <c r="AS383" s="741"/>
      <c r="AT383" s="741"/>
      <c r="AU383" s="741"/>
      <c r="AV383" s="742"/>
    </row>
    <row r="384" spans="44:48" ht="15" customHeight="1">
      <c r="AR384" s="67" t="str">
        <f t="shared" si="119"/>
        <v/>
      </c>
      <c r="AS384" s="741"/>
      <c r="AT384" s="741"/>
      <c r="AU384" s="741"/>
      <c r="AV384" s="742"/>
    </row>
    <row r="385" spans="44:48" ht="15" customHeight="1">
      <c r="AR385" s="67" t="str">
        <f t="shared" si="119"/>
        <v/>
      </c>
      <c r="AS385" s="741"/>
      <c r="AT385" s="741"/>
      <c r="AU385" s="741"/>
      <c r="AV385" s="742"/>
    </row>
    <row r="386" spans="44:48" ht="15" customHeight="1">
      <c r="AR386" s="67" t="str">
        <f t="shared" si="119"/>
        <v/>
      </c>
      <c r="AS386" s="741"/>
      <c r="AT386" s="741"/>
      <c r="AU386" s="741"/>
      <c r="AV386" s="742"/>
    </row>
    <row r="387" spans="44:48" ht="15" customHeight="1">
      <c r="AR387" s="67" t="str">
        <f t="shared" si="119"/>
        <v/>
      </c>
      <c r="AS387" s="741"/>
      <c r="AT387" s="741"/>
      <c r="AU387" s="741"/>
      <c r="AV387" s="742"/>
    </row>
    <row r="388" spans="44:48" ht="15" customHeight="1">
      <c r="AR388" s="67" t="str">
        <f t="shared" si="119"/>
        <v/>
      </c>
      <c r="AS388" s="741"/>
      <c r="AT388" s="741"/>
      <c r="AU388" s="741"/>
      <c r="AV388" s="742"/>
    </row>
    <row r="389" spans="44:48" ht="15" customHeight="1">
      <c r="AR389" s="67" t="str">
        <f t="shared" si="119"/>
        <v/>
      </c>
      <c r="AS389" s="741"/>
      <c r="AT389" s="741"/>
      <c r="AU389" s="741"/>
      <c r="AV389" s="742"/>
    </row>
    <row r="390" spans="44:48" ht="15" customHeight="1">
      <c r="AR390" s="67" t="str">
        <f t="shared" si="119"/>
        <v/>
      </c>
      <c r="AS390" s="741"/>
      <c r="AT390" s="741"/>
      <c r="AU390" s="741"/>
      <c r="AV390" s="742"/>
    </row>
    <row r="391" spans="44:48" ht="15" customHeight="1">
      <c r="AR391" s="67" t="str">
        <f t="shared" si="119"/>
        <v/>
      </c>
      <c r="AS391" s="741"/>
      <c r="AT391" s="741"/>
      <c r="AU391" s="741"/>
      <c r="AV391" s="742"/>
    </row>
    <row r="392" spans="44:48" ht="15" customHeight="1">
      <c r="AR392" s="67" t="str">
        <f t="shared" si="119"/>
        <v/>
      </c>
      <c r="AS392" s="741"/>
      <c r="AT392" s="741"/>
      <c r="AU392" s="741"/>
      <c r="AV392" s="742"/>
    </row>
    <row r="393" spans="44:48" ht="15" customHeight="1">
      <c r="AR393" s="67" t="str">
        <f t="shared" ref="AR393:AR456" si="120">CONCATENATE(AT393,AU393)</f>
        <v/>
      </c>
      <c r="AS393" s="741"/>
      <c r="AT393" s="741"/>
      <c r="AU393" s="741"/>
      <c r="AV393" s="742"/>
    </row>
    <row r="394" spans="44:48" ht="15" customHeight="1">
      <c r="AR394" s="67" t="str">
        <f t="shared" si="120"/>
        <v/>
      </c>
      <c r="AS394" s="741"/>
      <c r="AT394" s="741"/>
      <c r="AU394" s="741"/>
      <c r="AV394" s="742"/>
    </row>
    <row r="395" spans="44:48" ht="15" customHeight="1">
      <c r="AR395" s="67" t="str">
        <f t="shared" si="120"/>
        <v/>
      </c>
      <c r="AS395" s="741"/>
      <c r="AT395" s="741"/>
      <c r="AU395" s="741"/>
      <c r="AV395" s="742"/>
    </row>
    <row r="396" spans="44:48" ht="15" customHeight="1">
      <c r="AR396" s="67" t="str">
        <f t="shared" si="120"/>
        <v/>
      </c>
      <c r="AS396" s="741"/>
      <c r="AT396" s="741"/>
      <c r="AU396" s="741"/>
      <c r="AV396" s="742"/>
    </row>
    <row r="397" spans="44:48" ht="15" customHeight="1">
      <c r="AR397" s="67" t="str">
        <f t="shared" si="120"/>
        <v/>
      </c>
      <c r="AS397" s="741"/>
      <c r="AT397" s="741"/>
      <c r="AU397" s="741"/>
      <c r="AV397" s="742"/>
    </row>
    <row r="398" spans="44:48" ht="15" customHeight="1">
      <c r="AR398" s="67" t="str">
        <f t="shared" si="120"/>
        <v/>
      </c>
      <c r="AS398" s="741"/>
      <c r="AT398" s="741"/>
      <c r="AU398" s="741"/>
      <c r="AV398" s="742"/>
    </row>
    <row r="399" spans="44:48" ht="15" customHeight="1">
      <c r="AR399" s="67" t="str">
        <f t="shared" si="120"/>
        <v/>
      </c>
      <c r="AS399" s="741"/>
      <c r="AT399" s="741"/>
      <c r="AU399" s="741"/>
      <c r="AV399" s="742"/>
    </row>
    <row r="400" spans="44:48" ht="15" customHeight="1">
      <c r="AR400" s="67" t="str">
        <f t="shared" si="120"/>
        <v/>
      </c>
      <c r="AS400" s="741"/>
      <c r="AT400" s="741"/>
      <c r="AU400" s="741"/>
      <c r="AV400" s="742"/>
    </row>
    <row r="401" spans="44:48" ht="15" customHeight="1">
      <c r="AR401" s="67" t="str">
        <f t="shared" si="120"/>
        <v/>
      </c>
      <c r="AS401" s="741"/>
      <c r="AT401" s="741"/>
      <c r="AU401" s="741"/>
      <c r="AV401" s="742"/>
    </row>
    <row r="402" spans="44:48" ht="15" customHeight="1">
      <c r="AR402" s="67" t="str">
        <f t="shared" si="120"/>
        <v/>
      </c>
      <c r="AS402" s="741"/>
      <c r="AT402" s="741"/>
      <c r="AU402" s="741"/>
      <c r="AV402" s="742"/>
    </row>
    <row r="403" spans="44:48" ht="15" customHeight="1">
      <c r="AR403" s="67" t="str">
        <f t="shared" si="120"/>
        <v/>
      </c>
      <c r="AS403" s="741"/>
      <c r="AT403" s="741"/>
      <c r="AU403" s="741"/>
      <c r="AV403" s="742"/>
    </row>
    <row r="404" spans="44:48" ht="15" customHeight="1">
      <c r="AR404" s="67" t="str">
        <f t="shared" si="120"/>
        <v/>
      </c>
      <c r="AS404" s="741"/>
      <c r="AT404" s="741"/>
      <c r="AU404" s="741"/>
      <c r="AV404" s="742"/>
    </row>
    <row r="405" spans="44:48" ht="15" customHeight="1">
      <c r="AR405" s="67" t="str">
        <f t="shared" si="120"/>
        <v/>
      </c>
      <c r="AS405" s="741"/>
      <c r="AT405" s="741"/>
      <c r="AU405" s="741"/>
      <c r="AV405" s="742"/>
    </row>
    <row r="406" spans="44:48" ht="15" customHeight="1">
      <c r="AR406" s="67" t="str">
        <f t="shared" si="120"/>
        <v/>
      </c>
      <c r="AS406" s="741"/>
      <c r="AT406" s="741"/>
      <c r="AU406" s="741"/>
      <c r="AV406" s="742"/>
    </row>
    <row r="407" spans="44:48" ht="15" customHeight="1">
      <c r="AR407" s="67" t="str">
        <f t="shared" si="120"/>
        <v/>
      </c>
      <c r="AS407" s="741"/>
      <c r="AT407" s="741"/>
      <c r="AU407" s="741"/>
      <c r="AV407" s="742"/>
    </row>
    <row r="408" spans="44:48" ht="15" customHeight="1">
      <c r="AR408" s="67" t="str">
        <f t="shared" si="120"/>
        <v/>
      </c>
      <c r="AS408" s="741"/>
      <c r="AT408" s="741"/>
      <c r="AU408" s="741"/>
      <c r="AV408" s="742"/>
    </row>
    <row r="409" spans="44:48" ht="15" customHeight="1">
      <c r="AR409" s="67" t="str">
        <f t="shared" si="120"/>
        <v/>
      </c>
      <c r="AS409" s="741"/>
      <c r="AT409" s="741"/>
      <c r="AU409" s="741"/>
      <c r="AV409" s="742"/>
    </row>
    <row r="410" spans="44:48" ht="15" customHeight="1">
      <c r="AR410" s="67" t="str">
        <f t="shared" si="120"/>
        <v/>
      </c>
      <c r="AS410" s="741"/>
      <c r="AT410" s="741"/>
      <c r="AU410" s="741"/>
      <c r="AV410" s="742"/>
    </row>
    <row r="411" spans="44:48" ht="15" customHeight="1">
      <c r="AR411" s="67" t="str">
        <f t="shared" si="120"/>
        <v/>
      </c>
      <c r="AS411" s="741"/>
      <c r="AT411" s="741"/>
      <c r="AU411" s="741"/>
      <c r="AV411" s="742"/>
    </row>
    <row r="412" spans="44:48" ht="15" customHeight="1">
      <c r="AR412" s="67" t="str">
        <f t="shared" si="120"/>
        <v/>
      </c>
      <c r="AS412" s="741"/>
      <c r="AT412" s="741"/>
      <c r="AU412" s="741"/>
      <c r="AV412" s="742"/>
    </row>
    <row r="413" spans="44:48" ht="15" customHeight="1">
      <c r="AR413" s="67" t="str">
        <f t="shared" si="120"/>
        <v/>
      </c>
      <c r="AS413" s="741"/>
      <c r="AT413" s="741"/>
      <c r="AU413" s="741"/>
      <c r="AV413" s="742"/>
    </row>
    <row r="414" spans="44:48" ht="15" customHeight="1">
      <c r="AR414" s="67" t="str">
        <f t="shared" si="120"/>
        <v/>
      </c>
      <c r="AS414" s="741"/>
      <c r="AT414" s="741"/>
      <c r="AU414" s="741"/>
      <c r="AV414" s="742"/>
    </row>
    <row r="415" spans="44:48" ht="15" customHeight="1">
      <c r="AR415" s="67" t="str">
        <f t="shared" si="120"/>
        <v/>
      </c>
      <c r="AS415" s="741"/>
      <c r="AT415" s="741"/>
      <c r="AU415" s="741"/>
      <c r="AV415" s="742"/>
    </row>
    <row r="416" spans="44:48" ht="15" customHeight="1">
      <c r="AR416" s="67" t="str">
        <f t="shared" si="120"/>
        <v/>
      </c>
      <c r="AS416" s="741"/>
      <c r="AT416" s="741"/>
      <c r="AU416" s="741"/>
      <c r="AV416" s="742"/>
    </row>
    <row r="417" spans="44:48" ht="15" customHeight="1">
      <c r="AR417" s="67" t="str">
        <f t="shared" si="120"/>
        <v/>
      </c>
      <c r="AS417" s="741"/>
      <c r="AT417" s="741"/>
      <c r="AU417" s="741"/>
      <c r="AV417" s="742"/>
    </row>
    <row r="418" spans="44:48" ht="15" customHeight="1">
      <c r="AR418" s="67" t="str">
        <f t="shared" si="120"/>
        <v/>
      </c>
      <c r="AS418" s="741"/>
      <c r="AT418" s="741"/>
      <c r="AU418" s="741"/>
      <c r="AV418" s="742"/>
    </row>
    <row r="419" spans="44:48" ht="15" customHeight="1">
      <c r="AR419" s="67" t="str">
        <f t="shared" si="120"/>
        <v/>
      </c>
      <c r="AS419" s="741"/>
      <c r="AT419" s="741"/>
      <c r="AU419" s="741"/>
      <c r="AV419" s="742"/>
    </row>
    <row r="420" spans="44:48" ht="15" customHeight="1">
      <c r="AR420" s="67" t="str">
        <f t="shared" si="120"/>
        <v/>
      </c>
      <c r="AS420" s="741"/>
      <c r="AT420" s="741"/>
      <c r="AU420" s="741"/>
      <c r="AV420" s="742"/>
    </row>
    <row r="421" spans="44:48" ht="15" customHeight="1">
      <c r="AR421" s="67" t="str">
        <f t="shared" si="120"/>
        <v/>
      </c>
      <c r="AS421" s="741"/>
      <c r="AT421" s="741"/>
      <c r="AU421" s="741"/>
      <c r="AV421" s="742"/>
    </row>
    <row r="422" spans="44:48" ht="15" customHeight="1">
      <c r="AR422" s="67" t="str">
        <f t="shared" si="120"/>
        <v/>
      </c>
      <c r="AS422" s="741"/>
      <c r="AT422" s="741"/>
      <c r="AU422" s="741"/>
      <c r="AV422" s="742"/>
    </row>
    <row r="423" spans="44:48" ht="15" customHeight="1">
      <c r="AR423" s="67" t="str">
        <f t="shared" si="120"/>
        <v/>
      </c>
      <c r="AS423" s="741"/>
      <c r="AT423" s="741"/>
      <c r="AU423" s="741"/>
      <c r="AV423" s="742"/>
    </row>
    <row r="424" spans="44:48" ht="15" customHeight="1">
      <c r="AR424" s="67" t="str">
        <f t="shared" si="120"/>
        <v/>
      </c>
      <c r="AS424" s="741"/>
      <c r="AT424" s="741"/>
      <c r="AU424" s="741"/>
      <c r="AV424" s="742"/>
    </row>
    <row r="425" spans="44:48" ht="15" customHeight="1">
      <c r="AR425" s="67" t="str">
        <f t="shared" si="120"/>
        <v/>
      </c>
      <c r="AS425" s="741"/>
      <c r="AT425" s="741"/>
      <c r="AU425" s="741"/>
      <c r="AV425" s="742"/>
    </row>
    <row r="426" spans="44:48" ht="15" customHeight="1">
      <c r="AR426" s="67" t="str">
        <f t="shared" si="120"/>
        <v/>
      </c>
      <c r="AS426" s="741"/>
      <c r="AT426" s="741"/>
      <c r="AU426" s="741"/>
      <c r="AV426" s="742"/>
    </row>
    <row r="427" spans="44:48" ht="15" customHeight="1">
      <c r="AR427" s="67" t="str">
        <f t="shared" si="120"/>
        <v/>
      </c>
      <c r="AS427" s="741"/>
      <c r="AT427" s="741"/>
      <c r="AU427" s="741"/>
      <c r="AV427" s="742"/>
    </row>
    <row r="428" spans="44:48" ht="15" customHeight="1">
      <c r="AR428" s="67" t="str">
        <f t="shared" si="120"/>
        <v/>
      </c>
      <c r="AS428" s="741"/>
      <c r="AT428" s="741"/>
      <c r="AU428" s="741"/>
      <c r="AV428" s="742"/>
    </row>
    <row r="429" spans="44:48" ht="15" customHeight="1">
      <c r="AR429" s="67" t="str">
        <f t="shared" si="120"/>
        <v/>
      </c>
      <c r="AS429" s="741"/>
      <c r="AT429" s="741"/>
      <c r="AU429" s="741"/>
      <c r="AV429" s="742"/>
    </row>
    <row r="430" spans="44:48" ht="15" customHeight="1">
      <c r="AR430" s="67" t="str">
        <f t="shared" si="120"/>
        <v/>
      </c>
      <c r="AS430" s="741"/>
      <c r="AT430" s="741"/>
      <c r="AU430" s="741"/>
      <c r="AV430" s="742"/>
    </row>
    <row r="431" spans="44:48" ht="15" customHeight="1">
      <c r="AR431" s="67" t="str">
        <f t="shared" si="120"/>
        <v/>
      </c>
      <c r="AS431" s="741"/>
      <c r="AT431" s="741"/>
      <c r="AU431" s="741"/>
      <c r="AV431" s="742"/>
    </row>
    <row r="432" spans="44:48" ht="15" customHeight="1">
      <c r="AR432" s="67" t="str">
        <f t="shared" si="120"/>
        <v/>
      </c>
      <c r="AS432" s="741"/>
      <c r="AT432" s="741"/>
      <c r="AU432" s="741"/>
      <c r="AV432" s="742"/>
    </row>
    <row r="433" spans="44:48" ht="15" customHeight="1">
      <c r="AR433" s="67" t="str">
        <f t="shared" si="120"/>
        <v/>
      </c>
      <c r="AS433" s="741"/>
      <c r="AT433" s="741"/>
      <c r="AU433" s="741"/>
      <c r="AV433" s="742"/>
    </row>
    <row r="434" spans="44:48" ht="15" customHeight="1">
      <c r="AR434" s="67" t="str">
        <f t="shared" si="120"/>
        <v/>
      </c>
      <c r="AS434" s="741"/>
      <c r="AT434" s="741"/>
      <c r="AU434" s="741"/>
      <c r="AV434" s="742"/>
    </row>
    <row r="435" spans="44:48" ht="15" customHeight="1">
      <c r="AR435" s="67" t="str">
        <f t="shared" si="120"/>
        <v/>
      </c>
      <c r="AS435" s="741"/>
      <c r="AT435" s="741"/>
      <c r="AU435" s="741"/>
      <c r="AV435" s="742"/>
    </row>
    <row r="436" spans="44:48" ht="15" customHeight="1">
      <c r="AR436" s="67" t="str">
        <f t="shared" si="120"/>
        <v/>
      </c>
      <c r="AS436" s="741"/>
      <c r="AT436" s="741"/>
      <c r="AU436" s="741"/>
      <c r="AV436" s="742"/>
    </row>
    <row r="437" spans="44:48" ht="15" customHeight="1">
      <c r="AR437" s="67" t="str">
        <f t="shared" si="120"/>
        <v/>
      </c>
      <c r="AS437" s="741"/>
      <c r="AT437" s="741"/>
      <c r="AU437" s="741"/>
      <c r="AV437" s="742"/>
    </row>
    <row r="438" spans="44:48" ht="15" customHeight="1">
      <c r="AR438" s="67" t="str">
        <f t="shared" si="120"/>
        <v/>
      </c>
      <c r="AS438" s="741"/>
      <c r="AT438" s="741"/>
      <c r="AU438" s="741"/>
      <c r="AV438" s="742"/>
    </row>
    <row r="439" spans="44:48" ht="15" customHeight="1">
      <c r="AR439" s="67" t="str">
        <f t="shared" si="120"/>
        <v/>
      </c>
      <c r="AS439" s="741"/>
      <c r="AT439" s="741"/>
      <c r="AU439" s="741"/>
      <c r="AV439" s="742"/>
    </row>
    <row r="440" spans="44:48" ht="15" customHeight="1">
      <c r="AR440" s="67" t="str">
        <f t="shared" si="120"/>
        <v/>
      </c>
      <c r="AS440" s="741"/>
      <c r="AT440" s="741"/>
      <c r="AU440" s="741"/>
      <c r="AV440" s="742"/>
    </row>
    <row r="441" spans="44:48" ht="15" customHeight="1">
      <c r="AR441" s="67" t="str">
        <f t="shared" si="120"/>
        <v/>
      </c>
      <c r="AS441" s="741"/>
      <c r="AT441" s="741"/>
      <c r="AU441" s="741"/>
      <c r="AV441" s="742"/>
    </row>
    <row r="442" spans="44:48" ht="15" customHeight="1">
      <c r="AR442" s="67" t="str">
        <f t="shared" si="120"/>
        <v/>
      </c>
      <c r="AS442" s="741"/>
      <c r="AT442" s="741"/>
      <c r="AU442" s="741"/>
      <c r="AV442" s="742"/>
    </row>
    <row r="443" spans="44:48" ht="15" customHeight="1">
      <c r="AR443" s="67" t="str">
        <f t="shared" si="120"/>
        <v/>
      </c>
      <c r="AS443" s="741"/>
      <c r="AT443" s="741"/>
      <c r="AU443" s="741"/>
      <c r="AV443" s="742"/>
    </row>
    <row r="444" spans="44:48" ht="15" customHeight="1">
      <c r="AR444" s="67" t="str">
        <f t="shared" si="120"/>
        <v/>
      </c>
      <c r="AS444" s="741"/>
      <c r="AT444" s="741"/>
      <c r="AU444" s="741"/>
      <c r="AV444" s="742"/>
    </row>
    <row r="445" spans="44:48" ht="15" customHeight="1">
      <c r="AR445" s="67" t="str">
        <f t="shared" si="120"/>
        <v/>
      </c>
      <c r="AS445" s="741"/>
      <c r="AT445" s="741"/>
      <c r="AU445" s="741"/>
      <c r="AV445" s="742"/>
    </row>
    <row r="446" spans="44:48" ht="15" customHeight="1">
      <c r="AR446" s="67" t="str">
        <f t="shared" si="120"/>
        <v/>
      </c>
      <c r="AS446" s="741"/>
      <c r="AT446" s="741"/>
      <c r="AU446" s="741"/>
      <c r="AV446" s="742"/>
    </row>
    <row r="447" spans="44:48" ht="15" customHeight="1">
      <c r="AR447" s="67" t="str">
        <f t="shared" si="120"/>
        <v/>
      </c>
      <c r="AS447" s="741"/>
      <c r="AT447" s="741"/>
      <c r="AU447" s="741"/>
      <c r="AV447" s="742"/>
    </row>
    <row r="448" spans="44:48" ht="15" customHeight="1">
      <c r="AR448" s="67" t="str">
        <f t="shared" si="120"/>
        <v/>
      </c>
      <c r="AS448" s="741"/>
      <c r="AT448" s="741"/>
      <c r="AU448" s="741"/>
      <c r="AV448" s="742"/>
    </row>
    <row r="449" spans="44:48" ht="15" customHeight="1">
      <c r="AR449" s="67" t="str">
        <f t="shared" si="120"/>
        <v/>
      </c>
      <c r="AS449" s="741"/>
      <c r="AT449" s="741"/>
      <c r="AU449" s="741"/>
      <c r="AV449" s="742"/>
    </row>
    <row r="450" spans="44:48" ht="15" customHeight="1">
      <c r="AR450" s="67" t="str">
        <f t="shared" si="120"/>
        <v/>
      </c>
      <c r="AS450" s="741"/>
      <c r="AT450" s="741"/>
      <c r="AU450" s="741"/>
      <c r="AV450" s="742"/>
    </row>
    <row r="451" spans="44:48" ht="15" customHeight="1">
      <c r="AR451" s="67" t="str">
        <f t="shared" si="120"/>
        <v/>
      </c>
      <c r="AS451" s="741"/>
      <c r="AT451" s="741"/>
      <c r="AU451" s="741"/>
      <c r="AV451" s="742"/>
    </row>
    <row r="452" spans="44:48" ht="15" customHeight="1">
      <c r="AR452" s="67" t="str">
        <f t="shared" si="120"/>
        <v/>
      </c>
      <c r="AS452" s="741"/>
      <c r="AT452" s="741"/>
      <c r="AU452" s="741"/>
      <c r="AV452" s="742"/>
    </row>
    <row r="453" spans="44:48" ht="15" customHeight="1">
      <c r="AR453" s="67" t="str">
        <f t="shared" si="120"/>
        <v/>
      </c>
      <c r="AS453" s="741"/>
      <c r="AT453" s="741"/>
      <c r="AU453" s="741"/>
      <c r="AV453" s="742"/>
    </row>
    <row r="454" spans="44:48" ht="15" customHeight="1">
      <c r="AR454" s="67" t="str">
        <f t="shared" si="120"/>
        <v/>
      </c>
      <c r="AS454" s="741"/>
      <c r="AT454" s="741"/>
      <c r="AU454" s="741"/>
      <c r="AV454" s="742"/>
    </row>
    <row r="455" spans="44:48" ht="15" customHeight="1">
      <c r="AR455" s="67" t="str">
        <f t="shared" si="120"/>
        <v/>
      </c>
      <c r="AS455" s="741"/>
      <c r="AT455" s="741"/>
      <c r="AU455" s="741"/>
      <c r="AV455" s="742"/>
    </row>
    <row r="456" spans="44:48" ht="15" customHeight="1">
      <c r="AR456" s="67" t="str">
        <f t="shared" si="120"/>
        <v/>
      </c>
      <c r="AS456" s="741"/>
      <c r="AT456" s="741"/>
      <c r="AU456" s="741"/>
      <c r="AV456" s="742"/>
    </row>
    <row r="457" spans="44:48" ht="15" customHeight="1">
      <c r="AR457" s="67" t="str">
        <f t="shared" ref="AR457:AR520" si="121">CONCATENATE(AT457,AU457)</f>
        <v/>
      </c>
      <c r="AS457" s="741"/>
      <c r="AT457" s="741"/>
      <c r="AU457" s="741"/>
      <c r="AV457" s="742"/>
    </row>
    <row r="458" spans="44:48" ht="15" customHeight="1">
      <c r="AR458" s="67" t="str">
        <f t="shared" si="121"/>
        <v/>
      </c>
      <c r="AS458" s="741"/>
      <c r="AT458" s="741"/>
      <c r="AU458" s="741"/>
      <c r="AV458" s="742"/>
    </row>
    <row r="459" spans="44:48" ht="15" customHeight="1">
      <c r="AR459" s="67" t="str">
        <f t="shared" si="121"/>
        <v/>
      </c>
      <c r="AS459" s="741"/>
      <c r="AT459" s="741"/>
      <c r="AU459" s="741"/>
      <c r="AV459" s="742"/>
    </row>
    <row r="460" spans="44:48" ht="15" customHeight="1">
      <c r="AR460" s="67" t="str">
        <f t="shared" si="121"/>
        <v/>
      </c>
      <c r="AS460" s="741"/>
      <c r="AT460" s="741"/>
      <c r="AU460" s="741"/>
      <c r="AV460" s="742"/>
    </row>
    <row r="461" spans="44:48" ht="15" customHeight="1">
      <c r="AR461" s="67" t="str">
        <f t="shared" si="121"/>
        <v/>
      </c>
      <c r="AS461" s="741"/>
      <c r="AT461" s="741"/>
      <c r="AU461" s="741"/>
      <c r="AV461" s="742"/>
    </row>
    <row r="462" spans="44:48" ht="15" customHeight="1">
      <c r="AR462" s="67" t="str">
        <f t="shared" si="121"/>
        <v/>
      </c>
      <c r="AS462" s="741"/>
      <c r="AT462" s="741"/>
      <c r="AU462" s="741"/>
      <c r="AV462" s="742"/>
    </row>
    <row r="463" spans="44:48" ht="15" customHeight="1">
      <c r="AR463" s="67" t="str">
        <f t="shared" si="121"/>
        <v/>
      </c>
      <c r="AS463" s="741"/>
      <c r="AT463" s="741"/>
      <c r="AU463" s="741"/>
      <c r="AV463" s="742"/>
    </row>
    <row r="464" spans="44:48" ht="15" customHeight="1">
      <c r="AR464" s="67" t="str">
        <f t="shared" si="121"/>
        <v/>
      </c>
      <c r="AS464" s="741"/>
      <c r="AT464" s="741"/>
      <c r="AU464" s="741"/>
      <c r="AV464" s="742"/>
    </row>
    <row r="465" spans="44:48" ht="15" customHeight="1">
      <c r="AR465" s="67" t="str">
        <f t="shared" si="121"/>
        <v/>
      </c>
      <c r="AS465" s="741"/>
      <c r="AT465" s="741"/>
      <c r="AU465" s="741"/>
      <c r="AV465" s="742"/>
    </row>
    <row r="466" spans="44:48" ht="15" customHeight="1">
      <c r="AR466" s="67" t="str">
        <f t="shared" si="121"/>
        <v/>
      </c>
      <c r="AS466" s="741"/>
      <c r="AT466" s="741"/>
      <c r="AU466" s="741"/>
      <c r="AV466" s="742"/>
    </row>
    <row r="467" spans="44:48" ht="15" customHeight="1">
      <c r="AR467" s="67" t="str">
        <f t="shared" si="121"/>
        <v/>
      </c>
      <c r="AS467" s="741"/>
      <c r="AT467" s="741"/>
      <c r="AU467" s="741"/>
      <c r="AV467" s="742"/>
    </row>
    <row r="468" spans="44:48" ht="15" customHeight="1">
      <c r="AR468" s="67" t="str">
        <f t="shared" si="121"/>
        <v/>
      </c>
      <c r="AS468" s="741"/>
      <c r="AT468" s="741"/>
      <c r="AU468" s="741"/>
      <c r="AV468" s="742"/>
    </row>
    <row r="469" spans="44:48" ht="15" customHeight="1">
      <c r="AR469" s="67" t="str">
        <f t="shared" si="121"/>
        <v/>
      </c>
      <c r="AS469" s="741"/>
      <c r="AT469" s="741"/>
      <c r="AU469" s="741"/>
      <c r="AV469" s="742"/>
    </row>
    <row r="470" spans="44:48" ht="15" customHeight="1">
      <c r="AR470" s="67" t="str">
        <f t="shared" si="121"/>
        <v/>
      </c>
      <c r="AS470" s="741"/>
      <c r="AT470" s="741"/>
      <c r="AU470" s="741"/>
      <c r="AV470" s="742"/>
    </row>
    <row r="471" spans="44:48" ht="15" customHeight="1">
      <c r="AR471" s="67" t="str">
        <f t="shared" si="121"/>
        <v/>
      </c>
      <c r="AS471" s="741"/>
      <c r="AT471" s="741"/>
      <c r="AU471" s="741"/>
      <c r="AV471" s="742"/>
    </row>
    <row r="472" spans="44:48" ht="15" customHeight="1">
      <c r="AR472" s="67" t="str">
        <f t="shared" si="121"/>
        <v/>
      </c>
      <c r="AS472" s="741"/>
      <c r="AT472" s="741"/>
      <c r="AU472" s="741"/>
      <c r="AV472" s="742"/>
    </row>
    <row r="473" spans="44:48" ht="15" customHeight="1">
      <c r="AR473" s="67" t="str">
        <f t="shared" si="121"/>
        <v/>
      </c>
      <c r="AS473" s="741"/>
      <c r="AT473" s="741"/>
      <c r="AU473" s="741"/>
      <c r="AV473" s="742"/>
    </row>
    <row r="474" spans="44:48" ht="15" customHeight="1">
      <c r="AR474" s="67" t="str">
        <f t="shared" si="121"/>
        <v/>
      </c>
      <c r="AS474" s="741"/>
      <c r="AT474" s="741"/>
      <c r="AU474" s="741"/>
      <c r="AV474" s="742"/>
    </row>
    <row r="475" spans="44:48" ht="15" customHeight="1">
      <c r="AR475" s="67" t="str">
        <f t="shared" si="121"/>
        <v/>
      </c>
      <c r="AS475" s="741"/>
      <c r="AT475" s="741"/>
      <c r="AU475" s="741"/>
      <c r="AV475" s="742"/>
    </row>
    <row r="476" spans="44:48" ht="15" customHeight="1">
      <c r="AR476" s="67" t="str">
        <f t="shared" si="121"/>
        <v/>
      </c>
      <c r="AS476" s="741"/>
      <c r="AT476" s="741"/>
      <c r="AU476" s="741"/>
      <c r="AV476" s="742"/>
    </row>
    <row r="477" spans="44:48" ht="15" customHeight="1">
      <c r="AR477" s="67" t="str">
        <f t="shared" si="121"/>
        <v/>
      </c>
      <c r="AS477" s="741"/>
      <c r="AT477" s="741"/>
      <c r="AU477" s="741"/>
      <c r="AV477" s="742"/>
    </row>
    <row r="478" spans="44:48" ht="15" customHeight="1">
      <c r="AR478" s="67" t="str">
        <f t="shared" si="121"/>
        <v/>
      </c>
      <c r="AS478" s="741"/>
      <c r="AT478" s="741"/>
      <c r="AU478" s="741"/>
      <c r="AV478" s="742"/>
    </row>
    <row r="479" spans="44:48" ht="15" customHeight="1">
      <c r="AR479" s="67" t="str">
        <f t="shared" si="121"/>
        <v/>
      </c>
      <c r="AS479" s="741"/>
      <c r="AT479" s="741"/>
      <c r="AU479" s="741"/>
      <c r="AV479" s="742"/>
    </row>
    <row r="480" spans="44:48" ht="15" customHeight="1">
      <c r="AR480" s="67" t="str">
        <f t="shared" si="121"/>
        <v/>
      </c>
      <c r="AS480" s="741"/>
      <c r="AT480" s="741"/>
      <c r="AU480" s="741"/>
      <c r="AV480" s="742"/>
    </row>
    <row r="481" spans="44:48" ht="15" customHeight="1">
      <c r="AR481" s="67" t="str">
        <f t="shared" si="121"/>
        <v/>
      </c>
      <c r="AS481" s="741"/>
      <c r="AT481" s="741"/>
      <c r="AU481" s="741"/>
      <c r="AV481" s="742"/>
    </row>
    <row r="482" spans="44:48" ht="15" customHeight="1">
      <c r="AR482" s="67" t="str">
        <f t="shared" si="121"/>
        <v/>
      </c>
      <c r="AS482" s="741"/>
      <c r="AT482" s="741"/>
      <c r="AU482" s="741"/>
      <c r="AV482" s="742"/>
    </row>
    <row r="483" spans="44:48" ht="15" customHeight="1">
      <c r="AR483" s="67" t="str">
        <f t="shared" si="121"/>
        <v/>
      </c>
      <c r="AS483" s="741"/>
      <c r="AT483" s="741"/>
      <c r="AU483" s="741"/>
      <c r="AV483" s="742"/>
    </row>
    <row r="484" spans="44:48" ht="15" customHeight="1">
      <c r="AR484" s="67" t="str">
        <f t="shared" si="121"/>
        <v/>
      </c>
      <c r="AS484" s="741"/>
      <c r="AT484" s="741"/>
      <c r="AU484" s="741"/>
      <c r="AV484" s="742"/>
    </row>
    <row r="485" spans="44:48" ht="15" customHeight="1">
      <c r="AR485" s="67" t="str">
        <f t="shared" si="121"/>
        <v/>
      </c>
      <c r="AS485" s="741"/>
      <c r="AT485" s="741"/>
      <c r="AU485" s="741"/>
      <c r="AV485" s="742"/>
    </row>
    <row r="486" spans="44:48" ht="15" customHeight="1">
      <c r="AR486" s="67" t="str">
        <f t="shared" si="121"/>
        <v/>
      </c>
      <c r="AS486" s="741"/>
      <c r="AT486" s="741"/>
      <c r="AU486" s="741"/>
      <c r="AV486" s="742"/>
    </row>
    <row r="487" spans="44:48" ht="15" customHeight="1">
      <c r="AR487" s="67" t="str">
        <f t="shared" si="121"/>
        <v/>
      </c>
      <c r="AS487" s="741"/>
      <c r="AT487" s="741"/>
      <c r="AU487" s="741"/>
      <c r="AV487" s="742"/>
    </row>
    <row r="488" spans="44:48" ht="15" customHeight="1">
      <c r="AR488" s="67" t="str">
        <f t="shared" si="121"/>
        <v/>
      </c>
      <c r="AS488" s="741"/>
      <c r="AT488" s="741"/>
      <c r="AU488" s="741"/>
      <c r="AV488" s="742"/>
    </row>
    <row r="489" spans="44:48" ht="15" customHeight="1">
      <c r="AR489" s="67" t="str">
        <f t="shared" si="121"/>
        <v/>
      </c>
      <c r="AS489" s="741"/>
      <c r="AT489" s="741"/>
      <c r="AU489" s="741"/>
      <c r="AV489" s="742"/>
    </row>
    <row r="490" spans="44:48" ht="15" customHeight="1">
      <c r="AR490" s="67" t="str">
        <f t="shared" si="121"/>
        <v/>
      </c>
      <c r="AS490" s="741"/>
      <c r="AT490" s="741"/>
      <c r="AU490" s="741"/>
      <c r="AV490" s="742"/>
    </row>
    <row r="491" spans="44:48" ht="15" customHeight="1">
      <c r="AR491" s="67" t="str">
        <f t="shared" si="121"/>
        <v/>
      </c>
      <c r="AS491" s="741"/>
      <c r="AT491" s="741"/>
      <c r="AU491" s="741"/>
      <c r="AV491" s="742"/>
    </row>
    <row r="492" spans="44:48" ht="15" customHeight="1">
      <c r="AR492" s="67" t="str">
        <f t="shared" si="121"/>
        <v/>
      </c>
      <c r="AS492" s="741"/>
      <c r="AT492" s="741"/>
      <c r="AU492" s="741"/>
      <c r="AV492" s="742"/>
    </row>
    <row r="493" spans="44:48" ht="15" customHeight="1">
      <c r="AR493" s="67" t="str">
        <f t="shared" si="121"/>
        <v/>
      </c>
      <c r="AS493" s="741"/>
      <c r="AT493" s="741"/>
      <c r="AU493" s="741"/>
      <c r="AV493" s="742"/>
    </row>
    <row r="494" spans="44:48" ht="15" customHeight="1">
      <c r="AR494" s="67" t="str">
        <f t="shared" si="121"/>
        <v/>
      </c>
      <c r="AS494" s="741"/>
      <c r="AT494" s="741"/>
      <c r="AU494" s="741"/>
      <c r="AV494" s="742"/>
    </row>
    <row r="495" spans="44:48" ht="15" customHeight="1">
      <c r="AR495" s="67" t="str">
        <f t="shared" si="121"/>
        <v/>
      </c>
      <c r="AS495" s="741"/>
      <c r="AT495" s="741"/>
      <c r="AU495" s="741"/>
      <c r="AV495" s="742"/>
    </row>
    <row r="496" spans="44:48" ht="15" customHeight="1">
      <c r="AR496" s="67" t="str">
        <f t="shared" si="121"/>
        <v/>
      </c>
      <c r="AS496" s="741"/>
      <c r="AT496" s="741"/>
      <c r="AU496" s="741"/>
      <c r="AV496" s="742"/>
    </row>
    <row r="497" spans="44:48" ht="15" customHeight="1">
      <c r="AR497" s="67" t="str">
        <f t="shared" si="121"/>
        <v/>
      </c>
      <c r="AS497" s="741"/>
      <c r="AT497" s="741"/>
      <c r="AU497" s="741"/>
      <c r="AV497" s="742"/>
    </row>
    <row r="498" spans="44:48" ht="15" customHeight="1">
      <c r="AR498" s="67" t="str">
        <f t="shared" si="121"/>
        <v/>
      </c>
      <c r="AS498" s="741"/>
      <c r="AT498" s="741"/>
      <c r="AU498" s="741"/>
      <c r="AV498" s="742"/>
    </row>
    <row r="499" spans="44:48" ht="15" customHeight="1">
      <c r="AR499" s="67" t="str">
        <f t="shared" si="121"/>
        <v/>
      </c>
      <c r="AS499" s="741"/>
      <c r="AT499" s="741"/>
      <c r="AU499" s="741"/>
      <c r="AV499" s="742"/>
    </row>
    <row r="500" spans="44:48" ht="15" customHeight="1">
      <c r="AR500" s="67" t="str">
        <f t="shared" si="121"/>
        <v/>
      </c>
      <c r="AS500" s="741"/>
      <c r="AT500" s="741"/>
      <c r="AU500" s="741"/>
      <c r="AV500" s="742"/>
    </row>
    <row r="501" spans="44:48" ht="15" customHeight="1">
      <c r="AR501" s="67" t="str">
        <f t="shared" si="121"/>
        <v/>
      </c>
      <c r="AS501" s="741"/>
      <c r="AT501" s="741"/>
      <c r="AU501" s="741"/>
      <c r="AV501" s="742"/>
    </row>
    <row r="502" spans="44:48" ht="15" customHeight="1">
      <c r="AR502" s="67" t="str">
        <f t="shared" si="121"/>
        <v/>
      </c>
      <c r="AS502" s="741"/>
      <c r="AT502" s="741"/>
      <c r="AU502" s="741"/>
      <c r="AV502" s="742"/>
    </row>
    <row r="503" spans="44:48" ht="15" customHeight="1">
      <c r="AR503" s="67" t="str">
        <f t="shared" si="121"/>
        <v/>
      </c>
      <c r="AS503" s="741"/>
      <c r="AT503" s="741"/>
      <c r="AU503" s="741"/>
      <c r="AV503" s="742"/>
    </row>
    <row r="504" spans="44:48" ht="15" customHeight="1">
      <c r="AR504" s="67" t="str">
        <f t="shared" si="121"/>
        <v/>
      </c>
      <c r="AS504" s="741"/>
      <c r="AT504" s="741"/>
      <c r="AU504" s="741"/>
      <c r="AV504" s="742"/>
    </row>
    <row r="505" spans="44:48" ht="15" customHeight="1">
      <c r="AR505" s="67" t="str">
        <f t="shared" si="121"/>
        <v/>
      </c>
      <c r="AS505" s="741"/>
      <c r="AT505" s="741"/>
      <c r="AU505" s="741"/>
      <c r="AV505" s="742"/>
    </row>
    <row r="506" spans="44:48" ht="15" customHeight="1">
      <c r="AR506" s="67" t="str">
        <f t="shared" si="121"/>
        <v/>
      </c>
      <c r="AS506" s="741"/>
      <c r="AT506" s="741"/>
      <c r="AU506" s="741"/>
      <c r="AV506" s="742"/>
    </row>
    <row r="507" spans="44:48" ht="15" customHeight="1">
      <c r="AR507" s="67" t="str">
        <f t="shared" si="121"/>
        <v/>
      </c>
      <c r="AS507" s="741"/>
      <c r="AT507" s="741"/>
      <c r="AU507" s="741"/>
      <c r="AV507" s="742"/>
    </row>
    <row r="508" spans="44:48" ht="15" customHeight="1">
      <c r="AR508" s="67" t="str">
        <f t="shared" si="121"/>
        <v/>
      </c>
      <c r="AS508" s="741"/>
      <c r="AT508" s="741"/>
      <c r="AU508" s="741"/>
      <c r="AV508" s="742"/>
    </row>
    <row r="509" spans="44:48" ht="15" customHeight="1">
      <c r="AR509" s="67" t="str">
        <f t="shared" si="121"/>
        <v/>
      </c>
      <c r="AS509" s="741"/>
      <c r="AT509" s="741"/>
      <c r="AU509" s="741"/>
      <c r="AV509" s="742"/>
    </row>
    <row r="510" spans="44:48" ht="15" customHeight="1">
      <c r="AR510" s="67" t="str">
        <f t="shared" si="121"/>
        <v/>
      </c>
      <c r="AS510" s="741"/>
      <c r="AT510" s="741"/>
      <c r="AU510" s="741"/>
      <c r="AV510" s="742"/>
    </row>
    <row r="511" spans="44:48" ht="15" customHeight="1">
      <c r="AR511" s="67" t="str">
        <f t="shared" si="121"/>
        <v/>
      </c>
      <c r="AS511" s="741"/>
      <c r="AT511" s="741"/>
      <c r="AU511" s="741"/>
      <c r="AV511" s="742"/>
    </row>
    <row r="512" spans="44:48" ht="15" customHeight="1">
      <c r="AR512" s="67" t="str">
        <f t="shared" si="121"/>
        <v/>
      </c>
      <c r="AS512" s="741"/>
      <c r="AT512" s="741"/>
      <c r="AU512" s="741"/>
      <c r="AV512" s="742"/>
    </row>
    <row r="513" spans="44:48" ht="15" customHeight="1">
      <c r="AR513" s="67" t="str">
        <f t="shared" si="121"/>
        <v/>
      </c>
      <c r="AS513" s="741"/>
      <c r="AT513" s="741"/>
      <c r="AU513" s="741"/>
      <c r="AV513" s="742"/>
    </row>
    <row r="514" spans="44:48" ht="15" customHeight="1">
      <c r="AR514" s="67" t="str">
        <f t="shared" si="121"/>
        <v/>
      </c>
      <c r="AS514" s="741"/>
      <c r="AT514" s="741"/>
      <c r="AU514" s="741"/>
      <c r="AV514" s="742"/>
    </row>
    <row r="515" spans="44:48" ht="15" customHeight="1">
      <c r="AR515" s="67" t="str">
        <f t="shared" si="121"/>
        <v/>
      </c>
      <c r="AS515" s="741"/>
      <c r="AT515" s="741"/>
      <c r="AU515" s="741"/>
      <c r="AV515" s="742"/>
    </row>
    <row r="516" spans="44:48" ht="15" customHeight="1">
      <c r="AR516" s="67" t="str">
        <f t="shared" si="121"/>
        <v/>
      </c>
      <c r="AS516" s="741"/>
      <c r="AT516" s="741"/>
      <c r="AU516" s="741"/>
      <c r="AV516" s="742"/>
    </row>
    <row r="517" spans="44:48" ht="15" customHeight="1">
      <c r="AR517" s="67" t="str">
        <f t="shared" si="121"/>
        <v/>
      </c>
      <c r="AS517" s="741"/>
      <c r="AT517" s="741"/>
      <c r="AU517" s="741"/>
      <c r="AV517" s="742"/>
    </row>
    <row r="518" spans="44:48" ht="15" customHeight="1">
      <c r="AR518" s="67" t="str">
        <f t="shared" si="121"/>
        <v/>
      </c>
      <c r="AS518" s="741"/>
      <c r="AT518" s="741"/>
      <c r="AU518" s="741"/>
      <c r="AV518" s="742"/>
    </row>
    <row r="519" spans="44:48" ht="15" customHeight="1">
      <c r="AR519" s="67" t="str">
        <f t="shared" si="121"/>
        <v/>
      </c>
      <c r="AS519" s="741"/>
      <c r="AT519" s="741"/>
      <c r="AU519" s="741"/>
      <c r="AV519" s="742"/>
    </row>
    <row r="520" spans="44:48" ht="15" customHeight="1">
      <c r="AR520" s="67" t="str">
        <f t="shared" si="121"/>
        <v/>
      </c>
      <c r="AS520" s="741"/>
      <c r="AT520" s="741"/>
      <c r="AU520" s="741"/>
      <c r="AV520" s="742"/>
    </row>
    <row r="521" spans="44:48" ht="15" customHeight="1">
      <c r="AR521" s="67" t="str">
        <f t="shared" ref="AR521:AR584" si="122">CONCATENATE(AT521,AU521)</f>
        <v/>
      </c>
      <c r="AS521" s="741"/>
      <c r="AT521" s="741"/>
      <c r="AU521" s="741"/>
      <c r="AV521" s="742"/>
    </row>
    <row r="522" spans="44:48" ht="15" customHeight="1">
      <c r="AR522" s="67" t="str">
        <f t="shared" si="122"/>
        <v/>
      </c>
      <c r="AS522" s="741"/>
      <c r="AT522" s="741"/>
      <c r="AU522" s="741"/>
      <c r="AV522" s="742"/>
    </row>
    <row r="523" spans="44:48" ht="15" customHeight="1">
      <c r="AR523" s="67" t="str">
        <f t="shared" si="122"/>
        <v/>
      </c>
      <c r="AS523" s="741"/>
      <c r="AT523" s="741"/>
      <c r="AU523" s="741"/>
      <c r="AV523" s="742"/>
    </row>
    <row r="524" spans="44:48" ht="15" customHeight="1">
      <c r="AR524" s="67" t="str">
        <f t="shared" si="122"/>
        <v/>
      </c>
      <c r="AS524" s="741"/>
      <c r="AT524" s="741"/>
      <c r="AU524" s="741"/>
      <c r="AV524" s="742"/>
    </row>
    <row r="525" spans="44:48" ht="15" customHeight="1">
      <c r="AR525" s="67" t="str">
        <f t="shared" si="122"/>
        <v/>
      </c>
      <c r="AS525" s="741"/>
      <c r="AT525" s="741"/>
      <c r="AU525" s="741"/>
      <c r="AV525" s="742"/>
    </row>
    <row r="526" spans="44:48" ht="15" customHeight="1">
      <c r="AR526" s="67" t="str">
        <f t="shared" si="122"/>
        <v/>
      </c>
      <c r="AS526" s="741"/>
      <c r="AT526" s="741"/>
      <c r="AU526" s="741"/>
      <c r="AV526" s="742"/>
    </row>
    <row r="527" spans="44:48" ht="15" customHeight="1">
      <c r="AR527" s="67" t="str">
        <f t="shared" si="122"/>
        <v/>
      </c>
      <c r="AS527" s="741"/>
      <c r="AT527" s="741"/>
      <c r="AU527" s="741"/>
      <c r="AV527" s="742"/>
    </row>
    <row r="528" spans="44:48" ht="15" customHeight="1">
      <c r="AR528" s="67" t="str">
        <f t="shared" si="122"/>
        <v/>
      </c>
      <c r="AS528" s="741"/>
      <c r="AT528" s="741"/>
      <c r="AU528" s="741"/>
      <c r="AV528" s="742"/>
    </row>
    <row r="529" spans="44:48" ht="15" customHeight="1">
      <c r="AR529" s="67" t="str">
        <f t="shared" si="122"/>
        <v/>
      </c>
      <c r="AS529" s="741"/>
      <c r="AT529" s="741"/>
      <c r="AU529" s="741"/>
      <c r="AV529" s="742"/>
    </row>
    <row r="530" spans="44:48" ht="15" customHeight="1">
      <c r="AR530" s="67" t="str">
        <f t="shared" si="122"/>
        <v/>
      </c>
      <c r="AS530" s="741"/>
      <c r="AT530" s="741"/>
      <c r="AU530" s="741"/>
      <c r="AV530" s="742"/>
    </row>
    <row r="531" spans="44:48" ht="15" customHeight="1">
      <c r="AR531" s="67" t="str">
        <f t="shared" si="122"/>
        <v/>
      </c>
      <c r="AS531" s="741"/>
      <c r="AT531" s="741"/>
      <c r="AU531" s="741"/>
      <c r="AV531" s="742"/>
    </row>
    <row r="532" spans="44:48" ht="15" customHeight="1">
      <c r="AR532" s="67" t="str">
        <f t="shared" si="122"/>
        <v/>
      </c>
      <c r="AS532" s="741"/>
      <c r="AT532" s="741"/>
      <c r="AU532" s="741"/>
      <c r="AV532" s="742"/>
    </row>
    <row r="533" spans="44:48" ht="15" customHeight="1">
      <c r="AR533" s="67" t="str">
        <f t="shared" si="122"/>
        <v/>
      </c>
      <c r="AS533" s="741"/>
      <c r="AT533" s="741"/>
      <c r="AU533" s="741"/>
      <c r="AV533" s="742"/>
    </row>
    <row r="534" spans="44:48" ht="15" customHeight="1">
      <c r="AR534" s="67" t="str">
        <f t="shared" si="122"/>
        <v/>
      </c>
      <c r="AS534" s="741"/>
      <c r="AT534" s="741"/>
      <c r="AU534" s="741"/>
      <c r="AV534" s="742"/>
    </row>
    <row r="535" spans="44:48" ht="15" customHeight="1">
      <c r="AR535" s="67" t="str">
        <f t="shared" si="122"/>
        <v/>
      </c>
      <c r="AS535" s="741"/>
      <c r="AT535" s="741"/>
      <c r="AU535" s="741"/>
      <c r="AV535" s="742"/>
    </row>
    <row r="536" spans="44:48" ht="15" customHeight="1">
      <c r="AR536" s="67" t="str">
        <f t="shared" si="122"/>
        <v/>
      </c>
      <c r="AS536" s="741"/>
      <c r="AT536" s="741"/>
      <c r="AU536" s="741"/>
      <c r="AV536" s="742"/>
    </row>
    <row r="537" spans="44:48" ht="15" customHeight="1">
      <c r="AR537" s="67" t="str">
        <f t="shared" si="122"/>
        <v/>
      </c>
      <c r="AS537" s="741"/>
      <c r="AT537" s="741"/>
      <c r="AU537" s="741"/>
      <c r="AV537" s="742"/>
    </row>
    <row r="538" spans="44:48" ht="15" customHeight="1">
      <c r="AR538" s="67" t="str">
        <f t="shared" si="122"/>
        <v/>
      </c>
      <c r="AS538" s="741"/>
      <c r="AT538" s="741"/>
      <c r="AU538" s="741"/>
      <c r="AV538" s="742"/>
    </row>
    <row r="539" spans="44:48" ht="15" customHeight="1">
      <c r="AR539" s="67" t="str">
        <f t="shared" si="122"/>
        <v/>
      </c>
      <c r="AS539" s="741"/>
      <c r="AT539" s="741"/>
      <c r="AU539" s="741"/>
      <c r="AV539" s="742"/>
    </row>
    <row r="540" spans="44:48" ht="15" customHeight="1">
      <c r="AR540" s="67" t="str">
        <f t="shared" si="122"/>
        <v/>
      </c>
      <c r="AS540" s="741"/>
      <c r="AT540" s="741"/>
      <c r="AU540" s="741"/>
      <c r="AV540" s="742"/>
    </row>
    <row r="541" spans="44:48" ht="15" customHeight="1">
      <c r="AR541" s="67" t="str">
        <f t="shared" si="122"/>
        <v/>
      </c>
      <c r="AS541" s="741"/>
      <c r="AT541" s="741"/>
      <c r="AU541" s="741"/>
      <c r="AV541" s="742"/>
    </row>
    <row r="542" spans="44:48" ht="15" customHeight="1">
      <c r="AR542" s="67" t="str">
        <f t="shared" si="122"/>
        <v/>
      </c>
      <c r="AS542" s="741"/>
      <c r="AT542" s="741"/>
      <c r="AU542" s="741"/>
      <c r="AV542" s="742"/>
    </row>
    <row r="543" spans="44:48" ht="15" customHeight="1">
      <c r="AR543" s="67" t="str">
        <f t="shared" si="122"/>
        <v/>
      </c>
      <c r="AS543" s="741"/>
      <c r="AT543" s="741"/>
      <c r="AU543" s="741"/>
      <c r="AV543" s="742"/>
    </row>
    <row r="544" spans="44:48" ht="15" customHeight="1">
      <c r="AR544" s="67" t="str">
        <f t="shared" si="122"/>
        <v/>
      </c>
      <c r="AS544" s="741"/>
      <c r="AT544" s="741"/>
      <c r="AU544" s="741"/>
      <c r="AV544" s="742"/>
    </row>
    <row r="545" spans="44:48" ht="15" customHeight="1">
      <c r="AR545" s="67" t="str">
        <f t="shared" si="122"/>
        <v/>
      </c>
      <c r="AS545" s="741"/>
      <c r="AT545" s="741"/>
      <c r="AU545" s="741"/>
      <c r="AV545" s="742"/>
    </row>
    <row r="546" spans="44:48" ht="15" customHeight="1">
      <c r="AR546" s="67" t="str">
        <f t="shared" si="122"/>
        <v/>
      </c>
      <c r="AS546" s="741"/>
      <c r="AT546" s="741"/>
      <c r="AU546" s="741"/>
      <c r="AV546" s="742"/>
    </row>
    <row r="547" spans="44:48" ht="15" customHeight="1">
      <c r="AR547" s="67" t="str">
        <f t="shared" si="122"/>
        <v/>
      </c>
      <c r="AS547" s="741"/>
      <c r="AT547" s="741"/>
      <c r="AU547" s="741"/>
      <c r="AV547" s="742"/>
    </row>
    <row r="548" spans="44:48" ht="15" customHeight="1">
      <c r="AR548" s="67" t="str">
        <f t="shared" si="122"/>
        <v/>
      </c>
      <c r="AS548" s="741"/>
      <c r="AT548" s="741"/>
      <c r="AU548" s="741"/>
      <c r="AV548" s="742"/>
    </row>
    <row r="549" spans="44:48" ht="15" customHeight="1">
      <c r="AR549" s="67" t="str">
        <f t="shared" si="122"/>
        <v/>
      </c>
      <c r="AS549" s="741"/>
      <c r="AT549" s="741"/>
      <c r="AU549" s="741"/>
      <c r="AV549" s="742"/>
    </row>
    <row r="550" spans="44:48" ht="15" customHeight="1">
      <c r="AR550" s="67" t="str">
        <f t="shared" si="122"/>
        <v/>
      </c>
      <c r="AS550" s="741"/>
      <c r="AT550" s="741"/>
      <c r="AU550" s="741"/>
      <c r="AV550" s="742"/>
    </row>
    <row r="551" spans="44:48" ht="15" customHeight="1">
      <c r="AR551" s="67" t="str">
        <f t="shared" si="122"/>
        <v/>
      </c>
      <c r="AS551" s="741"/>
      <c r="AT551" s="741"/>
      <c r="AU551" s="741"/>
      <c r="AV551" s="742"/>
    </row>
    <row r="552" spans="44:48" ht="15" customHeight="1">
      <c r="AR552" s="67" t="str">
        <f t="shared" si="122"/>
        <v/>
      </c>
      <c r="AS552" s="741"/>
      <c r="AT552" s="741"/>
      <c r="AU552" s="741"/>
      <c r="AV552" s="742"/>
    </row>
    <row r="553" spans="44:48" ht="15" customHeight="1">
      <c r="AR553" s="67" t="str">
        <f t="shared" si="122"/>
        <v/>
      </c>
      <c r="AS553" s="741"/>
      <c r="AT553" s="741"/>
      <c r="AU553" s="741"/>
      <c r="AV553" s="742"/>
    </row>
    <row r="554" spans="44:48" ht="15" customHeight="1">
      <c r="AR554" s="67" t="str">
        <f t="shared" si="122"/>
        <v/>
      </c>
      <c r="AS554" s="741"/>
      <c r="AT554" s="741"/>
      <c r="AU554" s="741"/>
      <c r="AV554" s="742"/>
    </row>
    <row r="555" spans="44:48" ht="15" customHeight="1">
      <c r="AR555" s="67" t="str">
        <f t="shared" si="122"/>
        <v/>
      </c>
      <c r="AS555" s="741"/>
      <c r="AT555" s="741"/>
      <c r="AU555" s="741"/>
      <c r="AV555" s="742"/>
    </row>
    <row r="556" spans="44:48" ht="15" customHeight="1">
      <c r="AR556" s="67" t="str">
        <f t="shared" si="122"/>
        <v/>
      </c>
      <c r="AS556" s="741"/>
      <c r="AT556" s="741"/>
      <c r="AU556" s="741"/>
      <c r="AV556" s="742"/>
    </row>
    <row r="557" spans="44:48" ht="15" customHeight="1">
      <c r="AR557" s="67" t="str">
        <f t="shared" si="122"/>
        <v/>
      </c>
      <c r="AS557" s="741"/>
      <c r="AT557" s="741"/>
      <c r="AU557" s="741"/>
      <c r="AV557" s="742"/>
    </row>
    <row r="558" spans="44:48" ht="15" customHeight="1">
      <c r="AR558" s="67" t="str">
        <f t="shared" si="122"/>
        <v/>
      </c>
      <c r="AS558" s="741"/>
      <c r="AT558" s="741"/>
      <c r="AU558" s="741"/>
      <c r="AV558" s="742"/>
    </row>
    <row r="559" spans="44:48" ht="15" customHeight="1">
      <c r="AR559" s="67" t="str">
        <f t="shared" si="122"/>
        <v/>
      </c>
      <c r="AS559" s="741"/>
      <c r="AT559" s="741"/>
      <c r="AU559" s="741"/>
      <c r="AV559" s="742"/>
    </row>
    <row r="560" spans="44:48" ht="15" customHeight="1">
      <c r="AR560" s="67" t="str">
        <f t="shared" si="122"/>
        <v/>
      </c>
      <c r="AS560" s="741"/>
      <c r="AT560" s="741"/>
      <c r="AU560" s="741"/>
      <c r="AV560" s="742"/>
    </row>
    <row r="561" spans="44:48" ht="15" customHeight="1">
      <c r="AR561" s="67" t="str">
        <f t="shared" si="122"/>
        <v/>
      </c>
      <c r="AS561" s="741"/>
      <c r="AT561" s="741"/>
      <c r="AU561" s="741"/>
      <c r="AV561" s="742"/>
    </row>
    <row r="562" spans="44:48" ht="15" customHeight="1">
      <c r="AR562" s="67" t="str">
        <f t="shared" si="122"/>
        <v/>
      </c>
      <c r="AS562" s="741"/>
      <c r="AT562" s="741"/>
      <c r="AU562" s="741"/>
      <c r="AV562" s="742"/>
    </row>
    <row r="563" spans="44:48" ht="15" customHeight="1">
      <c r="AR563" s="67" t="str">
        <f t="shared" si="122"/>
        <v/>
      </c>
      <c r="AS563" s="741"/>
      <c r="AT563" s="741"/>
      <c r="AU563" s="741"/>
      <c r="AV563" s="742"/>
    </row>
    <row r="564" spans="44:48" ht="15" customHeight="1">
      <c r="AR564" s="67" t="str">
        <f t="shared" si="122"/>
        <v/>
      </c>
      <c r="AS564" s="741"/>
      <c r="AT564" s="741"/>
      <c r="AU564" s="741"/>
      <c r="AV564" s="742"/>
    </row>
    <row r="565" spans="44:48" ht="15" customHeight="1">
      <c r="AR565" s="67" t="str">
        <f t="shared" si="122"/>
        <v/>
      </c>
      <c r="AS565" s="741"/>
      <c r="AT565" s="741"/>
      <c r="AU565" s="741"/>
      <c r="AV565" s="742"/>
    </row>
    <row r="566" spans="44:48" ht="15" customHeight="1">
      <c r="AR566" s="67" t="str">
        <f t="shared" si="122"/>
        <v/>
      </c>
      <c r="AS566" s="741"/>
      <c r="AT566" s="741"/>
      <c r="AU566" s="741"/>
      <c r="AV566" s="742"/>
    </row>
    <row r="567" spans="44:48" ht="15" customHeight="1">
      <c r="AR567" s="67" t="str">
        <f t="shared" si="122"/>
        <v/>
      </c>
      <c r="AS567" s="741"/>
      <c r="AT567" s="741"/>
      <c r="AU567" s="741"/>
      <c r="AV567" s="742"/>
    </row>
    <row r="568" spans="44:48" ht="15" customHeight="1">
      <c r="AR568" s="67" t="str">
        <f t="shared" si="122"/>
        <v/>
      </c>
      <c r="AS568" s="741"/>
      <c r="AT568" s="741"/>
      <c r="AU568" s="741"/>
      <c r="AV568" s="742"/>
    </row>
    <row r="569" spans="44:48" ht="15" customHeight="1">
      <c r="AR569" s="67" t="str">
        <f t="shared" si="122"/>
        <v/>
      </c>
      <c r="AS569" s="741"/>
      <c r="AT569" s="741"/>
      <c r="AU569" s="741"/>
      <c r="AV569" s="742"/>
    </row>
    <row r="570" spans="44:48" ht="15" customHeight="1">
      <c r="AR570" s="67" t="str">
        <f t="shared" si="122"/>
        <v/>
      </c>
      <c r="AS570" s="741"/>
      <c r="AT570" s="741"/>
      <c r="AU570" s="741"/>
      <c r="AV570" s="742"/>
    </row>
    <row r="571" spans="44:48" ht="15" customHeight="1">
      <c r="AR571" s="67" t="str">
        <f t="shared" si="122"/>
        <v/>
      </c>
      <c r="AS571" s="741"/>
      <c r="AT571" s="741"/>
      <c r="AU571" s="741"/>
      <c r="AV571" s="742"/>
    </row>
    <row r="572" spans="44:48" ht="15" customHeight="1">
      <c r="AR572" s="67" t="str">
        <f t="shared" si="122"/>
        <v/>
      </c>
      <c r="AS572" s="741"/>
      <c r="AT572" s="741"/>
      <c r="AU572" s="741"/>
      <c r="AV572" s="742"/>
    </row>
    <row r="573" spans="44:48" ht="15" customHeight="1">
      <c r="AR573" s="67" t="str">
        <f t="shared" si="122"/>
        <v/>
      </c>
      <c r="AS573" s="741"/>
      <c r="AT573" s="741"/>
      <c r="AU573" s="741"/>
      <c r="AV573" s="742"/>
    </row>
    <row r="574" spans="44:48" ht="15" customHeight="1">
      <c r="AR574" s="67" t="str">
        <f t="shared" si="122"/>
        <v/>
      </c>
      <c r="AS574" s="741"/>
      <c r="AT574" s="741"/>
      <c r="AU574" s="741"/>
      <c r="AV574" s="742"/>
    </row>
    <row r="575" spans="44:48" ht="15" customHeight="1">
      <c r="AR575" s="67" t="str">
        <f t="shared" si="122"/>
        <v/>
      </c>
      <c r="AS575" s="741"/>
      <c r="AT575" s="741"/>
      <c r="AU575" s="741"/>
      <c r="AV575" s="742"/>
    </row>
    <row r="576" spans="44:48" ht="15" customHeight="1">
      <c r="AR576" s="67" t="str">
        <f t="shared" si="122"/>
        <v/>
      </c>
      <c r="AS576" s="741"/>
      <c r="AT576" s="741"/>
      <c r="AU576" s="741"/>
      <c r="AV576" s="742"/>
    </row>
    <row r="577" spans="44:48" ht="15" customHeight="1">
      <c r="AR577" s="67" t="str">
        <f t="shared" si="122"/>
        <v/>
      </c>
      <c r="AS577" s="741"/>
      <c r="AT577" s="741"/>
      <c r="AU577" s="741"/>
      <c r="AV577" s="742"/>
    </row>
    <row r="578" spans="44:48" ht="15" customHeight="1">
      <c r="AR578" s="67" t="str">
        <f t="shared" si="122"/>
        <v/>
      </c>
      <c r="AS578" s="741"/>
      <c r="AT578" s="741"/>
      <c r="AU578" s="741"/>
      <c r="AV578" s="742"/>
    </row>
    <row r="579" spans="44:48" ht="15" customHeight="1">
      <c r="AR579" s="67" t="str">
        <f t="shared" si="122"/>
        <v/>
      </c>
      <c r="AS579" s="741"/>
      <c r="AT579" s="741"/>
      <c r="AU579" s="741"/>
      <c r="AV579" s="742"/>
    </row>
    <row r="580" spans="44:48" ht="15" customHeight="1">
      <c r="AR580" s="67" t="str">
        <f t="shared" si="122"/>
        <v/>
      </c>
      <c r="AS580" s="741"/>
      <c r="AT580" s="741"/>
      <c r="AU580" s="741"/>
      <c r="AV580" s="742"/>
    </row>
    <row r="581" spans="44:48" ht="15" customHeight="1">
      <c r="AR581" s="67" t="str">
        <f t="shared" si="122"/>
        <v/>
      </c>
      <c r="AS581" s="741"/>
      <c r="AT581" s="741"/>
      <c r="AU581" s="741"/>
      <c r="AV581" s="742"/>
    </row>
    <row r="582" spans="44:48" ht="15" customHeight="1">
      <c r="AR582" s="67" t="str">
        <f t="shared" si="122"/>
        <v/>
      </c>
      <c r="AS582" s="741"/>
      <c r="AT582" s="741"/>
      <c r="AU582" s="741"/>
      <c r="AV582" s="742"/>
    </row>
    <row r="583" spans="44:48" ht="15" customHeight="1">
      <c r="AR583" s="67" t="str">
        <f t="shared" si="122"/>
        <v/>
      </c>
      <c r="AS583" s="741"/>
      <c r="AT583" s="741"/>
      <c r="AU583" s="741"/>
      <c r="AV583" s="742"/>
    </row>
    <row r="584" spans="44:48" ht="15" customHeight="1">
      <c r="AR584" s="67" t="str">
        <f t="shared" si="122"/>
        <v/>
      </c>
      <c r="AS584" s="741"/>
      <c r="AT584" s="741"/>
      <c r="AU584" s="741"/>
      <c r="AV584" s="742"/>
    </row>
    <row r="585" spans="44:48" ht="15" customHeight="1">
      <c r="AR585" s="67" t="str">
        <f t="shared" ref="AR585:AR648" si="123">CONCATENATE(AT585,AU585)</f>
        <v/>
      </c>
      <c r="AS585" s="741"/>
      <c r="AT585" s="741"/>
      <c r="AU585" s="741"/>
      <c r="AV585" s="742"/>
    </row>
    <row r="586" spans="44:48" ht="15" customHeight="1">
      <c r="AR586" s="67" t="str">
        <f t="shared" si="123"/>
        <v/>
      </c>
      <c r="AS586" s="741"/>
      <c r="AT586" s="741"/>
      <c r="AU586" s="741"/>
      <c r="AV586" s="742"/>
    </row>
    <row r="587" spans="44:48" ht="15" customHeight="1">
      <c r="AR587" s="67" t="str">
        <f t="shared" si="123"/>
        <v/>
      </c>
      <c r="AS587" s="741"/>
      <c r="AT587" s="741"/>
      <c r="AU587" s="741"/>
      <c r="AV587" s="742"/>
    </row>
    <row r="588" spans="44:48" ht="15" customHeight="1">
      <c r="AR588" s="67" t="str">
        <f t="shared" si="123"/>
        <v/>
      </c>
      <c r="AS588" s="741"/>
      <c r="AT588" s="741"/>
      <c r="AU588" s="741"/>
      <c r="AV588" s="742"/>
    </row>
    <row r="589" spans="44:48" ht="15" customHeight="1">
      <c r="AR589" s="67" t="str">
        <f t="shared" si="123"/>
        <v/>
      </c>
      <c r="AS589" s="741"/>
      <c r="AT589" s="741"/>
      <c r="AU589" s="741"/>
      <c r="AV589" s="742"/>
    </row>
    <row r="590" spans="44:48" ht="15" customHeight="1">
      <c r="AR590" s="67" t="str">
        <f t="shared" si="123"/>
        <v/>
      </c>
      <c r="AS590" s="741"/>
      <c r="AT590" s="741"/>
      <c r="AU590" s="741"/>
      <c r="AV590" s="742"/>
    </row>
    <row r="591" spans="44:48" ht="15" customHeight="1">
      <c r="AR591" s="67" t="str">
        <f t="shared" si="123"/>
        <v/>
      </c>
      <c r="AS591" s="741"/>
      <c r="AT591" s="741"/>
      <c r="AU591" s="741"/>
      <c r="AV591" s="742"/>
    </row>
    <row r="592" spans="44:48" ht="15" customHeight="1">
      <c r="AR592" s="67" t="str">
        <f t="shared" si="123"/>
        <v/>
      </c>
      <c r="AS592" s="741"/>
      <c r="AT592" s="741"/>
      <c r="AU592" s="741"/>
      <c r="AV592" s="742"/>
    </row>
    <row r="593" spans="44:48" ht="15" customHeight="1">
      <c r="AR593" s="67" t="str">
        <f t="shared" si="123"/>
        <v/>
      </c>
      <c r="AS593" s="741"/>
      <c r="AT593" s="741"/>
      <c r="AU593" s="741"/>
      <c r="AV593" s="742"/>
    </row>
    <row r="594" spans="44:48" ht="15" customHeight="1">
      <c r="AR594" s="67" t="str">
        <f t="shared" si="123"/>
        <v/>
      </c>
      <c r="AS594" s="741"/>
      <c r="AT594" s="741"/>
      <c r="AU594" s="741"/>
      <c r="AV594" s="742"/>
    </row>
    <row r="595" spans="44:48" ht="15" customHeight="1">
      <c r="AR595" s="67" t="str">
        <f t="shared" si="123"/>
        <v/>
      </c>
      <c r="AS595" s="741"/>
      <c r="AT595" s="741"/>
      <c r="AU595" s="741"/>
      <c r="AV595" s="742"/>
    </row>
    <row r="596" spans="44:48" ht="15" customHeight="1">
      <c r="AR596" s="67" t="str">
        <f t="shared" si="123"/>
        <v/>
      </c>
      <c r="AS596" s="741"/>
      <c r="AT596" s="741"/>
      <c r="AU596" s="741"/>
      <c r="AV596" s="742"/>
    </row>
    <row r="597" spans="44:48" ht="15" customHeight="1">
      <c r="AR597" s="67" t="str">
        <f t="shared" si="123"/>
        <v/>
      </c>
      <c r="AS597" s="741"/>
      <c r="AT597" s="741"/>
      <c r="AU597" s="741"/>
      <c r="AV597" s="742"/>
    </row>
    <row r="598" spans="44:48" ht="15" customHeight="1">
      <c r="AR598" s="67" t="str">
        <f t="shared" si="123"/>
        <v/>
      </c>
      <c r="AS598" s="741"/>
      <c r="AT598" s="741"/>
      <c r="AU598" s="741"/>
      <c r="AV598" s="742"/>
    </row>
    <row r="599" spans="44:48" ht="15" customHeight="1">
      <c r="AR599" s="67" t="str">
        <f t="shared" si="123"/>
        <v/>
      </c>
      <c r="AS599" s="741"/>
      <c r="AT599" s="741"/>
      <c r="AU599" s="741"/>
      <c r="AV599" s="742"/>
    </row>
    <row r="600" spans="44:48" ht="15" customHeight="1">
      <c r="AR600" s="67" t="str">
        <f t="shared" si="123"/>
        <v/>
      </c>
      <c r="AS600" s="741"/>
      <c r="AT600" s="741"/>
      <c r="AU600" s="741"/>
      <c r="AV600" s="742"/>
    </row>
    <row r="601" spans="44:48" ht="15" customHeight="1">
      <c r="AR601" s="67" t="str">
        <f t="shared" si="123"/>
        <v/>
      </c>
      <c r="AS601" s="741"/>
      <c r="AT601" s="741"/>
      <c r="AU601" s="741"/>
      <c r="AV601" s="742"/>
    </row>
    <row r="602" spans="44:48" ht="15" customHeight="1">
      <c r="AR602" s="67" t="str">
        <f t="shared" si="123"/>
        <v/>
      </c>
      <c r="AS602" s="741"/>
      <c r="AT602" s="741"/>
      <c r="AU602" s="741"/>
      <c r="AV602" s="742"/>
    </row>
    <row r="603" spans="44:48" ht="15" customHeight="1">
      <c r="AR603" s="67" t="str">
        <f t="shared" si="123"/>
        <v/>
      </c>
      <c r="AS603" s="741"/>
      <c r="AT603" s="741"/>
      <c r="AU603" s="741"/>
      <c r="AV603" s="742"/>
    </row>
    <row r="604" spans="44:48" ht="15" customHeight="1">
      <c r="AR604" s="67" t="str">
        <f t="shared" si="123"/>
        <v/>
      </c>
      <c r="AS604" s="741"/>
      <c r="AT604" s="741"/>
      <c r="AU604" s="741"/>
      <c r="AV604" s="742"/>
    </row>
    <row r="605" spans="44:48" ht="15" customHeight="1">
      <c r="AR605" s="67" t="str">
        <f t="shared" si="123"/>
        <v/>
      </c>
      <c r="AS605" s="741"/>
      <c r="AT605" s="741"/>
      <c r="AU605" s="741"/>
      <c r="AV605" s="742"/>
    </row>
    <row r="606" spans="44:48" ht="15" customHeight="1">
      <c r="AR606" s="67" t="str">
        <f t="shared" si="123"/>
        <v/>
      </c>
      <c r="AS606" s="741"/>
      <c r="AT606" s="741"/>
      <c r="AU606" s="741"/>
      <c r="AV606" s="742"/>
    </row>
    <row r="607" spans="44:48" ht="15" customHeight="1">
      <c r="AR607" s="67" t="str">
        <f t="shared" si="123"/>
        <v/>
      </c>
      <c r="AS607" s="741"/>
      <c r="AT607" s="741"/>
      <c r="AU607" s="741"/>
      <c r="AV607" s="742"/>
    </row>
    <row r="608" spans="44:48" ht="15" customHeight="1">
      <c r="AR608" s="67" t="str">
        <f t="shared" si="123"/>
        <v/>
      </c>
      <c r="AS608" s="741"/>
      <c r="AT608" s="741"/>
      <c r="AU608" s="741"/>
      <c r="AV608" s="742"/>
    </row>
    <row r="609" spans="44:48" ht="15" customHeight="1">
      <c r="AR609" s="67" t="str">
        <f t="shared" si="123"/>
        <v/>
      </c>
      <c r="AS609" s="741"/>
      <c r="AT609" s="741"/>
      <c r="AU609" s="741"/>
      <c r="AV609" s="742"/>
    </row>
    <row r="610" spans="44:48" ht="15" customHeight="1">
      <c r="AR610" s="67" t="str">
        <f t="shared" si="123"/>
        <v/>
      </c>
      <c r="AS610" s="741"/>
      <c r="AT610" s="741"/>
      <c r="AU610" s="741"/>
      <c r="AV610" s="742"/>
    </row>
    <row r="611" spans="44:48" ht="15" customHeight="1">
      <c r="AR611" s="67" t="str">
        <f t="shared" si="123"/>
        <v/>
      </c>
      <c r="AS611" s="741"/>
      <c r="AT611" s="741"/>
      <c r="AU611" s="741"/>
      <c r="AV611" s="742"/>
    </row>
    <row r="612" spans="44:48" ht="15" customHeight="1">
      <c r="AR612" s="67" t="str">
        <f t="shared" si="123"/>
        <v/>
      </c>
      <c r="AS612" s="741"/>
      <c r="AT612" s="741"/>
      <c r="AU612" s="741"/>
      <c r="AV612" s="742"/>
    </row>
    <row r="613" spans="44:48" ht="15" customHeight="1">
      <c r="AR613" s="67" t="str">
        <f t="shared" si="123"/>
        <v/>
      </c>
      <c r="AS613" s="741"/>
      <c r="AT613" s="741"/>
      <c r="AU613" s="741"/>
      <c r="AV613" s="742"/>
    </row>
    <row r="614" spans="44:48" ht="15" customHeight="1">
      <c r="AR614" s="67" t="str">
        <f t="shared" si="123"/>
        <v/>
      </c>
      <c r="AS614" s="741"/>
      <c r="AT614" s="741"/>
      <c r="AU614" s="741"/>
      <c r="AV614" s="742"/>
    </row>
    <row r="615" spans="44:48" ht="15" customHeight="1">
      <c r="AR615" s="67" t="str">
        <f t="shared" si="123"/>
        <v/>
      </c>
      <c r="AS615" s="741"/>
      <c r="AT615" s="741"/>
      <c r="AU615" s="741"/>
      <c r="AV615" s="742"/>
    </row>
    <row r="616" spans="44:48" ht="15" customHeight="1">
      <c r="AR616" s="67" t="str">
        <f t="shared" si="123"/>
        <v/>
      </c>
      <c r="AS616" s="741"/>
      <c r="AT616" s="741"/>
      <c r="AU616" s="741"/>
      <c r="AV616" s="742"/>
    </row>
    <row r="617" spans="44:48" ht="15" customHeight="1">
      <c r="AR617" s="67" t="str">
        <f t="shared" si="123"/>
        <v/>
      </c>
      <c r="AS617" s="741"/>
      <c r="AT617" s="741"/>
      <c r="AU617" s="741"/>
      <c r="AV617" s="742"/>
    </row>
    <row r="618" spans="44:48" ht="15" customHeight="1">
      <c r="AR618" s="67" t="str">
        <f t="shared" si="123"/>
        <v/>
      </c>
      <c r="AS618" s="741"/>
      <c r="AT618" s="741"/>
      <c r="AU618" s="741"/>
      <c r="AV618" s="742"/>
    </row>
    <row r="619" spans="44:48" ht="15" customHeight="1">
      <c r="AR619" s="67" t="str">
        <f t="shared" si="123"/>
        <v/>
      </c>
      <c r="AS619" s="741"/>
      <c r="AT619" s="741"/>
      <c r="AU619" s="741"/>
      <c r="AV619" s="742"/>
    </row>
    <row r="620" spans="44:48" ht="15" customHeight="1">
      <c r="AR620" s="67" t="str">
        <f t="shared" si="123"/>
        <v/>
      </c>
      <c r="AS620" s="741"/>
      <c r="AT620" s="741"/>
      <c r="AU620" s="741"/>
      <c r="AV620" s="742"/>
    </row>
    <row r="621" spans="44:48" ht="15" customHeight="1">
      <c r="AR621" s="67" t="str">
        <f t="shared" si="123"/>
        <v/>
      </c>
      <c r="AS621" s="741"/>
      <c r="AT621" s="741"/>
      <c r="AU621" s="741"/>
      <c r="AV621" s="742"/>
    </row>
    <row r="622" spans="44:48" ht="15" customHeight="1">
      <c r="AR622" s="67" t="str">
        <f t="shared" si="123"/>
        <v/>
      </c>
      <c r="AS622" s="741"/>
      <c r="AT622" s="741"/>
      <c r="AU622" s="741"/>
      <c r="AV622" s="742"/>
    </row>
    <row r="623" spans="44:48" ht="15" customHeight="1">
      <c r="AR623" s="67" t="str">
        <f t="shared" si="123"/>
        <v/>
      </c>
      <c r="AS623" s="741"/>
      <c r="AT623" s="741"/>
      <c r="AU623" s="741"/>
      <c r="AV623" s="742"/>
    </row>
    <row r="624" spans="44:48" ht="15" customHeight="1">
      <c r="AR624" s="67" t="str">
        <f t="shared" si="123"/>
        <v/>
      </c>
      <c r="AS624" s="741"/>
      <c r="AT624" s="741"/>
      <c r="AU624" s="741"/>
      <c r="AV624" s="742"/>
    </row>
    <row r="625" spans="44:48" ht="15" customHeight="1">
      <c r="AR625" s="67" t="str">
        <f t="shared" si="123"/>
        <v/>
      </c>
      <c r="AS625" s="741"/>
      <c r="AT625" s="741"/>
      <c r="AU625" s="741"/>
      <c r="AV625" s="742"/>
    </row>
    <row r="626" spans="44:48" ht="15" customHeight="1">
      <c r="AR626" s="67" t="str">
        <f t="shared" si="123"/>
        <v/>
      </c>
      <c r="AS626" s="741"/>
      <c r="AT626" s="741"/>
      <c r="AU626" s="741"/>
      <c r="AV626" s="742"/>
    </row>
    <row r="627" spans="44:48" ht="15" customHeight="1">
      <c r="AR627" s="67" t="str">
        <f t="shared" si="123"/>
        <v/>
      </c>
      <c r="AS627" s="741"/>
      <c r="AT627" s="741"/>
      <c r="AU627" s="741"/>
      <c r="AV627" s="742"/>
    </row>
    <row r="628" spans="44:48" ht="15" customHeight="1">
      <c r="AR628" s="67" t="str">
        <f t="shared" si="123"/>
        <v/>
      </c>
      <c r="AS628" s="741"/>
      <c r="AT628" s="741"/>
      <c r="AU628" s="741"/>
      <c r="AV628" s="742"/>
    </row>
    <row r="629" spans="44:48" ht="15" customHeight="1">
      <c r="AR629" s="67" t="str">
        <f t="shared" si="123"/>
        <v/>
      </c>
      <c r="AS629" s="741"/>
      <c r="AT629" s="741"/>
      <c r="AU629" s="741"/>
      <c r="AV629" s="742"/>
    </row>
    <row r="630" spans="44:48" ht="15" customHeight="1">
      <c r="AR630" s="67" t="str">
        <f t="shared" si="123"/>
        <v/>
      </c>
      <c r="AS630" s="741"/>
      <c r="AT630" s="741"/>
      <c r="AU630" s="741"/>
      <c r="AV630" s="742"/>
    </row>
    <row r="631" spans="44:48" ht="15" customHeight="1">
      <c r="AR631" s="67" t="str">
        <f t="shared" si="123"/>
        <v/>
      </c>
      <c r="AS631" s="741"/>
      <c r="AT631" s="741"/>
      <c r="AU631" s="741"/>
      <c r="AV631" s="742"/>
    </row>
    <row r="632" spans="44:48" ht="15" customHeight="1">
      <c r="AR632" s="67" t="str">
        <f t="shared" si="123"/>
        <v/>
      </c>
      <c r="AS632" s="741"/>
      <c r="AT632" s="741"/>
      <c r="AU632" s="741"/>
      <c r="AV632" s="742"/>
    </row>
    <row r="633" spans="44:48" ht="15" customHeight="1">
      <c r="AR633" s="67" t="str">
        <f t="shared" si="123"/>
        <v/>
      </c>
      <c r="AS633" s="741"/>
      <c r="AT633" s="741"/>
      <c r="AU633" s="741"/>
      <c r="AV633" s="742"/>
    </row>
    <row r="634" spans="44:48" ht="15" customHeight="1">
      <c r="AR634" s="67" t="str">
        <f t="shared" si="123"/>
        <v/>
      </c>
      <c r="AS634" s="741"/>
      <c r="AT634" s="741"/>
      <c r="AU634" s="741"/>
      <c r="AV634" s="742"/>
    </row>
    <row r="635" spans="44:48" ht="15" customHeight="1">
      <c r="AR635" s="67" t="str">
        <f t="shared" si="123"/>
        <v/>
      </c>
      <c r="AS635" s="741"/>
      <c r="AT635" s="741"/>
      <c r="AU635" s="741"/>
      <c r="AV635" s="742"/>
    </row>
    <row r="636" spans="44:48" ht="15" customHeight="1">
      <c r="AR636" s="67" t="str">
        <f t="shared" si="123"/>
        <v/>
      </c>
      <c r="AS636" s="741"/>
      <c r="AT636" s="741"/>
      <c r="AU636" s="741"/>
      <c r="AV636" s="742"/>
    </row>
    <row r="637" spans="44:48" ht="15" customHeight="1">
      <c r="AR637" s="67" t="str">
        <f t="shared" si="123"/>
        <v/>
      </c>
      <c r="AS637" s="741"/>
      <c r="AT637" s="741"/>
      <c r="AU637" s="741"/>
      <c r="AV637" s="742"/>
    </row>
    <row r="638" spans="44:48" ht="15" customHeight="1">
      <c r="AR638" s="67" t="str">
        <f t="shared" si="123"/>
        <v/>
      </c>
      <c r="AS638" s="741"/>
      <c r="AT638" s="741"/>
      <c r="AU638" s="741"/>
      <c r="AV638" s="742"/>
    </row>
    <row r="639" spans="44:48" ht="15" customHeight="1">
      <c r="AR639" s="67" t="str">
        <f t="shared" si="123"/>
        <v/>
      </c>
      <c r="AS639" s="741"/>
      <c r="AT639" s="741"/>
      <c r="AU639" s="741"/>
      <c r="AV639" s="742"/>
    </row>
    <row r="640" spans="44:48" ht="15" customHeight="1">
      <c r="AR640" s="67" t="str">
        <f t="shared" si="123"/>
        <v/>
      </c>
      <c r="AS640" s="741"/>
      <c r="AT640" s="741"/>
      <c r="AU640" s="741"/>
      <c r="AV640" s="742"/>
    </row>
    <row r="641" spans="44:48" ht="15" customHeight="1">
      <c r="AR641" s="67" t="str">
        <f t="shared" si="123"/>
        <v/>
      </c>
      <c r="AS641" s="741"/>
      <c r="AT641" s="741"/>
      <c r="AU641" s="741"/>
      <c r="AV641" s="742"/>
    </row>
    <row r="642" spans="44:48" ht="15" customHeight="1">
      <c r="AR642" s="67" t="str">
        <f t="shared" si="123"/>
        <v/>
      </c>
      <c r="AS642" s="741"/>
      <c r="AT642" s="741"/>
      <c r="AU642" s="741"/>
      <c r="AV642" s="742"/>
    </row>
    <row r="643" spans="44:48" ht="15" customHeight="1">
      <c r="AR643" s="67" t="str">
        <f t="shared" si="123"/>
        <v/>
      </c>
      <c r="AS643" s="741"/>
      <c r="AT643" s="741"/>
      <c r="AU643" s="741"/>
      <c r="AV643" s="742"/>
    </row>
    <row r="644" spans="44:48" ht="15" customHeight="1">
      <c r="AR644" s="67" t="str">
        <f t="shared" si="123"/>
        <v/>
      </c>
      <c r="AS644" s="741"/>
      <c r="AT644" s="741"/>
      <c r="AU644" s="741"/>
      <c r="AV644" s="742"/>
    </row>
    <row r="645" spans="44:48" ht="15" customHeight="1">
      <c r="AR645" s="67" t="str">
        <f t="shared" si="123"/>
        <v/>
      </c>
      <c r="AS645" s="741"/>
      <c r="AT645" s="741"/>
      <c r="AU645" s="741"/>
      <c r="AV645" s="742"/>
    </row>
    <row r="646" spans="44:48" ht="15" customHeight="1">
      <c r="AR646" s="67" t="str">
        <f t="shared" si="123"/>
        <v/>
      </c>
      <c r="AS646" s="741"/>
      <c r="AT646" s="741"/>
      <c r="AU646" s="741"/>
      <c r="AV646" s="742"/>
    </row>
    <row r="647" spans="44:48" ht="15" customHeight="1">
      <c r="AR647" s="67" t="str">
        <f t="shared" si="123"/>
        <v/>
      </c>
      <c r="AS647" s="741"/>
      <c r="AT647" s="741"/>
      <c r="AU647" s="741"/>
      <c r="AV647" s="742"/>
    </row>
    <row r="648" spans="44:48" ht="15" customHeight="1">
      <c r="AR648" s="67" t="str">
        <f t="shared" si="123"/>
        <v/>
      </c>
      <c r="AS648" s="741"/>
      <c r="AT648" s="741"/>
      <c r="AU648" s="741"/>
      <c r="AV648" s="742"/>
    </row>
    <row r="649" spans="44:48" ht="15" customHeight="1">
      <c r="AR649" s="67" t="str">
        <f t="shared" ref="AR649:AR712" si="124">CONCATENATE(AT649,AU649)</f>
        <v/>
      </c>
      <c r="AS649" s="741"/>
      <c r="AT649" s="741"/>
      <c r="AU649" s="741"/>
      <c r="AV649" s="742"/>
    </row>
    <row r="650" spans="44:48" ht="15" customHeight="1">
      <c r="AR650" s="67" t="str">
        <f t="shared" si="124"/>
        <v/>
      </c>
      <c r="AS650" s="741"/>
      <c r="AT650" s="741"/>
      <c r="AU650" s="741"/>
      <c r="AV650" s="742"/>
    </row>
    <row r="651" spans="44:48" ht="15" customHeight="1">
      <c r="AR651" s="67" t="str">
        <f t="shared" si="124"/>
        <v/>
      </c>
      <c r="AS651" s="741"/>
      <c r="AT651" s="741"/>
      <c r="AU651" s="741"/>
      <c r="AV651" s="742"/>
    </row>
    <row r="652" spans="44:48" ht="15" customHeight="1">
      <c r="AR652" s="67" t="str">
        <f t="shared" si="124"/>
        <v/>
      </c>
      <c r="AS652" s="741"/>
      <c r="AT652" s="741"/>
      <c r="AU652" s="741"/>
      <c r="AV652" s="742"/>
    </row>
    <row r="653" spans="44:48" ht="15" customHeight="1">
      <c r="AR653" s="67" t="str">
        <f t="shared" si="124"/>
        <v/>
      </c>
      <c r="AS653" s="741"/>
      <c r="AT653" s="741"/>
      <c r="AU653" s="741"/>
      <c r="AV653" s="742"/>
    </row>
    <row r="654" spans="44:48" ht="15" customHeight="1">
      <c r="AR654" s="67" t="str">
        <f t="shared" si="124"/>
        <v/>
      </c>
      <c r="AS654" s="741"/>
      <c r="AT654" s="741"/>
      <c r="AU654" s="741"/>
      <c r="AV654" s="742"/>
    </row>
    <row r="655" spans="44:48" ht="15" customHeight="1">
      <c r="AR655" s="67" t="str">
        <f t="shared" si="124"/>
        <v/>
      </c>
      <c r="AS655" s="741"/>
      <c r="AT655" s="741"/>
      <c r="AU655" s="741"/>
      <c r="AV655" s="742"/>
    </row>
    <row r="656" spans="44:48" ht="15" customHeight="1">
      <c r="AR656" s="67" t="str">
        <f t="shared" si="124"/>
        <v/>
      </c>
      <c r="AS656" s="741"/>
      <c r="AT656" s="741"/>
      <c r="AU656" s="741"/>
      <c r="AV656" s="742"/>
    </row>
    <row r="657" spans="44:48" ht="15" customHeight="1">
      <c r="AR657" s="67" t="str">
        <f t="shared" si="124"/>
        <v/>
      </c>
      <c r="AS657" s="741"/>
      <c r="AT657" s="741"/>
      <c r="AU657" s="741"/>
      <c r="AV657" s="742"/>
    </row>
    <row r="658" spans="44:48" ht="15" customHeight="1">
      <c r="AR658" s="67" t="str">
        <f t="shared" si="124"/>
        <v/>
      </c>
      <c r="AS658" s="741"/>
      <c r="AT658" s="741"/>
      <c r="AU658" s="741"/>
      <c r="AV658" s="742"/>
    </row>
    <row r="659" spans="44:48" ht="15" customHeight="1">
      <c r="AR659" s="67" t="str">
        <f t="shared" si="124"/>
        <v/>
      </c>
      <c r="AS659" s="741"/>
      <c r="AT659" s="741"/>
      <c r="AU659" s="741"/>
      <c r="AV659" s="742"/>
    </row>
    <row r="660" spans="44:48" ht="15" customHeight="1">
      <c r="AR660" s="67" t="str">
        <f t="shared" si="124"/>
        <v/>
      </c>
      <c r="AS660" s="741"/>
      <c r="AT660" s="741"/>
      <c r="AU660" s="741"/>
      <c r="AV660" s="742"/>
    </row>
    <row r="661" spans="44:48" ht="15" customHeight="1">
      <c r="AR661" s="67" t="str">
        <f t="shared" si="124"/>
        <v/>
      </c>
      <c r="AS661" s="741"/>
      <c r="AT661" s="741"/>
      <c r="AU661" s="741"/>
      <c r="AV661" s="742"/>
    </row>
    <row r="662" spans="44:48" ht="15" customHeight="1">
      <c r="AR662" s="67" t="str">
        <f t="shared" si="124"/>
        <v/>
      </c>
      <c r="AS662" s="741"/>
      <c r="AT662" s="741"/>
      <c r="AU662" s="741"/>
      <c r="AV662" s="742"/>
    </row>
    <row r="663" spans="44:48" ht="15" customHeight="1">
      <c r="AR663" s="67" t="str">
        <f t="shared" si="124"/>
        <v/>
      </c>
      <c r="AS663" s="741"/>
      <c r="AT663" s="741"/>
      <c r="AU663" s="741"/>
      <c r="AV663" s="742"/>
    </row>
    <row r="664" spans="44:48" ht="15" customHeight="1">
      <c r="AR664" s="67" t="str">
        <f t="shared" si="124"/>
        <v/>
      </c>
      <c r="AS664" s="741"/>
      <c r="AT664" s="741"/>
      <c r="AU664" s="741"/>
      <c r="AV664" s="742"/>
    </row>
    <row r="665" spans="44:48" ht="15" customHeight="1">
      <c r="AR665" s="67" t="str">
        <f t="shared" si="124"/>
        <v/>
      </c>
      <c r="AS665" s="741"/>
      <c r="AT665" s="741"/>
      <c r="AU665" s="741"/>
      <c r="AV665" s="742"/>
    </row>
    <row r="666" spans="44:48" ht="15" customHeight="1">
      <c r="AR666" s="67" t="str">
        <f t="shared" si="124"/>
        <v/>
      </c>
      <c r="AS666" s="741"/>
      <c r="AT666" s="741"/>
      <c r="AU666" s="741"/>
      <c r="AV666" s="742"/>
    </row>
    <row r="667" spans="44:48" ht="15" customHeight="1">
      <c r="AR667" s="67" t="str">
        <f t="shared" si="124"/>
        <v/>
      </c>
      <c r="AS667" s="741"/>
      <c r="AT667" s="741"/>
      <c r="AU667" s="741"/>
      <c r="AV667" s="742"/>
    </row>
    <row r="668" spans="44:48" ht="15" customHeight="1">
      <c r="AR668" s="67" t="str">
        <f t="shared" si="124"/>
        <v/>
      </c>
      <c r="AS668" s="741"/>
      <c r="AT668" s="741"/>
      <c r="AU668" s="741"/>
      <c r="AV668" s="742"/>
    </row>
    <row r="669" spans="44:48" ht="15" customHeight="1">
      <c r="AR669" s="67" t="str">
        <f t="shared" si="124"/>
        <v/>
      </c>
      <c r="AS669" s="741"/>
      <c r="AT669" s="741"/>
      <c r="AU669" s="741"/>
      <c r="AV669" s="742"/>
    </row>
    <row r="670" spans="44:48" ht="15" customHeight="1">
      <c r="AR670" s="67" t="str">
        <f t="shared" si="124"/>
        <v/>
      </c>
      <c r="AS670" s="741"/>
      <c r="AT670" s="741"/>
      <c r="AU670" s="741"/>
      <c r="AV670" s="742"/>
    </row>
    <row r="671" spans="44:48" ht="15" customHeight="1">
      <c r="AR671" s="67" t="str">
        <f t="shared" si="124"/>
        <v/>
      </c>
      <c r="AS671" s="741"/>
      <c r="AT671" s="741"/>
      <c r="AU671" s="741"/>
      <c r="AV671" s="742"/>
    </row>
    <row r="672" spans="44:48" ht="15" customHeight="1">
      <c r="AR672" s="67" t="str">
        <f t="shared" si="124"/>
        <v/>
      </c>
      <c r="AS672" s="741"/>
      <c r="AT672" s="741"/>
      <c r="AU672" s="741"/>
      <c r="AV672" s="742"/>
    </row>
    <row r="673" spans="44:48" ht="15" customHeight="1">
      <c r="AR673" s="67" t="str">
        <f t="shared" si="124"/>
        <v/>
      </c>
      <c r="AS673" s="741"/>
      <c r="AT673" s="741"/>
      <c r="AU673" s="741"/>
      <c r="AV673" s="742"/>
    </row>
    <row r="674" spans="44:48" ht="15" customHeight="1">
      <c r="AR674" s="67" t="str">
        <f t="shared" si="124"/>
        <v/>
      </c>
      <c r="AS674" s="741"/>
      <c r="AT674" s="741"/>
      <c r="AU674" s="741"/>
      <c r="AV674" s="742"/>
    </row>
    <row r="675" spans="44:48" ht="15" customHeight="1">
      <c r="AR675" s="67" t="str">
        <f t="shared" si="124"/>
        <v/>
      </c>
      <c r="AS675" s="741"/>
      <c r="AT675" s="741"/>
      <c r="AU675" s="741"/>
      <c r="AV675" s="742"/>
    </row>
    <row r="676" spans="44:48" ht="15" customHeight="1">
      <c r="AR676" s="67" t="str">
        <f t="shared" si="124"/>
        <v/>
      </c>
      <c r="AS676" s="741"/>
      <c r="AT676" s="741"/>
      <c r="AU676" s="741"/>
      <c r="AV676" s="742"/>
    </row>
    <row r="677" spans="44:48" ht="15" customHeight="1">
      <c r="AR677" s="67" t="str">
        <f t="shared" si="124"/>
        <v/>
      </c>
      <c r="AS677" s="741"/>
      <c r="AT677" s="741"/>
      <c r="AU677" s="741"/>
      <c r="AV677" s="742"/>
    </row>
    <row r="678" spans="44:48" ht="15" customHeight="1">
      <c r="AR678" s="67" t="str">
        <f t="shared" si="124"/>
        <v/>
      </c>
      <c r="AS678" s="741"/>
      <c r="AT678" s="741"/>
      <c r="AU678" s="741"/>
      <c r="AV678" s="742"/>
    </row>
    <row r="679" spans="44:48" ht="15" customHeight="1">
      <c r="AR679" s="67" t="str">
        <f t="shared" si="124"/>
        <v/>
      </c>
      <c r="AS679" s="741"/>
      <c r="AT679" s="741"/>
      <c r="AU679" s="741"/>
      <c r="AV679" s="742"/>
    </row>
    <row r="680" spans="44:48" ht="15" customHeight="1">
      <c r="AR680" s="67" t="str">
        <f t="shared" si="124"/>
        <v/>
      </c>
      <c r="AS680" s="741"/>
      <c r="AT680" s="741"/>
      <c r="AU680" s="741"/>
      <c r="AV680" s="742"/>
    </row>
    <row r="681" spans="44:48" ht="15" customHeight="1">
      <c r="AR681" s="67" t="str">
        <f t="shared" si="124"/>
        <v/>
      </c>
      <c r="AS681" s="741"/>
      <c r="AT681" s="741"/>
      <c r="AU681" s="741"/>
      <c r="AV681" s="742"/>
    </row>
    <row r="682" spans="44:48" ht="15" customHeight="1">
      <c r="AR682" s="67" t="str">
        <f t="shared" si="124"/>
        <v/>
      </c>
      <c r="AS682" s="741"/>
      <c r="AT682" s="741"/>
      <c r="AU682" s="741"/>
      <c r="AV682" s="742"/>
    </row>
    <row r="683" spans="44:48" ht="15" customHeight="1">
      <c r="AR683" s="67" t="str">
        <f t="shared" si="124"/>
        <v/>
      </c>
      <c r="AS683" s="741"/>
      <c r="AT683" s="741"/>
      <c r="AU683" s="741"/>
      <c r="AV683" s="742"/>
    </row>
    <row r="684" spans="44:48" ht="15" customHeight="1">
      <c r="AR684" s="67" t="str">
        <f t="shared" si="124"/>
        <v/>
      </c>
      <c r="AS684" s="741"/>
      <c r="AT684" s="741"/>
      <c r="AU684" s="741"/>
      <c r="AV684" s="742"/>
    </row>
    <row r="685" spans="44:48" ht="15" customHeight="1">
      <c r="AR685" s="67" t="str">
        <f t="shared" si="124"/>
        <v/>
      </c>
      <c r="AS685" s="741"/>
      <c r="AT685" s="741"/>
      <c r="AU685" s="741"/>
      <c r="AV685" s="742"/>
    </row>
    <row r="686" spans="44:48" ht="15" customHeight="1">
      <c r="AR686" s="67" t="str">
        <f t="shared" si="124"/>
        <v/>
      </c>
      <c r="AS686" s="741"/>
      <c r="AT686" s="741"/>
      <c r="AU686" s="741"/>
      <c r="AV686" s="742"/>
    </row>
    <row r="687" spans="44:48" ht="15" customHeight="1">
      <c r="AR687" s="67" t="str">
        <f t="shared" si="124"/>
        <v/>
      </c>
      <c r="AS687" s="741"/>
      <c r="AT687" s="741"/>
      <c r="AU687" s="741"/>
      <c r="AV687" s="742"/>
    </row>
    <row r="688" spans="44:48" ht="15" customHeight="1">
      <c r="AR688" s="67" t="str">
        <f t="shared" si="124"/>
        <v/>
      </c>
      <c r="AS688" s="741"/>
      <c r="AT688" s="741"/>
      <c r="AU688" s="741"/>
      <c r="AV688" s="742"/>
    </row>
    <row r="689" spans="44:48" ht="15" customHeight="1">
      <c r="AR689" s="67" t="str">
        <f t="shared" si="124"/>
        <v/>
      </c>
      <c r="AS689" s="741"/>
      <c r="AT689" s="741"/>
      <c r="AU689" s="741"/>
      <c r="AV689" s="742"/>
    </row>
    <row r="690" spans="44:48" ht="15" customHeight="1">
      <c r="AR690" s="67" t="str">
        <f t="shared" si="124"/>
        <v/>
      </c>
      <c r="AS690" s="741"/>
      <c r="AT690" s="741"/>
      <c r="AU690" s="741"/>
      <c r="AV690" s="742"/>
    </row>
    <row r="691" spans="44:48" ht="15" customHeight="1">
      <c r="AR691" s="67" t="str">
        <f t="shared" si="124"/>
        <v/>
      </c>
      <c r="AS691" s="741"/>
      <c r="AT691" s="741"/>
      <c r="AU691" s="741"/>
      <c r="AV691" s="742"/>
    </row>
    <row r="692" spans="44:48" ht="15" customHeight="1">
      <c r="AR692" s="67" t="str">
        <f t="shared" si="124"/>
        <v/>
      </c>
      <c r="AS692" s="741"/>
      <c r="AT692" s="741"/>
      <c r="AU692" s="741"/>
      <c r="AV692" s="742"/>
    </row>
    <row r="693" spans="44:48" ht="15" customHeight="1">
      <c r="AR693" s="67" t="str">
        <f t="shared" si="124"/>
        <v/>
      </c>
      <c r="AS693" s="741"/>
      <c r="AT693" s="741"/>
      <c r="AU693" s="741"/>
      <c r="AV693" s="742"/>
    </row>
    <row r="694" spans="44:48" ht="15" customHeight="1">
      <c r="AR694" s="67" t="str">
        <f t="shared" si="124"/>
        <v/>
      </c>
      <c r="AS694" s="741"/>
      <c r="AT694" s="741"/>
      <c r="AU694" s="741"/>
      <c r="AV694" s="742"/>
    </row>
    <row r="695" spans="44:48" ht="15" customHeight="1">
      <c r="AR695" s="67" t="str">
        <f t="shared" si="124"/>
        <v/>
      </c>
      <c r="AS695" s="741"/>
      <c r="AT695" s="741"/>
      <c r="AU695" s="741"/>
      <c r="AV695" s="742"/>
    </row>
    <row r="696" spans="44:48" ht="15" customHeight="1">
      <c r="AR696" s="67" t="str">
        <f t="shared" si="124"/>
        <v/>
      </c>
      <c r="AS696" s="741"/>
      <c r="AT696" s="741"/>
      <c r="AU696" s="741"/>
      <c r="AV696" s="742"/>
    </row>
    <row r="697" spans="44:48" ht="15" customHeight="1">
      <c r="AR697" s="67" t="str">
        <f t="shared" si="124"/>
        <v/>
      </c>
      <c r="AS697" s="741"/>
      <c r="AT697" s="741"/>
      <c r="AU697" s="741"/>
      <c r="AV697" s="742"/>
    </row>
    <row r="698" spans="44:48" ht="15" customHeight="1">
      <c r="AR698" s="67" t="str">
        <f t="shared" si="124"/>
        <v/>
      </c>
      <c r="AS698" s="741"/>
      <c r="AT698" s="741"/>
      <c r="AU698" s="741"/>
      <c r="AV698" s="742"/>
    </row>
    <row r="699" spans="44:48" ht="15" customHeight="1">
      <c r="AR699" s="67" t="str">
        <f t="shared" si="124"/>
        <v/>
      </c>
      <c r="AS699" s="741"/>
      <c r="AT699" s="741"/>
      <c r="AU699" s="741"/>
      <c r="AV699" s="742"/>
    </row>
    <row r="700" spans="44:48" ht="15" customHeight="1">
      <c r="AR700" s="67" t="str">
        <f t="shared" si="124"/>
        <v/>
      </c>
      <c r="AS700" s="741"/>
      <c r="AT700" s="741"/>
      <c r="AU700" s="741"/>
      <c r="AV700" s="742"/>
    </row>
    <row r="701" spans="44:48" ht="15" customHeight="1">
      <c r="AR701" s="67" t="str">
        <f t="shared" si="124"/>
        <v/>
      </c>
      <c r="AS701" s="741"/>
      <c r="AT701" s="741"/>
      <c r="AU701" s="741"/>
      <c r="AV701" s="742"/>
    </row>
    <row r="702" spans="44:48" ht="15" customHeight="1">
      <c r="AR702" s="67" t="str">
        <f t="shared" si="124"/>
        <v/>
      </c>
      <c r="AS702" s="741"/>
      <c r="AT702" s="741"/>
      <c r="AU702" s="741"/>
      <c r="AV702" s="742"/>
    </row>
    <row r="703" spans="44:48" ht="15" customHeight="1">
      <c r="AR703" s="67" t="str">
        <f t="shared" si="124"/>
        <v/>
      </c>
      <c r="AS703" s="741"/>
      <c r="AT703" s="741"/>
      <c r="AU703" s="741"/>
      <c r="AV703" s="742"/>
    </row>
    <row r="704" spans="44:48" ht="15" customHeight="1">
      <c r="AR704" s="67" t="str">
        <f t="shared" si="124"/>
        <v/>
      </c>
      <c r="AS704" s="741"/>
      <c r="AT704" s="741"/>
      <c r="AU704" s="741"/>
      <c r="AV704" s="742"/>
    </row>
    <row r="705" spans="44:48" ht="15" customHeight="1">
      <c r="AR705" s="67" t="str">
        <f t="shared" si="124"/>
        <v/>
      </c>
      <c r="AS705" s="741"/>
      <c r="AT705" s="741"/>
      <c r="AU705" s="741"/>
      <c r="AV705" s="742"/>
    </row>
    <row r="706" spans="44:48" ht="15" customHeight="1">
      <c r="AR706" s="67" t="str">
        <f t="shared" si="124"/>
        <v/>
      </c>
      <c r="AS706" s="741"/>
      <c r="AT706" s="741"/>
      <c r="AU706" s="741"/>
      <c r="AV706" s="742"/>
    </row>
    <row r="707" spans="44:48" ht="15" customHeight="1">
      <c r="AR707" s="67" t="str">
        <f t="shared" si="124"/>
        <v/>
      </c>
      <c r="AS707" s="741"/>
      <c r="AT707" s="741"/>
      <c r="AU707" s="741"/>
      <c r="AV707" s="742"/>
    </row>
    <row r="708" spans="44:48" ht="15" customHeight="1">
      <c r="AR708" s="67" t="str">
        <f t="shared" si="124"/>
        <v/>
      </c>
      <c r="AS708" s="741"/>
      <c r="AT708" s="741"/>
      <c r="AU708" s="741"/>
      <c r="AV708" s="742"/>
    </row>
    <row r="709" spans="44:48" ht="15" customHeight="1">
      <c r="AR709" s="67" t="str">
        <f t="shared" si="124"/>
        <v/>
      </c>
      <c r="AS709" s="741"/>
      <c r="AT709" s="741"/>
      <c r="AU709" s="741"/>
      <c r="AV709" s="742"/>
    </row>
    <row r="710" spans="44:48" ht="15" customHeight="1">
      <c r="AR710" s="67" t="str">
        <f t="shared" si="124"/>
        <v/>
      </c>
      <c r="AS710" s="741"/>
      <c r="AT710" s="741"/>
      <c r="AU710" s="741"/>
      <c r="AV710" s="742"/>
    </row>
    <row r="711" spans="44:48" ht="15" customHeight="1">
      <c r="AR711" s="67" t="str">
        <f t="shared" si="124"/>
        <v/>
      </c>
      <c r="AS711" s="741"/>
      <c r="AT711" s="741"/>
      <c r="AU711" s="741"/>
      <c r="AV711" s="742"/>
    </row>
    <row r="712" spans="44:48" ht="15" customHeight="1">
      <c r="AR712" s="67" t="str">
        <f t="shared" si="124"/>
        <v/>
      </c>
      <c r="AS712" s="741"/>
      <c r="AT712" s="741"/>
      <c r="AU712" s="741"/>
      <c r="AV712" s="742"/>
    </row>
    <row r="713" spans="44:48" ht="15" customHeight="1">
      <c r="AR713" s="67" t="str">
        <f t="shared" ref="AR713:AR776" si="125">CONCATENATE(AT713,AU713)</f>
        <v/>
      </c>
      <c r="AS713" s="741"/>
      <c r="AT713" s="741"/>
      <c r="AU713" s="741"/>
      <c r="AV713" s="742"/>
    </row>
    <row r="714" spans="44:48" ht="15" customHeight="1">
      <c r="AR714" s="67" t="str">
        <f t="shared" si="125"/>
        <v/>
      </c>
      <c r="AS714" s="741"/>
      <c r="AT714" s="741"/>
      <c r="AU714" s="741"/>
      <c r="AV714" s="742"/>
    </row>
    <row r="715" spans="44:48" ht="15" customHeight="1">
      <c r="AR715" s="67" t="str">
        <f t="shared" si="125"/>
        <v/>
      </c>
      <c r="AS715" s="741"/>
      <c r="AT715" s="741"/>
      <c r="AU715" s="741"/>
      <c r="AV715" s="742"/>
    </row>
    <row r="716" spans="44:48" ht="15" customHeight="1">
      <c r="AR716" s="67" t="str">
        <f t="shared" si="125"/>
        <v/>
      </c>
      <c r="AS716" s="741"/>
      <c r="AT716" s="741"/>
      <c r="AU716" s="741"/>
      <c r="AV716" s="742"/>
    </row>
    <row r="717" spans="44:48" ht="15" customHeight="1">
      <c r="AR717" s="67" t="str">
        <f t="shared" si="125"/>
        <v/>
      </c>
      <c r="AS717" s="741"/>
      <c r="AT717" s="741"/>
      <c r="AU717" s="741"/>
      <c r="AV717" s="742"/>
    </row>
    <row r="718" spans="44:48" ht="15" customHeight="1">
      <c r="AR718" s="67" t="str">
        <f t="shared" si="125"/>
        <v/>
      </c>
      <c r="AS718" s="741"/>
      <c r="AT718" s="741"/>
      <c r="AU718" s="741"/>
      <c r="AV718" s="742"/>
    </row>
    <row r="719" spans="44:48" ht="15" customHeight="1">
      <c r="AR719" s="67" t="str">
        <f t="shared" si="125"/>
        <v/>
      </c>
      <c r="AS719" s="741"/>
      <c r="AT719" s="741"/>
      <c r="AU719" s="741"/>
      <c r="AV719" s="742"/>
    </row>
    <row r="720" spans="44:48" ht="15" customHeight="1">
      <c r="AR720" s="67" t="str">
        <f t="shared" si="125"/>
        <v/>
      </c>
      <c r="AS720" s="741"/>
      <c r="AT720" s="741"/>
      <c r="AU720" s="741"/>
      <c r="AV720" s="742"/>
    </row>
    <row r="721" spans="44:48" ht="15" customHeight="1">
      <c r="AR721" s="67" t="str">
        <f t="shared" si="125"/>
        <v/>
      </c>
      <c r="AS721" s="741"/>
      <c r="AT721" s="741"/>
      <c r="AU721" s="741"/>
      <c r="AV721" s="742"/>
    </row>
    <row r="722" spans="44:48" ht="15" customHeight="1">
      <c r="AR722" s="67" t="str">
        <f t="shared" si="125"/>
        <v/>
      </c>
      <c r="AS722" s="741"/>
      <c r="AT722" s="741"/>
      <c r="AU722" s="741"/>
      <c r="AV722" s="742"/>
    </row>
    <row r="723" spans="44:48" ht="15" customHeight="1">
      <c r="AR723" s="67" t="str">
        <f t="shared" si="125"/>
        <v/>
      </c>
      <c r="AS723" s="741"/>
      <c r="AT723" s="741"/>
      <c r="AU723" s="741"/>
      <c r="AV723" s="742"/>
    </row>
    <row r="724" spans="44:48" ht="15" customHeight="1">
      <c r="AR724" s="67" t="str">
        <f t="shared" si="125"/>
        <v/>
      </c>
      <c r="AS724" s="741"/>
      <c r="AT724" s="741"/>
      <c r="AU724" s="741"/>
      <c r="AV724" s="742"/>
    </row>
    <row r="725" spans="44:48" ht="15" customHeight="1">
      <c r="AR725" s="67" t="str">
        <f t="shared" si="125"/>
        <v/>
      </c>
      <c r="AS725" s="741"/>
      <c r="AT725" s="741"/>
      <c r="AU725" s="741"/>
      <c r="AV725" s="742"/>
    </row>
    <row r="726" spans="44:48" ht="15" customHeight="1">
      <c r="AR726" s="67" t="str">
        <f t="shared" si="125"/>
        <v/>
      </c>
      <c r="AS726" s="741"/>
      <c r="AT726" s="741"/>
      <c r="AU726" s="741"/>
      <c r="AV726" s="742"/>
    </row>
    <row r="727" spans="44:48" ht="15" customHeight="1">
      <c r="AR727" s="67" t="str">
        <f t="shared" si="125"/>
        <v/>
      </c>
      <c r="AS727" s="741"/>
      <c r="AT727" s="741"/>
      <c r="AU727" s="741"/>
      <c r="AV727" s="742"/>
    </row>
    <row r="728" spans="44:48" ht="15" customHeight="1">
      <c r="AR728" s="67" t="str">
        <f t="shared" si="125"/>
        <v/>
      </c>
      <c r="AS728" s="741"/>
      <c r="AT728" s="741"/>
      <c r="AU728" s="741"/>
      <c r="AV728" s="742"/>
    </row>
    <row r="729" spans="44:48" ht="15" customHeight="1">
      <c r="AR729" s="67" t="str">
        <f t="shared" si="125"/>
        <v/>
      </c>
      <c r="AS729" s="741"/>
      <c r="AT729" s="741"/>
      <c r="AU729" s="741"/>
      <c r="AV729" s="742"/>
    </row>
    <row r="730" spans="44:48" ht="15" customHeight="1">
      <c r="AR730" s="67" t="str">
        <f t="shared" si="125"/>
        <v/>
      </c>
      <c r="AS730" s="741"/>
      <c r="AT730" s="741"/>
      <c r="AU730" s="741"/>
      <c r="AV730" s="742"/>
    </row>
    <row r="731" spans="44:48" ht="15" customHeight="1">
      <c r="AR731" s="67" t="str">
        <f t="shared" si="125"/>
        <v/>
      </c>
      <c r="AS731" s="741"/>
      <c r="AT731" s="741"/>
      <c r="AU731" s="741"/>
      <c r="AV731" s="742"/>
    </row>
    <row r="732" spans="44:48" ht="15" customHeight="1">
      <c r="AR732" s="67" t="str">
        <f t="shared" si="125"/>
        <v/>
      </c>
      <c r="AS732" s="741"/>
      <c r="AT732" s="741"/>
      <c r="AU732" s="741"/>
      <c r="AV732" s="742"/>
    </row>
    <row r="733" spans="44:48" ht="15" customHeight="1">
      <c r="AR733" s="67" t="str">
        <f t="shared" si="125"/>
        <v/>
      </c>
      <c r="AS733" s="741"/>
      <c r="AT733" s="741"/>
      <c r="AU733" s="741"/>
      <c r="AV733" s="742"/>
    </row>
    <row r="734" spans="44:48" ht="15" customHeight="1">
      <c r="AR734" s="67" t="str">
        <f t="shared" si="125"/>
        <v/>
      </c>
      <c r="AS734" s="741"/>
      <c r="AT734" s="741"/>
      <c r="AU734" s="741"/>
      <c r="AV734" s="742"/>
    </row>
    <row r="735" spans="44:48" ht="15" customHeight="1">
      <c r="AR735" s="67" t="str">
        <f t="shared" si="125"/>
        <v/>
      </c>
      <c r="AS735" s="741"/>
      <c r="AT735" s="741"/>
      <c r="AU735" s="741"/>
      <c r="AV735" s="742"/>
    </row>
    <row r="736" spans="44:48" ht="15" customHeight="1">
      <c r="AR736" s="67" t="str">
        <f t="shared" si="125"/>
        <v/>
      </c>
      <c r="AS736" s="741"/>
      <c r="AT736" s="741"/>
      <c r="AU736" s="741"/>
      <c r="AV736" s="742"/>
    </row>
    <row r="737" spans="44:48" ht="15" customHeight="1">
      <c r="AR737" s="67" t="str">
        <f t="shared" si="125"/>
        <v/>
      </c>
      <c r="AS737" s="741"/>
      <c r="AT737" s="741"/>
      <c r="AU737" s="741"/>
      <c r="AV737" s="742"/>
    </row>
    <row r="738" spans="44:48" ht="15" customHeight="1">
      <c r="AR738" s="67" t="str">
        <f t="shared" si="125"/>
        <v/>
      </c>
      <c r="AS738" s="741"/>
      <c r="AT738" s="741"/>
      <c r="AU738" s="741"/>
      <c r="AV738" s="742"/>
    </row>
    <row r="739" spans="44:48" ht="15" customHeight="1">
      <c r="AR739" s="67" t="str">
        <f t="shared" si="125"/>
        <v/>
      </c>
      <c r="AS739" s="741"/>
      <c r="AT739" s="741"/>
      <c r="AU739" s="741"/>
      <c r="AV739" s="742"/>
    </row>
    <row r="740" spans="44:48" ht="15" customHeight="1">
      <c r="AR740" s="67" t="str">
        <f t="shared" si="125"/>
        <v/>
      </c>
      <c r="AS740" s="741"/>
      <c r="AT740" s="741"/>
      <c r="AU740" s="741"/>
      <c r="AV740" s="742"/>
    </row>
    <row r="741" spans="44:48" ht="15" customHeight="1">
      <c r="AR741" s="67" t="str">
        <f t="shared" si="125"/>
        <v/>
      </c>
      <c r="AS741" s="741"/>
      <c r="AT741" s="741"/>
      <c r="AU741" s="741"/>
      <c r="AV741" s="742"/>
    </row>
    <row r="742" spans="44:48" ht="15" customHeight="1">
      <c r="AR742" s="67" t="str">
        <f t="shared" si="125"/>
        <v/>
      </c>
      <c r="AS742" s="741"/>
      <c r="AT742" s="741"/>
      <c r="AU742" s="741"/>
      <c r="AV742" s="742"/>
    </row>
    <row r="743" spans="44:48" ht="15" customHeight="1">
      <c r="AR743" s="67" t="str">
        <f t="shared" si="125"/>
        <v/>
      </c>
      <c r="AS743" s="741"/>
      <c r="AT743" s="741"/>
      <c r="AU743" s="741"/>
      <c r="AV743" s="742"/>
    </row>
    <row r="744" spans="44:48" ht="15" customHeight="1">
      <c r="AR744" s="67" t="str">
        <f t="shared" si="125"/>
        <v/>
      </c>
      <c r="AS744" s="741"/>
      <c r="AT744" s="741"/>
      <c r="AU744" s="741"/>
      <c r="AV744" s="742"/>
    </row>
    <row r="745" spans="44:48" ht="15" customHeight="1">
      <c r="AR745" s="67" t="str">
        <f t="shared" si="125"/>
        <v/>
      </c>
      <c r="AS745" s="741"/>
      <c r="AT745" s="741"/>
      <c r="AU745" s="741"/>
      <c r="AV745" s="742"/>
    </row>
    <row r="746" spans="44:48" ht="15" customHeight="1">
      <c r="AR746" s="67" t="str">
        <f t="shared" si="125"/>
        <v/>
      </c>
      <c r="AS746" s="741"/>
      <c r="AT746" s="741"/>
      <c r="AU746" s="741"/>
      <c r="AV746" s="742"/>
    </row>
    <row r="747" spans="44:48" ht="15" customHeight="1">
      <c r="AR747" s="67" t="str">
        <f t="shared" si="125"/>
        <v/>
      </c>
      <c r="AS747" s="741"/>
      <c r="AT747" s="741"/>
      <c r="AU747" s="741"/>
      <c r="AV747" s="742"/>
    </row>
    <row r="748" spans="44:48" ht="15" customHeight="1">
      <c r="AR748" s="67" t="str">
        <f t="shared" si="125"/>
        <v/>
      </c>
      <c r="AS748" s="741"/>
      <c r="AT748" s="741"/>
      <c r="AU748" s="741"/>
      <c r="AV748" s="742"/>
    </row>
    <row r="749" spans="44:48" ht="15" customHeight="1">
      <c r="AR749" s="67" t="str">
        <f t="shared" si="125"/>
        <v/>
      </c>
      <c r="AS749" s="741"/>
      <c r="AT749" s="741"/>
      <c r="AU749" s="741"/>
      <c r="AV749" s="742"/>
    </row>
    <row r="750" spans="44:48" ht="15" customHeight="1">
      <c r="AR750" s="67" t="str">
        <f t="shared" si="125"/>
        <v/>
      </c>
      <c r="AS750" s="743"/>
      <c r="AT750" s="743"/>
      <c r="AU750" s="743"/>
      <c r="AV750" s="744"/>
    </row>
    <row r="751" spans="44:48" ht="15" customHeight="1">
      <c r="AR751" s="67" t="str">
        <f t="shared" si="125"/>
        <v/>
      </c>
      <c r="AS751" s="743"/>
      <c r="AT751" s="743"/>
      <c r="AU751" s="743"/>
      <c r="AV751" s="744"/>
    </row>
    <row r="752" spans="44:48" ht="15" customHeight="1">
      <c r="AR752" s="67" t="str">
        <f t="shared" si="125"/>
        <v/>
      </c>
      <c r="AS752" s="743"/>
      <c r="AT752" s="743"/>
      <c r="AU752" s="743"/>
      <c r="AV752" s="744"/>
    </row>
    <row r="753" spans="44:48" ht="15" customHeight="1">
      <c r="AR753" s="67" t="str">
        <f t="shared" si="125"/>
        <v/>
      </c>
      <c r="AS753" s="743"/>
      <c r="AT753" s="743"/>
      <c r="AU753" s="743"/>
      <c r="AV753" s="744"/>
    </row>
    <row r="754" spans="44:48" ht="15" customHeight="1">
      <c r="AR754" s="67" t="str">
        <f t="shared" si="125"/>
        <v/>
      </c>
      <c r="AS754" s="743"/>
      <c r="AT754" s="743"/>
      <c r="AU754" s="743"/>
      <c r="AV754" s="744"/>
    </row>
    <row r="755" spans="44:48" ht="15" customHeight="1">
      <c r="AR755" s="67" t="str">
        <f t="shared" si="125"/>
        <v/>
      </c>
      <c r="AS755" s="743"/>
      <c r="AT755" s="743"/>
      <c r="AU755" s="743"/>
      <c r="AV755" s="744"/>
    </row>
    <row r="756" spans="44:48" ht="15" customHeight="1">
      <c r="AR756" s="67" t="str">
        <f t="shared" si="125"/>
        <v/>
      </c>
      <c r="AS756" s="743"/>
      <c r="AT756" s="743"/>
      <c r="AU756" s="743"/>
      <c r="AV756" s="744"/>
    </row>
    <row r="757" spans="44:48" ht="15" customHeight="1">
      <c r="AR757" s="67" t="str">
        <f t="shared" si="125"/>
        <v/>
      </c>
      <c r="AS757" s="743"/>
      <c r="AT757" s="743"/>
      <c r="AU757" s="743"/>
      <c r="AV757" s="744"/>
    </row>
    <row r="758" spans="44:48" ht="15" customHeight="1">
      <c r="AR758" s="67" t="str">
        <f t="shared" si="125"/>
        <v/>
      </c>
      <c r="AS758" s="743"/>
      <c r="AT758" s="743"/>
      <c r="AU758" s="743"/>
      <c r="AV758" s="744"/>
    </row>
    <row r="759" spans="44:48" ht="15" customHeight="1">
      <c r="AR759" s="67" t="str">
        <f t="shared" si="125"/>
        <v/>
      </c>
      <c r="AS759" s="743"/>
      <c r="AT759" s="743"/>
      <c r="AU759" s="743"/>
      <c r="AV759" s="744"/>
    </row>
    <row r="760" spans="44:48" ht="15" customHeight="1">
      <c r="AR760" s="67" t="str">
        <f t="shared" si="125"/>
        <v/>
      </c>
      <c r="AS760" s="743"/>
      <c r="AT760" s="743"/>
      <c r="AU760" s="743"/>
      <c r="AV760" s="744"/>
    </row>
    <row r="761" spans="44:48" ht="15" customHeight="1">
      <c r="AR761" s="67" t="str">
        <f t="shared" si="125"/>
        <v/>
      </c>
      <c r="AS761" s="743"/>
      <c r="AT761" s="743"/>
      <c r="AU761" s="743"/>
      <c r="AV761" s="744"/>
    </row>
    <row r="762" spans="44:48" ht="15" customHeight="1">
      <c r="AR762" s="67" t="str">
        <f t="shared" si="125"/>
        <v/>
      </c>
      <c r="AS762" s="743"/>
      <c r="AT762" s="743"/>
      <c r="AU762" s="743"/>
      <c r="AV762" s="744"/>
    </row>
    <row r="763" spans="44:48" ht="15" customHeight="1">
      <c r="AR763" s="67" t="str">
        <f t="shared" si="125"/>
        <v/>
      </c>
      <c r="AS763" s="743"/>
      <c r="AT763" s="743"/>
      <c r="AU763" s="743"/>
      <c r="AV763" s="744"/>
    </row>
    <row r="764" spans="44:48" ht="15" customHeight="1">
      <c r="AR764" s="67" t="str">
        <f t="shared" si="125"/>
        <v/>
      </c>
      <c r="AS764" s="743"/>
      <c r="AT764" s="743"/>
      <c r="AU764" s="743"/>
      <c r="AV764" s="744"/>
    </row>
    <row r="765" spans="44:48" ht="15" customHeight="1">
      <c r="AR765" s="67" t="str">
        <f t="shared" si="125"/>
        <v/>
      </c>
      <c r="AS765" s="743"/>
      <c r="AT765" s="743"/>
      <c r="AU765" s="743"/>
      <c r="AV765" s="744"/>
    </row>
    <row r="766" spans="44:48" ht="15" customHeight="1">
      <c r="AR766" s="67" t="str">
        <f t="shared" si="125"/>
        <v/>
      </c>
      <c r="AS766" s="743"/>
      <c r="AT766" s="743"/>
      <c r="AU766" s="743"/>
      <c r="AV766" s="744"/>
    </row>
    <row r="767" spans="44:48" ht="15" customHeight="1">
      <c r="AR767" s="67" t="str">
        <f t="shared" si="125"/>
        <v/>
      </c>
      <c r="AS767" s="743"/>
      <c r="AT767" s="743"/>
      <c r="AU767" s="743"/>
      <c r="AV767" s="744"/>
    </row>
    <row r="768" spans="44:48" ht="15" customHeight="1">
      <c r="AR768" s="67" t="str">
        <f t="shared" si="125"/>
        <v/>
      </c>
      <c r="AS768" s="743"/>
      <c r="AT768" s="743"/>
      <c r="AU768" s="743"/>
      <c r="AV768" s="744"/>
    </row>
    <row r="769" spans="44:48" ht="15" customHeight="1">
      <c r="AR769" s="67" t="str">
        <f t="shared" si="125"/>
        <v/>
      </c>
      <c r="AS769" s="743"/>
      <c r="AT769" s="743"/>
      <c r="AU769" s="743"/>
      <c r="AV769" s="744"/>
    </row>
    <row r="770" spans="44:48" ht="15" customHeight="1">
      <c r="AR770" s="67" t="str">
        <f t="shared" si="125"/>
        <v/>
      </c>
      <c r="AS770" s="743"/>
      <c r="AT770" s="743"/>
      <c r="AU770" s="743"/>
      <c r="AV770" s="744"/>
    </row>
    <row r="771" spans="44:48" ht="15" customHeight="1">
      <c r="AR771" s="67" t="str">
        <f t="shared" si="125"/>
        <v/>
      </c>
      <c r="AS771" s="743"/>
      <c r="AT771" s="743"/>
      <c r="AU771" s="743"/>
      <c r="AV771" s="744"/>
    </row>
    <row r="772" spans="44:48" ht="15" customHeight="1">
      <c r="AR772" s="67" t="str">
        <f t="shared" si="125"/>
        <v/>
      </c>
      <c r="AS772" s="743"/>
      <c r="AT772" s="743"/>
      <c r="AU772" s="743"/>
      <c r="AV772" s="744"/>
    </row>
    <row r="773" spans="44:48" ht="15" customHeight="1">
      <c r="AR773" s="67" t="str">
        <f t="shared" si="125"/>
        <v/>
      </c>
      <c r="AS773" s="743"/>
      <c r="AT773" s="743"/>
      <c r="AU773" s="743"/>
      <c r="AV773" s="744"/>
    </row>
    <row r="774" spans="44:48" ht="15" customHeight="1">
      <c r="AR774" s="67" t="str">
        <f t="shared" si="125"/>
        <v/>
      </c>
      <c r="AS774" s="743"/>
      <c r="AT774" s="743"/>
      <c r="AU774" s="743"/>
      <c r="AV774" s="744"/>
    </row>
    <row r="775" spans="44:48" ht="15" customHeight="1">
      <c r="AR775" s="67" t="str">
        <f t="shared" si="125"/>
        <v/>
      </c>
      <c r="AS775" s="743"/>
      <c r="AT775" s="743"/>
      <c r="AU775" s="743"/>
      <c r="AV775" s="744"/>
    </row>
    <row r="776" spans="44:48" ht="15" customHeight="1">
      <c r="AR776" s="67" t="str">
        <f t="shared" si="125"/>
        <v/>
      </c>
      <c r="AS776" s="743"/>
      <c r="AT776" s="743"/>
      <c r="AU776" s="743"/>
      <c r="AV776" s="744"/>
    </row>
    <row r="777" spans="44:48" ht="15" customHeight="1">
      <c r="AR777" s="67" t="str">
        <f t="shared" ref="AR777:AR840" si="126">CONCATENATE(AT777,AU777)</f>
        <v/>
      </c>
      <c r="AS777" s="743"/>
      <c r="AT777" s="743"/>
      <c r="AU777" s="743"/>
      <c r="AV777" s="744"/>
    </row>
    <row r="778" spans="44:48" ht="15" customHeight="1">
      <c r="AR778" s="67" t="str">
        <f t="shared" si="126"/>
        <v/>
      </c>
      <c r="AS778" s="743"/>
      <c r="AT778" s="743"/>
      <c r="AU778" s="743"/>
      <c r="AV778" s="744"/>
    </row>
    <row r="779" spans="44:48" ht="15" customHeight="1">
      <c r="AR779" s="67" t="str">
        <f t="shared" si="126"/>
        <v/>
      </c>
      <c r="AS779" s="743"/>
      <c r="AT779" s="743"/>
      <c r="AU779" s="743"/>
      <c r="AV779" s="744"/>
    </row>
    <row r="780" spans="44:48" ht="15" customHeight="1">
      <c r="AR780" s="67" t="str">
        <f t="shared" si="126"/>
        <v/>
      </c>
      <c r="AS780" s="743"/>
      <c r="AT780" s="743"/>
      <c r="AU780" s="743"/>
      <c r="AV780" s="744"/>
    </row>
    <row r="781" spans="44:48" ht="15" customHeight="1">
      <c r="AR781" s="67" t="str">
        <f t="shared" si="126"/>
        <v/>
      </c>
      <c r="AS781" s="743"/>
      <c r="AT781" s="743"/>
      <c r="AU781" s="743"/>
      <c r="AV781" s="744"/>
    </row>
    <row r="782" spans="44:48" ht="15" customHeight="1">
      <c r="AR782" s="67" t="str">
        <f t="shared" si="126"/>
        <v/>
      </c>
      <c r="AS782" s="743"/>
      <c r="AT782" s="743"/>
      <c r="AU782" s="743"/>
      <c r="AV782" s="744"/>
    </row>
    <row r="783" spans="44:48" ht="15" customHeight="1">
      <c r="AR783" s="67" t="str">
        <f t="shared" si="126"/>
        <v/>
      </c>
      <c r="AS783" s="743"/>
      <c r="AT783" s="743"/>
      <c r="AU783" s="743"/>
      <c r="AV783" s="744"/>
    </row>
    <row r="784" spans="44:48" ht="15" customHeight="1">
      <c r="AR784" s="67" t="str">
        <f t="shared" si="126"/>
        <v/>
      </c>
      <c r="AS784" s="743"/>
      <c r="AT784" s="743"/>
      <c r="AU784" s="743"/>
      <c r="AV784" s="744"/>
    </row>
    <row r="785" spans="44:48" ht="15" customHeight="1">
      <c r="AR785" s="67" t="str">
        <f t="shared" si="126"/>
        <v/>
      </c>
      <c r="AS785" s="743"/>
      <c r="AT785" s="743"/>
      <c r="AU785" s="743"/>
      <c r="AV785" s="744"/>
    </row>
    <row r="786" spans="44:48" ht="15" customHeight="1">
      <c r="AR786" s="67" t="str">
        <f t="shared" si="126"/>
        <v/>
      </c>
      <c r="AS786" s="743"/>
      <c r="AT786" s="743"/>
      <c r="AU786" s="743"/>
      <c r="AV786" s="744"/>
    </row>
    <row r="787" spans="44:48" ht="15" customHeight="1">
      <c r="AR787" s="67" t="str">
        <f t="shared" si="126"/>
        <v/>
      </c>
      <c r="AS787" s="743"/>
      <c r="AT787" s="743"/>
      <c r="AU787" s="743"/>
      <c r="AV787" s="744"/>
    </row>
    <row r="788" spans="44:48" ht="15" customHeight="1">
      <c r="AR788" s="67" t="str">
        <f t="shared" si="126"/>
        <v/>
      </c>
      <c r="AS788" s="743"/>
      <c r="AT788" s="743"/>
      <c r="AU788" s="743"/>
      <c r="AV788" s="744"/>
    </row>
    <row r="789" spans="44:48" ht="15" customHeight="1">
      <c r="AR789" s="67" t="str">
        <f t="shared" si="126"/>
        <v/>
      </c>
      <c r="AS789" s="743"/>
      <c r="AT789" s="743"/>
      <c r="AU789" s="743"/>
      <c r="AV789" s="744"/>
    </row>
    <row r="790" spans="44:48" ht="15" customHeight="1">
      <c r="AR790" s="67" t="str">
        <f t="shared" si="126"/>
        <v/>
      </c>
      <c r="AS790" s="743"/>
      <c r="AT790" s="743"/>
      <c r="AU790" s="743"/>
      <c r="AV790" s="744"/>
    </row>
    <row r="791" spans="44:48" ht="15" customHeight="1">
      <c r="AR791" s="67" t="str">
        <f t="shared" si="126"/>
        <v/>
      </c>
      <c r="AS791" s="743"/>
      <c r="AT791" s="743"/>
      <c r="AU791" s="743"/>
      <c r="AV791" s="744"/>
    </row>
    <row r="792" spans="44:48" ht="15" customHeight="1">
      <c r="AR792" s="67" t="str">
        <f t="shared" si="126"/>
        <v/>
      </c>
      <c r="AS792" s="743"/>
      <c r="AT792" s="743"/>
      <c r="AU792" s="743"/>
      <c r="AV792" s="744"/>
    </row>
    <row r="793" spans="44:48" ht="15" customHeight="1">
      <c r="AR793" s="67" t="str">
        <f t="shared" si="126"/>
        <v/>
      </c>
      <c r="AS793" s="743"/>
      <c r="AT793" s="743"/>
      <c r="AU793" s="743"/>
      <c r="AV793" s="744"/>
    </row>
    <row r="794" spans="44:48" ht="15" customHeight="1">
      <c r="AR794" s="67" t="str">
        <f t="shared" si="126"/>
        <v/>
      </c>
      <c r="AS794" s="743"/>
      <c r="AT794" s="743"/>
      <c r="AU794" s="743"/>
      <c r="AV794" s="744"/>
    </row>
    <row r="795" spans="44:48" ht="15" customHeight="1">
      <c r="AR795" s="67" t="str">
        <f t="shared" si="126"/>
        <v/>
      </c>
      <c r="AS795" s="743"/>
      <c r="AT795" s="743"/>
      <c r="AU795" s="743"/>
      <c r="AV795" s="744"/>
    </row>
    <row r="796" spans="44:48" ht="15" customHeight="1">
      <c r="AR796" s="67" t="str">
        <f t="shared" si="126"/>
        <v/>
      </c>
      <c r="AS796" s="743"/>
      <c r="AT796" s="743"/>
      <c r="AU796" s="743"/>
      <c r="AV796" s="744"/>
    </row>
    <row r="797" spans="44:48" ht="15" customHeight="1">
      <c r="AR797" s="67" t="str">
        <f t="shared" si="126"/>
        <v/>
      </c>
      <c r="AS797" s="743"/>
      <c r="AT797" s="743"/>
      <c r="AU797" s="743"/>
      <c r="AV797" s="744"/>
    </row>
    <row r="798" spans="44:48" ht="15" customHeight="1">
      <c r="AR798" s="67" t="str">
        <f t="shared" si="126"/>
        <v/>
      </c>
      <c r="AS798" s="743"/>
      <c r="AT798" s="743"/>
      <c r="AU798" s="743"/>
      <c r="AV798" s="744"/>
    </row>
    <row r="799" spans="44:48" ht="15" customHeight="1">
      <c r="AR799" s="67" t="str">
        <f t="shared" si="126"/>
        <v/>
      </c>
      <c r="AS799" s="743"/>
      <c r="AT799" s="743"/>
      <c r="AU799" s="743"/>
      <c r="AV799" s="744"/>
    </row>
    <row r="800" spans="44:48" ht="15" customHeight="1">
      <c r="AR800" s="67" t="str">
        <f t="shared" si="126"/>
        <v/>
      </c>
      <c r="AS800" s="743"/>
      <c r="AT800" s="743"/>
      <c r="AU800" s="743"/>
      <c r="AV800" s="744"/>
    </row>
    <row r="801" spans="44:48" ht="15" customHeight="1">
      <c r="AR801" s="67" t="str">
        <f t="shared" si="126"/>
        <v/>
      </c>
      <c r="AS801" s="743"/>
      <c r="AT801" s="743"/>
      <c r="AU801" s="743"/>
      <c r="AV801" s="744"/>
    </row>
    <row r="802" spans="44:48" ht="15" customHeight="1">
      <c r="AR802" s="67" t="str">
        <f t="shared" si="126"/>
        <v/>
      </c>
      <c r="AS802" s="743"/>
      <c r="AT802" s="743"/>
      <c r="AU802" s="743"/>
      <c r="AV802" s="744"/>
    </row>
    <row r="803" spans="44:48" ht="15" customHeight="1">
      <c r="AR803" s="67" t="str">
        <f t="shared" si="126"/>
        <v/>
      </c>
      <c r="AS803" s="743"/>
      <c r="AT803" s="743"/>
      <c r="AU803" s="743"/>
      <c r="AV803" s="744"/>
    </row>
    <row r="804" spans="44:48" ht="15" customHeight="1">
      <c r="AR804" s="67" t="str">
        <f t="shared" si="126"/>
        <v/>
      </c>
      <c r="AS804" s="743"/>
      <c r="AT804" s="743"/>
      <c r="AU804" s="743"/>
      <c r="AV804" s="744"/>
    </row>
    <row r="805" spans="44:48" ht="15" customHeight="1">
      <c r="AR805" s="67" t="str">
        <f t="shared" si="126"/>
        <v/>
      </c>
      <c r="AS805" s="743"/>
      <c r="AT805" s="743"/>
      <c r="AU805" s="743"/>
      <c r="AV805" s="744"/>
    </row>
    <row r="806" spans="44:48" ht="15" customHeight="1">
      <c r="AR806" s="67" t="str">
        <f t="shared" si="126"/>
        <v/>
      </c>
      <c r="AS806" s="743"/>
      <c r="AT806" s="743"/>
      <c r="AU806" s="743"/>
      <c r="AV806" s="744"/>
    </row>
    <row r="807" spans="44:48" ht="15" customHeight="1">
      <c r="AR807" s="67" t="str">
        <f t="shared" si="126"/>
        <v/>
      </c>
      <c r="AS807" s="743"/>
      <c r="AT807" s="743"/>
      <c r="AU807" s="743"/>
      <c r="AV807" s="744"/>
    </row>
    <row r="808" spans="44:48" ht="15" customHeight="1">
      <c r="AR808" s="67" t="str">
        <f t="shared" si="126"/>
        <v/>
      </c>
      <c r="AS808" s="743"/>
      <c r="AT808" s="743"/>
      <c r="AU808" s="743"/>
      <c r="AV808" s="744"/>
    </row>
    <row r="809" spans="44:48" ht="15" customHeight="1">
      <c r="AR809" s="67" t="str">
        <f t="shared" si="126"/>
        <v/>
      </c>
      <c r="AS809" s="743"/>
      <c r="AT809" s="743"/>
      <c r="AU809" s="743"/>
      <c r="AV809" s="744"/>
    </row>
    <row r="810" spans="44:48" ht="15" customHeight="1">
      <c r="AR810" s="67" t="str">
        <f t="shared" si="126"/>
        <v/>
      </c>
      <c r="AS810" s="743"/>
      <c r="AT810" s="743"/>
      <c r="AU810" s="743"/>
      <c r="AV810" s="744"/>
    </row>
    <row r="811" spans="44:48" ht="15" customHeight="1">
      <c r="AR811" s="67" t="str">
        <f t="shared" si="126"/>
        <v/>
      </c>
      <c r="AS811" s="743"/>
      <c r="AT811" s="743"/>
      <c r="AU811" s="743"/>
      <c r="AV811" s="744"/>
    </row>
    <row r="812" spans="44:48" ht="15" customHeight="1">
      <c r="AR812" s="67" t="str">
        <f t="shared" si="126"/>
        <v/>
      </c>
      <c r="AS812" s="743"/>
      <c r="AT812" s="743"/>
      <c r="AU812" s="743"/>
      <c r="AV812" s="744"/>
    </row>
    <row r="813" spans="44:48" ht="15" customHeight="1">
      <c r="AR813" s="67" t="str">
        <f t="shared" si="126"/>
        <v/>
      </c>
      <c r="AS813" s="743"/>
      <c r="AT813" s="743"/>
      <c r="AU813" s="743"/>
      <c r="AV813" s="744"/>
    </row>
    <row r="814" spans="44:48" ht="15" customHeight="1">
      <c r="AR814" s="67" t="str">
        <f t="shared" si="126"/>
        <v/>
      </c>
      <c r="AS814" s="743"/>
      <c r="AT814" s="743"/>
      <c r="AU814" s="743"/>
      <c r="AV814" s="744"/>
    </row>
    <row r="815" spans="44:48" ht="15" customHeight="1">
      <c r="AR815" s="67" t="str">
        <f t="shared" si="126"/>
        <v/>
      </c>
      <c r="AS815" s="743"/>
      <c r="AT815" s="743"/>
      <c r="AU815" s="743"/>
      <c r="AV815" s="744"/>
    </row>
    <row r="816" spans="44:48" ht="15" customHeight="1">
      <c r="AR816" s="67" t="str">
        <f t="shared" si="126"/>
        <v/>
      </c>
      <c r="AS816" s="743"/>
      <c r="AT816" s="743"/>
      <c r="AU816" s="743"/>
      <c r="AV816" s="744"/>
    </row>
    <row r="817" spans="44:48" ht="15" customHeight="1">
      <c r="AR817" s="67" t="str">
        <f t="shared" si="126"/>
        <v/>
      </c>
      <c r="AS817" s="743"/>
      <c r="AT817" s="743"/>
      <c r="AU817" s="743"/>
      <c r="AV817" s="744"/>
    </row>
    <row r="818" spans="44:48" ht="15" customHeight="1">
      <c r="AR818" s="67" t="str">
        <f t="shared" si="126"/>
        <v/>
      </c>
      <c r="AS818" s="743"/>
      <c r="AT818" s="743"/>
      <c r="AU818" s="743"/>
      <c r="AV818" s="744"/>
    </row>
    <row r="819" spans="44:48" ht="15" customHeight="1">
      <c r="AR819" s="67" t="str">
        <f t="shared" si="126"/>
        <v/>
      </c>
      <c r="AS819" s="743"/>
      <c r="AT819" s="743"/>
      <c r="AU819" s="743"/>
      <c r="AV819" s="744"/>
    </row>
    <row r="820" spans="44:48" ht="15" customHeight="1">
      <c r="AR820" s="67" t="str">
        <f t="shared" si="126"/>
        <v/>
      </c>
      <c r="AS820" s="743"/>
      <c r="AT820" s="743"/>
      <c r="AU820" s="743"/>
      <c r="AV820" s="744"/>
    </row>
    <row r="821" spans="44:48" ht="15" customHeight="1">
      <c r="AR821" s="67" t="str">
        <f t="shared" si="126"/>
        <v/>
      </c>
      <c r="AS821" s="743"/>
      <c r="AT821" s="743"/>
      <c r="AU821" s="743"/>
      <c r="AV821" s="744"/>
    </row>
    <row r="822" spans="44:48" ht="15" customHeight="1">
      <c r="AR822" s="67" t="str">
        <f t="shared" si="126"/>
        <v/>
      </c>
      <c r="AS822" s="743"/>
      <c r="AT822" s="743"/>
      <c r="AU822" s="743"/>
      <c r="AV822" s="744"/>
    </row>
    <row r="823" spans="44:48" ht="15" customHeight="1">
      <c r="AR823" s="67" t="str">
        <f t="shared" si="126"/>
        <v/>
      </c>
      <c r="AS823" s="743"/>
      <c r="AT823" s="743"/>
      <c r="AU823" s="743"/>
      <c r="AV823" s="744"/>
    </row>
    <row r="824" spans="44:48" ht="15" customHeight="1">
      <c r="AR824" s="67" t="str">
        <f t="shared" si="126"/>
        <v/>
      </c>
      <c r="AS824" s="743"/>
      <c r="AT824" s="743"/>
      <c r="AU824" s="743"/>
      <c r="AV824" s="744"/>
    </row>
    <row r="825" spans="44:48" ht="15" customHeight="1">
      <c r="AR825" s="67" t="str">
        <f t="shared" si="126"/>
        <v/>
      </c>
      <c r="AS825" s="743"/>
      <c r="AT825" s="743"/>
      <c r="AU825" s="743"/>
      <c r="AV825" s="744"/>
    </row>
    <row r="826" spans="44:48" ht="15" customHeight="1">
      <c r="AR826" s="67" t="str">
        <f t="shared" si="126"/>
        <v/>
      </c>
      <c r="AS826" s="743"/>
      <c r="AT826" s="743"/>
      <c r="AU826" s="743"/>
      <c r="AV826" s="744"/>
    </row>
    <row r="827" spans="44:48" ht="15" customHeight="1">
      <c r="AR827" s="67" t="str">
        <f t="shared" si="126"/>
        <v/>
      </c>
      <c r="AS827" s="743"/>
      <c r="AT827" s="743"/>
      <c r="AU827" s="743"/>
      <c r="AV827" s="744"/>
    </row>
    <row r="828" spans="44:48" ht="15" customHeight="1">
      <c r="AR828" s="67" t="str">
        <f t="shared" si="126"/>
        <v/>
      </c>
      <c r="AS828" s="743"/>
      <c r="AT828" s="743"/>
      <c r="AU828" s="743"/>
      <c r="AV828" s="744"/>
    </row>
    <row r="829" spans="44:48" ht="15" customHeight="1">
      <c r="AR829" s="67" t="str">
        <f t="shared" si="126"/>
        <v/>
      </c>
      <c r="AS829" s="743"/>
      <c r="AT829" s="743"/>
      <c r="AU829" s="743"/>
      <c r="AV829" s="744"/>
    </row>
    <row r="830" spans="44:48" ht="15" customHeight="1">
      <c r="AR830" s="67" t="str">
        <f t="shared" si="126"/>
        <v/>
      </c>
      <c r="AS830" s="743"/>
      <c r="AT830" s="743"/>
      <c r="AU830" s="743"/>
      <c r="AV830" s="744"/>
    </row>
    <row r="831" spans="44:48" ht="15" customHeight="1">
      <c r="AR831" s="67" t="str">
        <f t="shared" si="126"/>
        <v/>
      </c>
      <c r="AS831" s="743"/>
      <c r="AT831" s="743"/>
      <c r="AU831" s="743"/>
      <c r="AV831" s="744"/>
    </row>
    <row r="832" spans="44:48" ht="15" customHeight="1">
      <c r="AR832" s="67" t="str">
        <f t="shared" si="126"/>
        <v/>
      </c>
      <c r="AS832" s="743"/>
      <c r="AT832" s="743"/>
      <c r="AU832" s="743"/>
      <c r="AV832" s="744"/>
    </row>
    <row r="833" spans="44:48" ht="15" customHeight="1">
      <c r="AR833" s="67" t="str">
        <f t="shared" si="126"/>
        <v/>
      </c>
      <c r="AS833" s="743"/>
      <c r="AT833" s="743"/>
      <c r="AU833" s="743"/>
      <c r="AV833" s="744"/>
    </row>
    <row r="834" spans="44:48" ht="15" customHeight="1">
      <c r="AR834" s="67" t="str">
        <f t="shared" si="126"/>
        <v/>
      </c>
      <c r="AS834" s="743"/>
      <c r="AT834" s="743"/>
      <c r="AU834" s="743"/>
      <c r="AV834" s="744"/>
    </row>
    <row r="835" spans="44:48" ht="15" customHeight="1">
      <c r="AR835" s="67" t="str">
        <f t="shared" si="126"/>
        <v/>
      </c>
      <c r="AS835" s="743"/>
      <c r="AT835" s="743"/>
      <c r="AU835" s="743"/>
      <c r="AV835" s="744"/>
    </row>
    <row r="836" spans="44:48" ht="15" customHeight="1">
      <c r="AR836" s="67" t="str">
        <f t="shared" si="126"/>
        <v/>
      </c>
      <c r="AS836" s="743"/>
      <c r="AT836" s="743"/>
      <c r="AU836" s="743"/>
      <c r="AV836" s="744"/>
    </row>
    <row r="837" spans="44:48" ht="15" customHeight="1">
      <c r="AR837" s="67" t="str">
        <f t="shared" si="126"/>
        <v/>
      </c>
      <c r="AS837" s="743"/>
      <c r="AT837" s="743"/>
      <c r="AU837" s="743"/>
      <c r="AV837" s="744"/>
    </row>
    <row r="838" spans="44:48" ht="15" customHeight="1">
      <c r="AR838" s="67" t="str">
        <f t="shared" si="126"/>
        <v/>
      </c>
      <c r="AS838" s="743"/>
      <c r="AT838" s="743"/>
      <c r="AU838" s="743"/>
      <c r="AV838" s="744"/>
    </row>
    <row r="839" spans="44:48" ht="15" customHeight="1">
      <c r="AR839" s="67" t="str">
        <f t="shared" si="126"/>
        <v/>
      </c>
      <c r="AS839" s="743"/>
      <c r="AT839" s="743"/>
      <c r="AU839" s="743"/>
      <c r="AV839" s="744"/>
    </row>
    <row r="840" spans="44:48" ht="15" customHeight="1">
      <c r="AR840" s="67" t="str">
        <f t="shared" si="126"/>
        <v/>
      </c>
      <c r="AS840" s="743"/>
      <c r="AT840" s="743"/>
      <c r="AU840" s="743"/>
      <c r="AV840" s="744"/>
    </row>
    <row r="841" spans="44:48" ht="15" customHeight="1">
      <c r="AR841" s="67" t="str">
        <f t="shared" ref="AR841:AR905" si="127">CONCATENATE(AT841,AU841)</f>
        <v/>
      </c>
      <c r="AS841" s="743"/>
      <c r="AT841" s="743"/>
      <c r="AU841" s="743"/>
      <c r="AV841" s="744"/>
    </row>
    <row r="842" spans="44:48" ht="15" customHeight="1">
      <c r="AR842" s="67" t="str">
        <f t="shared" si="127"/>
        <v/>
      </c>
      <c r="AS842" s="743"/>
      <c r="AT842" s="743"/>
      <c r="AU842" s="743"/>
      <c r="AV842" s="744"/>
    </row>
    <row r="843" spans="44:48" ht="15" customHeight="1">
      <c r="AR843" s="67" t="str">
        <f t="shared" si="127"/>
        <v/>
      </c>
      <c r="AS843" s="743"/>
      <c r="AT843" s="743"/>
      <c r="AU843" s="743"/>
      <c r="AV843" s="744"/>
    </row>
    <row r="844" spans="44:48" ht="15" customHeight="1">
      <c r="AR844" s="67" t="str">
        <f t="shared" si="127"/>
        <v/>
      </c>
      <c r="AS844" s="743"/>
      <c r="AT844" s="743"/>
      <c r="AU844" s="743"/>
      <c r="AV844" s="744"/>
    </row>
    <row r="845" spans="44:48" ht="15" customHeight="1">
      <c r="AR845" s="67" t="str">
        <f t="shared" si="127"/>
        <v/>
      </c>
      <c r="AS845" s="743"/>
      <c r="AT845" s="743"/>
      <c r="AU845" s="743"/>
      <c r="AV845" s="744"/>
    </row>
    <row r="846" spans="44:48" ht="15" customHeight="1">
      <c r="AR846" s="67" t="str">
        <f t="shared" si="127"/>
        <v/>
      </c>
      <c r="AS846" s="743"/>
      <c r="AT846" s="743"/>
      <c r="AU846" s="743"/>
      <c r="AV846" s="744"/>
    </row>
    <row r="847" spans="44:48" ht="15" customHeight="1">
      <c r="AR847" s="67" t="str">
        <f t="shared" si="127"/>
        <v/>
      </c>
      <c r="AS847" s="743"/>
      <c r="AT847" s="743"/>
      <c r="AU847" s="743"/>
      <c r="AV847" s="744"/>
    </row>
    <row r="848" spans="44:48" ht="15" customHeight="1">
      <c r="AR848" s="67" t="str">
        <f t="shared" si="127"/>
        <v/>
      </c>
      <c r="AS848" s="743"/>
      <c r="AT848" s="743"/>
      <c r="AU848" s="743"/>
      <c r="AV848" s="744"/>
    </row>
    <row r="849" spans="44:48" ht="15" customHeight="1">
      <c r="AR849" s="67" t="str">
        <f t="shared" si="127"/>
        <v/>
      </c>
      <c r="AS849" s="743"/>
      <c r="AT849" s="743"/>
      <c r="AU849" s="743"/>
      <c r="AV849" s="744"/>
    </row>
    <row r="850" spans="44:48" ht="15" customHeight="1">
      <c r="AR850" s="67" t="str">
        <f t="shared" si="127"/>
        <v/>
      </c>
      <c r="AS850" s="743"/>
      <c r="AT850" s="743"/>
      <c r="AU850" s="743"/>
      <c r="AV850" s="744"/>
    </row>
    <row r="851" spans="44:48" ht="15" customHeight="1">
      <c r="AR851" s="67" t="str">
        <f t="shared" si="127"/>
        <v/>
      </c>
      <c r="AS851" s="743"/>
      <c r="AT851" s="743"/>
      <c r="AU851" s="743"/>
      <c r="AV851" s="744"/>
    </row>
    <row r="852" spans="44:48" ht="15" customHeight="1">
      <c r="AR852" s="67" t="str">
        <f t="shared" si="127"/>
        <v/>
      </c>
      <c r="AS852" s="743"/>
      <c r="AT852" s="743"/>
      <c r="AU852" s="743"/>
      <c r="AV852" s="744"/>
    </row>
    <row r="853" spans="44:48" ht="15" customHeight="1">
      <c r="AR853" s="67" t="str">
        <f t="shared" si="127"/>
        <v/>
      </c>
      <c r="AS853" s="743"/>
      <c r="AT853" s="743"/>
      <c r="AU853" s="743"/>
      <c r="AV853" s="744"/>
    </row>
    <row r="854" spans="44:48" ht="15" customHeight="1">
      <c r="AR854" s="67" t="str">
        <f t="shared" si="127"/>
        <v/>
      </c>
      <c r="AS854" s="743"/>
      <c r="AT854" s="743"/>
      <c r="AU854" s="743"/>
      <c r="AV854" s="744"/>
    </row>
    <row r="855" spans="44:48" ht="15" customHeight="1">
      <c r="AR855" s="67" t="str">
        <f t="shared" si="127"/>
        <v/>
      </c>
      <c r="AS855" s="743"/>
      <c r="AT855" s="743"/>
      <c r="AU855" s="743"/>
      <c r="AV855" s="744"/>
    </row>
    <row r="856" spans="44:48" ht="15" customHeight="1">
      <c r="AR856" s="67" t="str">
        <f t="shared" si="127"/>
        <v/>
      </c>
      <c r="AS856" s="743"/>
      <c r="AT856" s="743"/>
      <c r="AU856" s="743"/>
      <c r="AV856" s="744"/>
    </row>
    <row r="857" spans="44:48" ht="15" customHeight="1">
      <c r="AR857" s="67" t="str">
        <f t="shared" si="127"/>
        <v/>
      </c>
      <c r="AS857" s="743"/>
      <c r="AT857" s="743"/>
      <c r="AU857" s="743"/>
      <c r="AV857" s="744"/>
    </row>
    <row r="858" spans="44:48" ht="15" customHeight="1">
      <c r="AR858" s="67" t="str">
        <f t="shared" si="127"/>
        <v/>
      </c>
      <c r="AS858" s="743"/>
      <c r="AT858" s="743"/>
      <c r="AU858" s="743"/>
      <c r="AV858" s="744"/>
    </row>
    <row r="859" spans="44:48" ht="15" customHeight="1">
      <c r="AR859" s="67" t="str">
        <f t="shared" si="127"/>
        <v/>
      </c>
      <c r="AS859" s="743"/>
      <c r="AT859" s="743"/>
      <c r="AU859" s="743"/>
      <c r="AV859" s="744"/>
    </row>
    <row r="860" spans="44:48" ht="15" customHeight="1">
      <c r="AR860" s="67" t="str">
        <f t="shared" si="127"/>
        <v/>
      </c>
      <c r="AS860" s="743"/>
      <c r="AT860" s="743"/>
      <c r="AU860" s="743"/>
      <c r="AV860" s="744"/>
    </row>
    <row r="861" spans="44:48" ht="15" customHeight="1">
      <c r="AR861" s="67" t="str">
        <f t="shared" si="127"/>
        <v/>
      </c>
      <c r="AS861" s="743"/>
      <c r="AT861" s="743"/>
      <c r="AU861" s="743"/>
      <c r="AV861" s="744"/>
    </row>
    <row r="862" spans="44:48" ht="15" customHeight="1">
      <c r="AR862" s="67" t="str">
        <f t="shared" si="127"/>
        <v/>
      </c>
      <c r="AS862" s="743"/>
      <c r="AT862" s="743"/>
      <c r="AU862" s="743"/>
      <c r="AV862" s="744"/>
    </row>
    <row r="863" spans="44:48" ht="15" customHeight="1">
      <c r="AR863" s="67" t="str">
        <f t="shared" si="127"/>
        <v/>
      </c>
      <c r="AS863" s="743"/>
      <c r="AT863" s="743"/>
      <c r="AU863" s="743"/>
      <c r="AV863" s="744"/>
    </row>
    <row r="864" spans="44:48" ht="15" customHeight="1">
      <c r="AR864" s="67" t="str">
        <f t="shared" si="127"/>
        <v/>
      </c>
      <c r="AS864" s="743"/>
      <c r="AT864" s="743"/>
      <c r="AU864" s="743"/>
      <c r="AV864" s="744"/>
    </row>
    <row r="865" spans="44:48" ht="15" customHeight="1">
      <c r="AR865" s="67" t="str">
        <f t="shared" si="127"/>
        <v/>
      </c>
      <c r="AS865" s="743"/>
      <c r="AT865" s="743"/>
      <c r="AU865" s="743"/>
      <c r="AV865" s="744"/>
    </row>
    <row r="866" spans="44:48" ht="15" customHeight="1">
      <c r="AR866" s="67" t="str">
        <f t="shared" si="127"/>
        <v/>
      </c>
      <c r="AS866" s="743"/>
      <c r="AT866" s="743"/>
      <c r="AU866" s="743"/>
      <c r="AV866" s="744"/>
    </row>
    <row r="867" spans="44:48" ht="15" customHeight="1">
      <c r="AR867" s="67" t="str">
        <f t="shared" si="127"/>
        <v/>
      </c>
      <c r="AS867" s="743"/>
      <c r="AT867" s="743"/>
      <c r="AU867" s="743"/>
      <c r="AV867" s="744"/>
    </row>
    <row r="868" spans="44:48" ht="15" customHeight="1">
      <c r="AR868" s="67" t="str">
        <f t="shared" si="127"/>
        <v/>
      </c>
      <c r="AS868" s="743"/>
      <c r="AT868" s="743"/>
      <c r="AU868" s="743"/>
      <c r="AV868" s="744"/>
    </row>
    <row r="869" spans="44:48" ht="15" customHeight="1">
      <c r="AR869" s="67" t="str">
        <f t="shared" si="127"/>
        <v/>
      </c>
      <c r="AS869" s="743"/>
      <c r="AT869" s="743"/>
      <c r="AU869" s="743"/>
      <c r="AV869" s="744"/>
    </row>
    <row r="870" spans="44:48" ht="15" customHeight="1">
      <c r="AR870" s="67" t="str">
        <f t="shared" si="127"/>
        <v/>
      </c>
      <c r="AS870" s="743"/>
      <c r="AT870" s="743"/>
      <c r="AU870" s="743"/>
      <c r="AV870" s="744"/>
    </row>
    <row r="871" spans="44:48" ht="15" customHeight="1">
      <c r="AR871" s="67" t="str">
        <f t="shared" si="127"/>
        <v/>
      </c>
      <c r="AS871" s="743"/>
      <c r="AT871" s="743"/>
      <c r="AU871" s="743"/>
      <c r="AV871" s="744"/>
    </row>
    <row r="872" spans="44:48" ht="15" customHeight="1">
      <c r="AR872" s="67" t="str">
        <f t="shared" si="127"/>
        <v/>
      </c>
      <c r="AS872" s="743"/>
      <c r="AT872" s="743"/>
      <c r="AU872" s="743"/>
      <c r="AV872" s="744"/>
    </row>
    <row r="873" spans="44:48" ht="15" customHeight="1">
      <c r="AR873" s="67" t="str">
        <f t="shared" si="127"/>
        <v/>
      </c>
      <c r="AS873" s="743"/>
      <c r="AT873" s="743"/>
      <c r="AU873" s="743"/>
      <c r="AV873" s="744"/>
    </row>
    <row r="874" spans="44:48" ht="15" customHeight="1">
      <c r="AR874" s="67" t="str">
        <f t="shared" si="127"/>
        <v/>
      </c>
      <c r="AS874" s="743"/>
      <c r="AT874" s="743"/>
      <c r="AU874" s="743"/>
      <c r="AV874" s="744"/>
    </row>
    <row r="875" spans="44:48" ht="15" customHeight="1">
      <c r="AR875" s="67" t="str">
        <f t="shared" si="127"/>
        <v/>
      </c>
      <c r="AS875" s="743"/>
      <c r="AT875" s="743"/>
      <c r="AU875" s="743"/>
      <c r="AV875" s="744"/>
    </row>
    <row r="876" spans="44:48" ht="15" customHeight="1">
      <c r="AR876" s="67" t="str">
        <f t="shared" si="127"/>
        <v/>
      </c>
      <c r="AS876" s="745"/>
      <c r="AT876" s="746"/>
      <c r="AU876" s="745"/>
      <c r="AV876" s="746"/>
    </row>
    <row r="877" spans="44:48" ht="15" customHeight="1">
      <c r="AR877" s="67" t="str">
        <f t="shared" si="127"/>
        <v/>
      </c>
      <c r="AS877" s="745"/>
      <c r="AT877" s="746"/>
      <c r="AU877" s="745"/>
      <c r="AV877" s="746"/>
    </row>
    <row r="878" spans="44:48" ht="15" customHeight="1">
      <c r="AR878" s="67" t="str">
        <f t="shared" si="127"/>
        <v/>
      </c>
      <c r="AS878" s="745"/>
      <c r="AT878" s="746"/>
      <c r="AU878" s="745"/>
      <c r="AV878" s="746"/>
    </row>
    <row r="879" spans="44:48" ht="15" customHeight="1">
      <c r="AR879" s="67" t="str">
        <f t="shared" si="127"/>
        <v/>
      </c>
      <c r="AS879" s="745"/>
      <c r="AT879" s="746"/>
      <c r="AU879" s="745"/>
      <c r="AV879" s="746"/>
    </row>
    <row r="880" spans="44:48" ht="15" customHeight="1">
      <c r="AR880" s="67" t="str">
        <f t="shared" si="127"/>
        <v/>
      </c>
      <c r="AS880" s="745"/>
      <c r="AT880" s="746"/>
      <c r="AU880" s="745"/>
      <c r="AV880" s="746"/>
    </row>
    <row r="881" spans="44:48" ht="15" customHeight="1">
      <c r="AR881" s="67" t="str">
        <f t="shared" si="127"/>
        <v/>
      </c>
      <c r="AS881" s="745"/>
      <c r="AT881" s="746"/>
      <c r="AU881" s="745"/>
      <c r="AV881" s="746"/>
    </row>
    <row r="882" spans="44:48" ht="15" customHeight="1">
      <c r="AR882" s="67" t="str">
        <f t="shared" si="127"/>
        <v/>
      </c>
      <c r="AS882" s="745"/>
      <c r="AT882" s="746"/>
      <c r="AU882" s="745"/>
      <c r="AV882" s="746"/>
    </row>
    <row r="883" spans="44:48" ht="15" customHeight="1">
      <c r="AR883" s="67" t="str">
        <f t="shared" si="127"/>
        <v/>
      </c>
      <c r="AS883" s="745"/>
      <c r="AT883" s="746"/>
      <c r="AU883" s="745"/>
      <c r="AV883" s="746"/>
    </row>
    <row r="884" spans="44:48" ht="15" customHeight="1">
      <c r="AR884" s="67" t="str">
        <f t="shared" si="127"/>
        <v/>
      </c>
      <c r="AS884" s="745"/>
      <c r="AT884" s="746"/>
      <c r="AU884" s="745"/>
      <c r="AV884" s="746"/>
    </row>
    <row r="885" spans="44:48" ht="15" customHeight="1">
      <c r="AR885" s="67" t="str">
        <f t="shared" si="127"/>
        <v/>
      </c>
      <c r="AS885" s="745"/>
      <c r="AT885" s="746"/>
      <c r="AU885" s="745"/>
      <c r="AV885" s="746"/>
    </row>
    <row r="886" spans="44:48" ht="15" customHeight="1">
      <c r="AR886" s="67" t="str">
        <f t="shared" si="127"/>
        <v/>
      </c>
      <c r="AS886" s="745"/>
      <c r="AT886" s="746"/>
      <c r="AU886" s="745"/>
      <c r="AV886" s="746"/>
    </row>
    <row r="887" spans="44:48" ht="15" customHeight="1">
      <c r="AR887" s="67" t="str">
        <f t="shared" si="127"/>
        <v/>
      </c>
      <c r="AS887" s="745"/>
      <c r="AT887" s="746"/>
      <c r="AU887" s="745"/>
      <c r="AV887" s="746"/>
    </row>
    <row r="888" spans="44:48" ht="15" customHeight="1">
      <c r="AR888" s="67" t="str">
        <f t="shared" si="127"/>
        <v/>
      </c>
      <c r="AS888" s="745"/>
      <c r="AT888" s="746"/>
      <c r="AU888" s="745"/>
      <c r="AV888" s="746"/>
    </row>
    <row r="889" spans="44:48" ht="15" customHeight="1">
      <c r="AR889" s="67" t="str">
        <f t="shared" si="127"/>
        <v/>
      </c>
      <c r="AS889" s="745"/>
      <c r="AT889" s="746"/>
      <c r="AU889" s="745"/>
      <c r="AV889" s="746"/>
    </row>
    <row r="890" spans="44:48" ht="15" customHeight="1">
      <c r="AR890" s="67" t="str">
        <f t="shared" si="127"/>
        <v/>
      </c>
      <c r="AS890" s="745"/>
      <c r="AT890" s="746"/>
      <c r="AU890" s="745"/>
      <c r="AV890" s="746"/>
    </row>
    <row r="891" spans="44:48" ht="15" customHeight="1">
      <c r="AR891" s="67" t="str">
        <f t="shared" si="127"/>
        <v/>
      </c>
      <c r="AS891" s="745"/>
      <c r="AT891" s="746"/>
      <c r="AU891" s="745"/>
      <c r="AV891" s="746"/>
    </row>
    <row r="892" spans="44:48" ht="15" customHeight="1">
      <c r="AR892" s="67" t="str">
        <f t="shared" si="127"/>
        <v/>
      </c>
      <c r="AS892" s="745"/>
      <c r="AT892" s="746"/>
      <c r="AU892" s="745"/>
      <c r="AV892" s="746"/>
    </row>
    <row r="893" spans="44:48" ht="15" customHeight="1">
      <c r="AR893" s="67" t="str">
        <f t="shared" si="127"/>
        <v/>
      </c>
      <c r="AS893" s="745"/>
      <c r="AT893" s="746"/>
      <c r="AU893" s="745"/>
      <c r="AV893" s="746"/>
    </row>
    <row r="894" spans="44:48" ht="15" customHeight="1">
      <c r="AR894" s="67" t="str">
        <f t="shared" si="127"/>
        <v/>
      </c>
      <c r="AS894" s="745"/>
      <c r="AT894" s="746"/>
      <c r="AU894" s="745"/>
      <c r="AV894" s="746"/>
    </row>
    <row r="895" spans="44:48" ht="15" customHeight="1">
      <c r="AR895" s="67" t="str">
        <f t="shared" si="127"/>
        <v/>
      </c>
      <c r="AS895" s="745"/>
      <c r="AT895" s="746"/>
      <c r="AU895" s="745"/>
      <c r="AV895" s="746"/>
    </row>
    <row r="896" spans="44:48" ht="15" customHeight="1">
      <c r="AR896" s="67" t="str">
        <f t="shared" si="127"/>
        <v/>
      </c>
      <c r="AS896" s="745"/>
      <c r="AT896" s="746"/>
      <c r="AU896" s="745"/>
      <c r="AV896" s="746"/>
    </row>
    <row r="897" spans="44:48" ht="15" customHeight="1">
      <c r="AR897" s="67" t="str">
        <f t="shared" si="127"/>
        <v/>
      </c>
      <c r="AS897" s="745"/>
      <c r="AT897" s="746"/>
      <c r="AU897" s="745"/>
      <c r="AV897" s="746"/>
    </row>
    <row r="898" spans="44:48" ht="15" customHeight="1">
      <c r="AR898" s="67" t="str">
        <f t="shared" si="127"/>
        <v/>
      </c>
      <c r="AS898" s="745"/>
      <c r="AT898" s="746"/>
      <c r="AU898" s="745"/>
      <c r="AV898" s="746"/>
    </row>
    <row r="899" spans="44:48" ht="15" customHeight="1">
      <c r="AR899" s="67" t="str">
        <f t="shared" si="127"/>
        <v/>
      </c>
      <c r="AS899" s="745"/>
      <c r="AT899" s="746"/>
      <c r="AU899" s="745"/>
      <c r="AV899" s="746"/>
    </row>
    <row r="900" spans="44:48" ht="15" customHeight="1">
      <c r="AR900" s="67" t="str">
        <f t="shared" si="127"/>
        <v/>
      </c>
      <c r="AS900" s="745"/>
      <c r="AT900" s="746"/>
      <c r="AU900" s="745"/>
      <c r="AV900" s="746"/>
    </row>
    <row r="901" spans="44:48" ht="15" customHeight="1">
      <c r="AR901" s="67" t="str">
        <f t="shared" si="127"/>
        <v/>
      </c>
      <c r="AS901" s="745"/>
      <c r="AT901" s="746"/>
      <c r="AU901" s="745"/>
      <c r="AV901" s="746"/>
    </row>
    <row r="902" spans="44:48" ht="15" customHeight="1">
      <c r="AR902" s="67" t="str">
        <f t="shared" si="127"/>
        <v/>
      </c>
      <c r="AS902" s="745"/>
      <c r="AT902" s="746"/>
      <c r="AU902" s="745"/>
      <c r="AV902" s="746"/>
    </row>
    <row r="903" spans="44:48" ht="15" customHeight="1">
      <c r="AR903" s="67" t="str">
        <f t="shared" si="127"/>
        <v/>
      </c>
      <c r="AS903" s="745"/>
      <c r="AT903" s="746"/>
      <c r="AU903" s="745"/>
      <c r="AV903" s="746"/>
    </row>
    <row r="904" spans="44:48" ht="15" customHeight="1">
      <c r="AR904" s="67" t="str">
        <f t="shared" si="127"/>
        <v/>
      </c>
      <c r="AS904" s="745"/>
      <c r="AT904" s="746"/>
      <c r="AU904" s="745"/>
      <c r="AV904" s="746"/>
    </row>
    <row r="905" spans="44:48" ht="15" customHeight="1">
      <c r="AR905" s="67" t="str">
        <f t="shared" si="127"/>
        <v/>
      </c>
      <c r="AS905" s="745"/>
      <c r="AT905" s="746"/>
      <c r="AU905" s="745"/>
      <c r="AV905" s="746"/>
    </row>
    <row r="906" spans="44:48" ht="15" customHeight="1">
      <c r="AR906" s="67" t="str">
        <f t="shared" ref="AR906:AR930" si="128">CONCATENATE(AT906,AU906)</f>
        <v/>
      </c>
      <c r="AS906" s="745"/>
      <c r="AT906" s="746"/>
      <c r="AU906" s="745"/>
      <c r="AV906" s="746"/>
    </row>
    <row r="907" spans="44:48" ht="15" customHeight="1">
      <c r="AR907" s="67" t="str">
        <f t="shared" si="128"/>
        <v/>
      </c>
      <c r="AS907" s="745"/>
      <c r="AT907" s="746"/>
      <c r="AU907" s="745"/>
      <c r="AV907" s="746"/>
    </row>
    <row r="908" spans="44:48" ht="15" customHeight="1">
      <c r="AR908" s="67" t="str">
        <f t="shared" si="128"/>
        <v/>
      </c>
      <c r="AS908" s="745"/>
      <c r="AT908" s="746"/>
      <c r="AU908" s="745"/>
      <c r="AV908" s="746"/>
    </row>
    <row r="909" spans="44:48" ht="15" customHeight="1">
      <c r="AR909" s="67" t="str">
        <f t="shared" si="128"/>
        <v/>
      </c>
      <c r="AS909" s="745"/>
      <c r="AT909" s="746"/>
      <c r="AU909" s="745"/>
      <c r="AV909" s="746"/>
    </row>
    <row r="910" spans="44:48" ht="15" customHeight="1">
      <c r="AR910" s="67" t="str">
        <f t="shared" si="128"/>
        <v/>
      </c>
      <c r="AS910" s="745"/>
      <c r="AT910" s="746"/>
      <c r="AU910" s="745"/>
      <c r="AV910" s="746"/>
    </row>
    <row r="911" spans="44:48" ht="15" customHeight="1">
      <c r="AR911" s="67" t="str">
        <f t="shared" si="128"/>
        <v/>
      </c>
      <c r="AS911" s="745"/>
      <c r="AT911" s="746"/>
      <c r="AU911" s="745"/>
      <c r="AV911" s="746"/>
    </row>
    <row r="912" spans="44:48" ht="15" customHeight="1">
      <c r="AR912" s="67" t="str">
        <f t="shared" si="128"/>
        <v/>
      </c>
      <c r="AS912" s="745"/>
      <c r="AT912" s="746"/>
      <c r="AU912" s="745"/>
      <c r="AV912" s="746"/>
    </row>
    <row r="913" spans="44:48" ht="15" customHeight="1">
      <c r="AR913" s="67" t="str">
        <f t="shared" si="128"/>
        <v/>
      </c>
      <c r="AS913" s="745"/>
      <c r="AT913" s="746"/>
      <c r="AU913" s="745"/>
      <c r="AV913" s="746"/>
    </row>
    <row r="914" spans="44:48" ht="15" customHeight="1">
      <c r="AR914" s="67" t="str">
        <f t="shared" si="128"/>
        <v/>
      </c>
      <c r="AS914" s="745"/>
      <c r="AT914" s="746"/>
      <c r="AU914" s="745"/>
      <c r="AV914" s="746"/>
    </row>
    <row r="915" spans="44:48" ht="15" customHeight="1">
      <c r="AR915" s="67" t="str">
        <f t="shared" si="128"/>
        <v/>
      </c>
      <c r="AS915" s="745"/>
      <c r="AT915" s="746"/>
      <c r="AU915" s="745"/>
      <c r="AV915" s="746"/>
    </row>
    <row r="916" spans="44:48" ht="15" customHeight="1">
      <c r="AR916" s="67" t="str">
        <f t="shared" si="128"/>
        <v/>
      </c>
      <c r="AS916" s="745"/>
      <c r="AT916" s="746"/>
      <c r="AU916" s="745"/>
      <c r="AV916" s="746"/>
    </row>
    <row r="917" spans="44:48" ht="15" customHeight="1">
      <c r="AR917" s="67" t="str">
        <f t="shared" si="128"/>
        <v/>
      </c>
      <c r="AS917" s="745"/>
      <c r="AT917" s="746"/>
      <c r="AU917" s="745"/>
      <c r="AV917" s="746"/>
    </row>
    <row r="918" spans="44:48" ht="15" customHeight="1">
      <c r="AR918" s="67" t="str">
        <f t="shared" si="128"/>
        <v/>
      </c>
      <c r="AS918" s="745"/>
      <c r="AT918" s="746"/>
      <c r="AU918" s="745"/>
      <c r="AV918" s="746"/>
    </row>
    <row r="919" spans="44:48" ht="15" customHeight="1">
      <c r="AR919" s="67" t="str">
        <f t="shared" si="128"/>
        <v/>
      </c>
      <c r="AS919" s="745"/>
      <c r="AT919" s="746"/>
      <c r="AU919" s="745"/>
      <c r="AV919" s="746"/>
    </row>
    <row r="920" spans="44:48" ht="15" customHeight="1">
      <c r="AR920" s="67" t="str">
        <f t="shared" si="128"/>
        <v/>
      </c>
      <c r="AS920" s="745"/>
      <c r="AT920" s="746"/>
      <c r="AU920" s="745"/>
      <c r="AV920" s="746"/>
    </row>
    <row r="921" spans="44:48" ht="15" customHeight="1">
      <c r="AR921" s="67" t="str">
        <f t="shared" si="128"/>
        <v/>
      </c>
      <c r="AS921" s="745"/>
      <c r="AT921" s="746"/>
      <c r="AU921" s="745"/>
      <c r="AV921" s="746"/>
    </row>
    <row r="922" spans="44:48" ht="15" customHeight="1">
      <c r="AR922" s="67" t="str">
        <f t="shared" si="128"/>
        <v/>
      </c>
      <c r="AS922" s="745"/>
      <c r="AT922" s="746"/>
      <c r="AU922" s="745"/>
      <c r="AV922" s="746"/>
    </row>
    <row r="923" spans="44:48" ht="15" customHeight="1">
      <c r="AR923" s="67" t="str">
        <f t="shared" si="128"/>
        <v/>
      </c>
      <c r="AS923" s="745"/>
      <c r="AT923" s="746"/>
      <c r="AU923" s="745"/>
      <c r="AV923" s="746"/>
    </row>
    <row r="924" spans="44:48" ht="15" customHeight="1">
      <c r="AR924" s="67" t="str">
        <f t="shared" si="128"/>
        <v/>
      </c>
      <c r="AS924" s="745"/>
      <c r="AT924" s="746"/>
      <c r="AU924" s="745"/>
      <c r="AV924" s="746"/>
    </row>
    <row r="925" spans="44:48" ht="15" customHeight="1">
      <c r="AR925" s="67" t="str">
        <f t="shared" si="128"/>
        <v/>
      </c>
      <c r="AS925" s="745"/>
      <c r="AT925" s="746"/>
      <c r="AU925" s="745"/>
      <c r="AV925" s="746"/>
    </row>
    <row r="926" spans="44:48" ht="15" customHeight="1">
      <c r="AR926" s="67" t="str">
        <f t="shared" si="128"/>
        <v/>
      </c>
      <c r="AS926" s="745"/>
      <c r="AT926" s="746"/>
      <c r="AU926" s="745"/>
      <c r="AV926" s="746"/>
    </row>
    <row r="927" spans="44:48" ht="15" customHeight="1">
      <c r="AR927" s="67" t="str">
        <f t="shared" si="128"/>
        <v/>
      </c>
      <c r="AS927" s="745"/>
      <c r="AT927" s="746"/>
      <c r="AU927" s="745"/>
      <c r="AV927" s="746"/>
    </row>
    <row r="928" spans="44:48" ht="15" customHeight="1">
      <c r="AR928" s="67" t="str">
        <f t="shared" si="128"/>
        <v/>
      </c>
      <c r="AS928" s="745"/>
      <c r="AT928" s="746"/>
      <c r="AU928" s="745"/>
      <c r="AV928" s="746"/>
    </row>
    <row r="929" spans="44:48" ht="15" customHeight="1">
      <c r="AR929" s="67" t="str">
        <f t="shared" si="128"/>
        <v/>
      </c>
      <c r="AS929" s="745"/>
      <c r="AT929" s="746"/>
      <c r="AU929" s="745"/>
      <c r="AV929" s="746"/>
    </row>
    <row r="930" spans="44:48" ht="15" customHeight="1">
      <c r="AR930" s="67" t="str">
        <f t="shared" si="128"/>
        <v/>
      </c>
      <c r="AS930" s="745"/>
      <c r="AT930" s="746"/>
      <c r="AU930" s="745"/>
      <c r="AV930" s="746"/>
    </row>
  </sheetData>
  <autoFilter ref="AH4:AP4" xr:uid="{00000000-0009-0000-0000-000008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10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4A5EC-7A2B-44FE-ADB4-A2F68DCAEB1E}"/>
</file>

<file path=customXml/itemProps2.xml><?xml version="1.0" encoding="utf-8"?>
<ds:datastoreItem xmlns:ds="http://schemas.openxmlformats.org/officeDocument/2006/customXml" ds:itemID="{34CC6BD0-5F7A-485E-A912-6259FE6B9A1C}"/>
</file>

<file path=customXml/itemProps3.xml><?xml version="1.0" encoding="utf-8"?>
<ds:datastoreItem xmlns:ds="http://schemas.openxmlformats.org/officeDocument/2006/customXml" ds:itemID="{CD1EA7CC-D008-4C17-8FED-4D2B9E6E8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2023-03-11T18:50:11Z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